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1/2021_ROZPOCET/2021_ROZPOCET_PVV/2021_Metodika_PVV/"/>
    </mc:Choice>
  </mc:AlternateContent>
  <xr:revisionPtr revIDLastSave="26" documentId="8_{255914B9-DE7A-4E1E-A0FD-4F31D2F3596D}" xr6:coauthVersionLast="45" xr6:coauthVersionMax="46" xr10:uidLastSave="{D9557E19-E58F-4805-8711-D7F0546A7BEF}"/>
  <bookViews>
    <workbookView xWindow="4470" yWindow="3719" windowWidth="24042" windowHeight="12772" tabRatio="785" activeTab="8" xr2:uid="{F76F12F6-819C-4828-BE8A-050156395F33}"/>
  </bookViews>
  <sheets>
    <sheet name="vzor př.č.2ab" sheetId="10" r:id="rId1"/>
    <sheet name="soust.uk.JMK př.č.2" sheetId="2" r:id="rId2"/>
    <sheet name="ŠK př.č.2c" sheetId="3" r:id="rId3"/>
    <sheet name="ŠJ MŠ př.č.2d" sheetId="4" r:id="rId4"/>
    <sheet name="ŠJ MŠ-o př.č.2e" sheetId="5" r:id="rId5"/>
    <sheet name="ŠJ ZŠ př.č.2f" sheetId="6" r:id="rId6"/>
    <sheet name="ŠJ SŠ př.č.2g" sheetId="7" r:id="rId7"/>
    <sheet name="DM př.č.2h" sheetId="8" r:id="rId8"/>
    <sheet name="př.č.2i" sheetId="1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1" hidden="1">'soust.uk.JMK př.č.2'!$A$7:$W$43</definedName>
    <definedName name="_xlnm._FilterDatabase" localSheetId="0" hidden="1">'vzor př.č.2ab'!$A$3:$AQ$60</definedName>
    <definedName name="_xlnm._FilterDatabase">#REF!</definedName>
    <definedName name="aa" localSheetId="0">#REF!</definedName>
    <definedName name="aa">#REF!</definedName>
    <definedName name="aaa">#REF!</definedName>
    <definedName name="aaaa">#REF!</definedName>
    <definedName name="aaaan">#REF!</definedName>
    <definedName name="aae">#REF!</definedName>
    <definedName name="ab">#REF!</definedName>
    <definedName name="abc">#REF!</definedName>
    <definedName name="abcd">#REF!</definedName>
    <definedName name="asd">#REF!</definedName>
    <definedName name="asdf">#REF!</definedName>
    <definedName name="asf">#REF!</definedName>
    <definedName name="ax">#REF!</definedName>
    <definedName name="axx">#REF!</definedName>
    <definedName name="b">#REF!</definedName>
    <definedName name="bb">#REF!</definedName>
    <definedName name="bbb">#REF!</definedName>
    <definedName name="bx">#REF!</definedName>
    <definedName name="bxb">#REF!</definedName>
    <definedName name="cc">#REF!</definedName>
    <definedName name="ccc">#REF!</definedName>
    <definedName name="cx">#REF!</definedName>
    <definedName name="cxc">#REF!</definedName>
    <definedName name="_xlnm.Database" localSheetId="0">#REF!</definedName>
    <definedName name="_xlnm.Database">#REF!</definedName>
    <definedName name="dd">#REF!</definedName>
    <definedName name="ddd">#REF!</definedName>
    <definedName name="df">#REF!</definedName>
    <definedName name="dx">#REF!</definedName>
    <definedName name="dxd">#REF!</definedName>
    <definedName name="eee">#REF!</definedName>
    <definedName name="eeee">#REF!</definedName>
    <definedName name="ex">#REF!</definedName>
    <definedName name="Excel_BuiltIn_Database" localSheetId="0">#REF!</definedName>
    <definedName name="Excel_BuiltIn_Database">#REF!</definedName>
    <definedName name="Excel_BuiltIn_Print_Area" localSheetId="0">#REF!</definedName>
    <definedName name="Excel_BuiltIn_Print_Area">#REF!</definedName>
    <definedName name="fff">#REF!</definedName>
    <definedName name="FiltrDatabazze">#REF!</definedName>
    <definedName name="fx">#REF!</definedName>
    <definedName name="ggg">#REF!</definedName>
    <definedName name="ghj">#REF!</definedName>
    <definedName name="gx">#REF!</definedName>
    <definedName name="hhh">#REF!</definedName>
    <definedName name="hx">#REF!</definedName>
    <definedName name="iii">#REF!</definedName>
    <definedName name="iiii">#REF!</definedName>
    <definedName name="iiiin">#REF!</definedName>
    <definedName name="jjj">#REF!</definedName>
    <definedName name="kkk">#REF!</definedName>
    <definedName name="kl">#REF!</definedName>
    <definedName name="kx">#REF!</definedName>
    <definedName name="lb">#REF!</definedName>
    <definedName name="lkl">#REF!</definedName>
    <definedName name="lll">#REF!</definedName>
    <definedName name="lmn">#REF!</definedName>
    <definedName name="lx">#REF!</definedName>
    <definedName name="MuzoI">#REF!</definedName>
    <definedName name="mx">#REF!</definedName>
    <definedName name="mxm">#REF!</definedName>
    <definedName name="_xlnm.Print_Titles" localSheetId="7">'DM př.č.2h'!$1:$5</definedName>
    <definedName name="_xlnm.Print_Titles" localSheetId="8">'př.č.2i'!$A:$B</definedName>
    <definedName name="_xlnm.Print_Titles" localSheetId="1">'soust.uk.JMK př.č.2'!$1:$7</definedName>
    <definedName name="_xlnm.Print_Titles" localSheetId="3">'ŠJ MŠ př.č.2d'!$1:$4</definedName>
    <definedName name="_xlnm.Print_Titles" localSheetId="4">'ŠJ MŠ-o př.č.2e'!$1:$4</definedName>
    <definedName name="_xlnm.Print_Titles" localSheetId="6">'ŠJ SŠ př.č.2g'!$1:$4</definedName>
    <definedName name="_xlnm.Print_Titles" localSheetId="5">'ŠJ ZŠ př.č.2f'!$1:$4</definedName>
    <definedName name="_xlnm.Print_Titles" localSheetId="2">'ŠK př.č.2c'!$1:$4</definedName>
    <definedName name="_xlnm.Print_Titles" localSheetId="0">'vzor př.č.2ab'!$1:$2</definedName>
    <definedName name="nnnn">#REF!</definedName>
    <definedName name="novy" localSheetId="0">#REF!</definedName>
    <definedName name="novy">#REF!</definedName>
    <definedName name="nx">#REF!</definedName>
    <definedName name="nxn">#REF!</definedName>
    <definedName name="_xlnm.Print_Area" localSheetId="7">'DM př.č.2h'!$A$1:$K$765</definedName>
    <definedName name="_xlnm.Print_Area" localSheetId="8">'př.č.2i'!$A$1:$S$39</definedName>
    <definedName name="_xlnm.Print_Area" localSheetId="1">'soust.uk.JMK př.č.2'!$A$1:$W$46</definedName>
    <definedName name="_xlnm.Print_Area" localSheetId="3">'ŠJ MŠ př.č.2d'!$A$1:$O$215</definedName>
    <definedName name="_xlnm.Print_Area" localSheetId="4">'ŠJ MŠ-o př.č.2e'!$A$1:$O$214</definedName>
    <definedName name="_xlnm.Print_Area" localSheetId="6">'ŠJ SŠ př.č.2g'!$A$1:$O$1809</definedName>
    <definedName name="_xlnm.Print_Area" localSheetId="5">'ŠJ ZŠ př.č.2f'!$A$1:$O$1008</definedName>
    <definedName name="_xlnm.Print_Area" localSheetId="2">'ŠK př.č.2c'!$A$1:$K$308</definedName>
    <definedName name="_xlnm.Print_Area" localSheetId="0">'vzor př.č.2ab'!$C$1:$AM$60</definedName>
    <definedName name="_xlnm.Print_Area">#REF!</definedName>
    <definedName name="Oniv" localSheetId="0">[1]tabulka_subjektu1!#REF!</definedName>
    <definedName name="Oniv">[1]tabulka_subjektu1!#REF!</definedName>
    <definedName name="ONIVv" localSheetId="0">[2]tabulka_subjektu1!#REF!</definedName>
    <definedName name="ONIVv">[2]tabulka_subjektu1!#REF!</definedName>
    <definedName name="ooo">#REF!</definedName>
    <definedName name="oooo">#REF!</definedName>
    <definedName name="oprava" localSheetId="0">[3]sub_0326!#REF!</definedName>
    <definedName name="oprava">[3]sub_0326!#REF!</definedName>
    <definedName name="ox">#REF!</definedName>
    <definedName name="pl_REPORT_F" localSheetId="0">#REF!</definedName>
    <definedName name="pl_REPORT_F">#REF!</definedName>
    <definedName name="pl_REPORT_H" localSheetId="0">#REF!</definedName>
    <definedName name="pl_REPORT_H">#REF!</definedName>
    <definedName name="pl_REPORT_R" localSheetId="0">#REF!</definedName>
    <definedName name="pl_REPORT_R">#REF!</definedName>
    <definedName name="pl_STANDARD_H" localSheetId="0">#REF!</definedName>
    <definedName name="pl_STANDARD_H">#REF!</definedName>
    <definedName name="pl_STANDARD_R" localSheetId="0">#REF!</definedName>
    <definedName name="pl_STANDARD_R">#REF!</definedName>
    <definedName name="PLR_F" localSheetId="0">#REF!</definedName>
    <definedName name="PLR_F">#REF!</definedName>
    <definedName name="PLR_H" localSheetId="0">#REF!</definedName>
    <definedName name="PLR_H">#REF!</definedName>
    <definedName name="PLRN_H" localSheetId="0">#REF!</definedName>
    <definedName name="PLRN_H">#REF!</definedName>
    <definedName name="PLRN_R" localSheetId="0">#REF!</definedName>
    <definedName name="PLRN_R">#REF!</definedName>
    <definedName name="PLRT_H" localSheetId="0">#REF!</definedName>
    <definedName name="PLRT_H">#REF!</definedName>
    <definedName name="PLRT_R" localSheetId="0">#REF!</definedName>
    <definedName name="PLRT_R">#REF!</definedName>
    <definedName name="ppp">#REF!</definedName>
    <definedName name="pppp">#REF!</definedName>
    <definedName name="Print_Area">#REF!</definedName>
    <definedName name="Projekty">#REF!</definedName>
    <definedName name="pu_KONEC_UKAZATELU_H" localSheetId="0">#REF!</definedName>
    <definedName name="pu_KONEC_UKAZATELU_H">#REF!</definedName>
    <definedName name="pu_ZACATEK_UKAZATELU_H" localSheetId="0">#REF!</definedName>
    <definedName name="pu_ZACATEK_UKAZATELU_H">#REF!</definedName>
    <definedName name="pu11_REPORT_F" localSheetId="0">#REF!</definedName>
    <definedName name="pu11_REPORT_F">#REF!</definedName>
    <definedName name="pu11_REPORT_H" localSheetId="0">#REF!</definedName>
    <definedName name="pu11_REPORT_H">#REF!</definedName>
    <definedName name="pu11_REPORT_R" localSheetId="0">#REF!</definedName>
    <definedName name="pu11_REPORT_R">#REF!</definedName>
    <definedName name="pu11_STANDARD_H" localSheetId="0">#REF!</definedName>
    <definedName name="pu11_STANDARD_H">#REF!</definedName>
    <definedName name="pu11_STANDARD_R" localSheetId="0">#REF!</definedName>
    <definedName name="pu11_STANDARD_R">#REF!</definedName>
    <definedName name="pu12_REPORT_F" localSheetId="0">#REF!</definedName>
    <definedName name="pu12_REPORT_F">#REF!</definedName>
    <definedName name="pu12_REPORT_H" localSheetId="0">#REF!</definedName>
    <definedName name="pu12_REPORT_H">#REF!</definedName>
    <definedName name="pu12_REPORT_R" localSheetId="0">#REF!</definedName>
    <definedName name="pu12_REPORT_R">#REF!</definedName>
    <definedName name="pu12_STANDARD_H" localSheetId="0">#REF!</definedName>
    <definedName name="pu12_STANDARD_H">#REF!</definedName>
    <definedName name="pu12_STANDARD_R" localSheetId="0">#REF!</definedName>
    <definedName name="pu12_STANDARD_R">#REF!</definedName>
    <definedName name="pu21_REPORT_H" localSheetId="0">#REF!</definedName>
    <definedName name="pu21_REPORT_H">#REF!</definedName>
    <definedName name="pu21_STANDARD_H" localSheetId="0">#REF!</definedName>
    <definedName name="pu21_STANDARD_H">#REF!</definedName>
    <definedName name="pu21_UKALAST_R" localSheetId="0">#REF!</definedName>
    <definedName name="pu21_UKALAST_R">#REF!</definedName>
    <definedName name="pu21_UKALASTT_R" localSheetId="0">#REF!</definedName>
    <definedName name="pu21_UKALASTT_R">#REF!</definedName>
    <definedName name="pu21_UKAZATEL_R" localSheetId="0">#REF!</definedName>
    <definedName name="pu21_UKAZATEL_R">#REF!</definedName>
    <definedName name="pu21_UKAZATELT_R" localSheetId="0">#REF!</definedName>
    <definedName name="pu21_UKAZATELT_R">#REF!</definedName>
    <definedName name="pu22_REPORT_H" localSheetId="0">#REF!</definedName>
    <definedName name="pu22_REPORT_H">#REF!</definedName>
    <definedName name="pu22_STANDARD_H" localSheetId="0">#REF!</definedName>
    <definedName name="pu22_STANDARD_H">#REF!</definedName>
    <definedName name="pu22_UKALAST_R" localSheetId="0">#REF!</definedName>
    <definedName name="pu22_UKALAST_R">#REF!</definedName>
    <definedName name="pu22_UKALASTT_R" localSheetId="0">#REF!</definedName>
    <definedName name="pu22_UKALASTT_R">#REF!</definedName>
    <definedName name="pu22_UKAZATEL_R" localSheetId="0">#REF!</definedName>
    <definedName name="pu22_UKAZATEL_R">#REF!</definedName>
    <definedName name="pu22_UKAZATELT_R" localSheetId="0">#REF!</definedName>
    <definedName name="pu22_UKAZATELT_R">#REF!</definedName>
    <definedName name="PVV">#REF!</definedName>
    <definedName name="px">#REF!</definedName>
    <definedName name="qqq">#REF!</definedName>
    <definedName name="qqqq">#REF!</definedName>
    <definedName name="qx">#REF!</definedName>
    <definedName name="rrr">#REF!</definedName>
    <definedName name="rrrr">#REF!</definedName>
    <definedName name="rtz">#REF!</definedName>
    <definedName name="rx">#REF!</definedName>
    <definedName name="S18_CELKEM_R">#REF!</definedName>
    <definedName name="S18_OST_TYP_H">#REF!</definedName>
    <definedName name="S18_OST_TYP_R">#REF!</definedName>
    <definedName name="S18_REZ_SUM_R">#REF!</definedName>
    <definedName name="S18_REZ_TYP_R">#REF!</definedName>
    <definedName name="S18_STV_H">#REF!</definedName>
    <definedName name="S18_STV_R">#REF!</definedName>
    <definedName name="sa">#REF!</definedName>
    <definedName name="ss">#REF!</definedName>
    <definedName name="sss">#REF!</definedName>
    <definedName name="SUB_CASTI_PH_H" localSheetId="0">[4]prehled_casti!#REF!</definedName>
    <definedName name="SUB_CASTI_PH_H">[5]prehled_casti!#REF!</definedName>
    <definedName name="SUB_OPIS_R" localSheetId="0">[6]gym_0311!#REF!</definedName>
    <definedName name="SUB_OPIS_R">[7]gym_0311!#REF!</definedName>
    <definedName name="SUB_PREHLED_H" localSheetId="0">[6]sub_0326!#REF!</definedName>
    <definedName name="SUB_PREHLED_H">[7]sub_0326!#REF!</definedName>
    <definedName name="sxs">#REF!</definedName>
    <definedName name="sxx">#REF!</definedName>
    <definedName name="t">#REF!</definedName>
    <definedName name="tas1_REPORT_F" localSheetId="0">[8]ROSA!#REF!</definedName>
    <definedName name="tas1_REPORT_F">[8]ROSA!#REF!</definedName>
    <definedName name="tas1_REPORT_H" localSheetId="0">[8]ROSA!#REF!</definedName>
    <definedName name="tas1_REPORT_H">[8]ROSA!#REF!</definedName>
    <definedName name="tas1_REPORT_R" localSheetId="0">[8]ROSA!#REF!</definedName>
    <definedName name="tas1_REPORT_R">[8]ROSA!#REF!</definedName>
    <definedName name="tas1_STANDARD_F" localSheetId="0">[8]ROSA!#REF!</definedName>
    <definedName name="tas1_STANDARD_F">[8]ROSA!#REF!</definedName>
    <definedName name="tas1_STANDARD_H" localSheetId="0">[8]ROSA!#REF!</definedName>
    <definedName name="tas1_STANDARD_H">[8]ROSA!#REF!</definedName>
    <definedName name="tas1_STANDARD_R" localSheetId="0">[8]ROSA!#REF!</definedName>
    <definedName name="tas1_STANDARD_R">[8]ROSA!#REF!</definedName>
    <definedName name="tas21_REPORT_F">#REF!</definedName>
    <definedName name="tas21_REPORT_H">#REF!</definedName>
    <definedName name="tas21_REPORT_R">#REF!</definedName>
    <definedName name="tas21_STANDARD_F">#REF!</definedName>
    <definedName name="tas21_STANDARD_H">#REF!</definedName>
    <definedName name="tas21_STANDARD_R">#REF!</definedName>
    <definedName name="tas22_REPORT_F">#REF!</definedName>
    <definedName name="tas22_REPORT_H">#REF!</definedName>
    <definedName name="tas22_REPORT_R">#REF!</definedName>
    <definedName name="tas22_STANDARD_F">#REF!</definedName>
    <definedName name="tas22_STANDARD_H">#REF!</definedName>
    <definedName name="tas22_STANDARD_R">#REF!</definedName>
    <definedName name="ttt">#REF!</definedName>
    <definedName name="tttt">#REF!</definedName>
    <definedName name="tx">#REF!</definedName>
    <definedName name="u">#REF!</definedName>
    <definedName name="uio">#REF!</definedName>
    <definedName name="uuu">#REF!</definedName>
    <definedName name="uuuu">#REF!</definedName>
    <definedName name="ux">#REF!</definedName>
    <definedName name="v_operace_naplan_prac_cross_F">#REF!</definedName>
    <definedName name="v_operace_naplan_prac_cross_H">#REF!</definedName>
    <definedName name="v_operace_naplan_prac_cross_R">#REF!</definedName>
    <definedName name="v_operace_naplan_prac_ses_F">#REF!</definedName>
    <definedName name="v_operace_naplan_prac_ses_H">#REF!</definedName>
    <definedName name="v_operace_naplan_prac_ses_R">#REF!</definedName>
    <definedName name="v_operace_naplan_zak_ses_F">#REF!</definedName>
    <definedName name="v_operace_naplan_zak_ses_H">#REF!</definedName>
    <definedName name="v_operace_naplan_zak_ses_R">#REF!</definedName>
    <definedName name="v_prikazy_F">#REF!</definedName>
    <definedName name="v_prikazy_H">#REF!</definedName>
    <definedName name="v_prikazy_R">#REF!</definedName>
    <definedName name="VS_NAKLADY_VYNOSY_F">#REF!</definedName>
    <definedName name="VS_NAKLADY_VYNOSY_H">#REF!</definedName>
    <definedName name="VS_NAKLADY_VYNOSY_R">#REF!</definedName>
    <definedName name="vvv">#REF!</definedName>
    <definedName name="vx">#REF!</definedName>
    <definedName name="vxv">#REF!</definedName>
    <definedName name="www">#REF!</definedName>
    <definedName name="wwww">#REF!</definedName>
    <definedName name="wx">#REF!</definedName>
    <definedName name="xxx">#REF!</definedName>
    <definedName name="xy">#REF!</definedName>
    <definedName name="xyz">#REF!</definedName>
    <definedName name="ybcd">#REF!</definedName>
    <definedName name="zds_CAST_R">#REF!</definedName>
    <definedName name="zds_REPORT_F">#REF!</definedName>
    <definedName name="zds_REPORT_H">#REF!</definedName>
    <definedName name="zds_SUBJEKT_F">#REF!</definedName>
    <definedName name="zds_SUBJEKT_H">#REF!</definedName>
    <definedName name="zxx">#REF!</definedName>
    <definedName name="zzz">#REF!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0" l="1"/>
  <c r="AE16" i="10"/>
  <c r="O34" i="13"/>
  <c r="Q34" i="13" s="1"/>
  <c r="H34" i="13"/>
  <c r="J34" i="13" s="1"/>
  <c r="O29" i="13"/>
  <c r="Q29" i="13" s="1"/>
  <c r="H29" i="13"/>
  <c r="J29" i="13" s="1"/>
  <c r="O28" i="13"/>
  <c r="Q28" i="13" s="1"/>
  <c r="H28" i="13"/>
  <c r="J28" i="13" s="1"/>
  <c r="O27" i="13"/>
  <c r="Q27" i="13" s="1"/>
  <c r="H27" i="13"/>
  <c r="J27" i="13" s="1"/>
  <c r="O26" i="13"/>
  <c r="Q26" i="13" s="1"/>
  <c r="H26" i="13"/>
  <c r="J26" i="13" s="1"/>
  <c r="O25" i="13"/>
  <c r="Q25" i="13" s="1"/>
  <c r="H25" i="13"/>
  <c r="J25" i="13" s="1"/>
  <c r="O24" i="13"/>
  <c r="Q24" i="13" s="1"/>
  <c r="O22" i="13"/>
  <c r="Q22" i="13" s="1"/>
  <c r="H22" i="13"/>
  <c r="J22" i="13" s="1"/>
  <c r="O10" i="13"/>
  <c r="Q10" i="13" s="1"/>
  <c r="H10" i="13"/>
  <c r="J10" i="13" s="1"/>
  <c r="R40" i="2" l="1"/>
  <c r="Q40" i="2"/>
  <c r="R39" i="2"/>
  <c r="Q39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Q11" i="2"/>
  <c r="R10" i="2"/>
  <c r="Q10" i="2"/>
  <c r="R9" i="2"/>
  <c r="Q9" i="2"/>
  <c r="R8" i="2"/>
  <c r="Q8" i="2"/>
  <c r="T8" i="2"/>
  <c r="S8" i="2" s="1"/>
  <c r="Y18" i="10" l="1"/>
  <c r="X18" i="10"/>
  <c r="W18" i="10"/>
  <c r="V18" i="10"/>
  <c r="U18" i="10"/>
  <c r="T18" i="10"/>
  <c r="S18" i="10"/>
  <c r="R18" i="10"/>
  <c r="Q18" i="10"/>
  <c r="P18" i="10"/>
  <c r="O18" i="10"/>
  <c r="N18" i="10"/>
  <c r="M18" i="10"/>
  <c r="C300" i="3" l="1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E300" i="3" l="1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H204" i="3" s="1"/>
  <c r="E203" i="3"/>
  <c r="D203" i="3"/>
  <c r="E202" i="3"/>
  <c r="D202" i="3"/>
  <c r="H202" i="3" s="1"/>
  <c r="E201" i="3"/>
  <c r="D201" i="3"/>
  <c r="E200" i="3"/>
  <c r="D200" i="3"/>
  <c r="H200" i="3" s="1"/>
  <c r="E199" i="3"/>
  <c r="D199" i="3"/>
  <c r="E198" i="3"/>
  <c r="D198" i="3"/>
  <c r="H198" i="3" s="1"/>
  <c r="E197" i="3"/>
  <c r="D197" i="3"/>
  <c r="E196" i="3"/>
  <c r="D196" i="3"/>
  <c r="H196" i="3" s="1"/>
  <c r="E195" i="3"/>
  <c r="D195" i="3"/>
  <c r="E194" i="3"/>
  <c r="D194" i="3"/>
  <c r="H194" i="3" s="1"/>
  <c r="E193" i="3"/>
  <c r="D193" i="3"/>
  <c r="E192" i="3"/>
  <c r="D192" i="3"/>
  <c r="H192" i="3" s="1"/>
  <c r="E191" i="3"/>
  <c r="D191" i="3"/>
  <c r="E190" i="3"/>
  <c r="D190" i="3"/>
  <c r="H190" i="3" s="1"/>
  <c r="E189" i="3"/>
  <c r="D189" i="3"/>
  <c r="E188" i="3"/>
  <c r="D188" i="3"/>
  <c r="H188" i="3" s="1"/>
  <c r="E187" i="3"/>
  <c r="D187" i="3"/>
  <c r="E186" i="3"/>
  <c r="D186" i="3"/>
  <c r="H186" i="3" s="1"/>
  <c r="E185" i="3"/>
  <c r="D185" i="3"/>
  <c r="E184" i="3"/>
  <c r="D184" i="3"/>
  <c r="H184" i="3" s="1"/>
  <c r="E183" i="3"/>
  <c r="D183" i="3"/>
  <c r="E182" i="3"/>
  <c r="D182" i="3"/>
  <c r="H182" i="3" s="1"/>
  <c r="E181" i="3"/>
  <c r="D181" i="3"/>
  <c r="E180" i="3"/>
  <c r="D180" i="3"/>
  <c r="H180" i="3" s="1"/>
  <c r="E179" i="3"/>
  <c r="D179" i="3"/>
  <c r="E178" i="3"/>
  <c r="D178" i="3"/>
  <c r="H178" i="3" s="1"/>
  <c r="E177" i="3"/>
  <c r="D177" i="3"/>
  <c r="E176" i="3"/>
  <c r="D176" i="3"/>
  <c r="H176" i="3" s="1"/>
  <c r="E175" i="3"/>
  <c r="D175" i="3"/>
  <c r="E174" i="3"/>
  <c r="D174" i="3"/>
  <c r="H174" i="3" s="1"/>
  <c r="E173" i="3"/>
  <c r="D173" i="3"/>
  <c r="E172" i="3"/>
  <c r="D172" i="3"/>
  <c r="H172" i="3" s="1"/>
  <c r="E171" i="3"/>
  <c r="D171" i="3"/>
  <c r="E170" i="3"/>
  <c r="D170" i="3"/>
  <c r="H170" i="3" s="1"/>
  <c r="E169" i="3"/>
  <c r="D169" i="3"/>
  <c r="E168" i="3"/>
  <c r="D168" i="3"/>
  <c r="H168" i="3" s="1"/>
  <c r="E167" i="3"/>
  <c r="D167" i="3"/>
  <c r="E166" i="3"/>
  <c r="D166" i="3"/>
  <c r="H166" i="3" s="1"/>
  <c r="E165" i="3"/>
  <c r="D165" i="3"/>
  <c r="E164" i="3"/>
  <c r="D164" i="3"/>
  <c r="H164" i="3" s="1"/>
  <c r="E163" i="3"/>
  <c r="D163" i="3"/>
  <c r="E162" i="3"/>
  <c r="D162" i="3"/>
  <c r="H162" i="3" s="1"/>
  <c r="E161" i="3"/>
  <c r="D161" i="3"/>
  <c r="E160" i="3"/>
  <c r="D160" i="3"/>
  <c r="H160" i="3" s="1"/>
  <c r="E159" i="3"/>
  <c r="D159" i="3"/>
  <c r="E158" i="3"/>
  <c r="D158" i="3"/>
  <c r="H158" i="3" s="1"/>
  <c r="E157" i="3"/>
  <c r="D157" i="3"/>
  <c r="E156" i="3"/>
  <c r="D156" i="3"/>
  <c r="H156" i="3" s="1"/>
  <c r="E155" i="3"/>
  <c r="D155" i="3"/>
  <c r="E154" i="3"/>
  <c r="D154" i="3"/>
  <c r="H154" i="3" s="1"/>
  <c r="E153" i="3"/>
  <c r="D153" i="3"/>
  <c r="E152" i="3"/>
  <c r="D152" i="3"/>
  <c r="H152" i="3" s="1"/>
  <c r="E151" i="3"/>
  <c r="D151" i="3"/>
  <c r="E150" i="3"/>
  <c r="D150" i="3"/>
  <c r="H150" i="3" s="1"/>
  <c r="E149" i="3"/>
  <c r="D149" i="3"/>
  <c r="E148" i="3"/>
  <c r="D148" i="3"/>
  <c r="H148" i="3" s="1"/>
  <c r="E147" i="3"/>
  <c r="D147" i="3"/>
  <c r="E146" i="3"/>
  <c r="D146" i="3"/>
  <c r="H146" i="3" s="1"/>
  <c r="E145" i="3"/>
  <c r="D145" i="3"/>
  <c r="E144" i="3"/>
  <c r="D144" i="3"/>
  <c r="H144" i="3" s="1"/>
  <c r="E143" i="3"/>
  <c r="D143" i="3"/>
  <c r="E142" i="3"/>
  <c r="D142" i="3"/>
  <c r="H142" i="3" s="1"/>
  <c r="E141" i="3"/>
  <c r="D141" i="3"/>
  <c r="E140" i="3"/>
  <c r="D140" i="3"/>
  <c r="H140" i="3" s="1"/>
  <c r="E139" i="3"/>
  <c r="D139" i="3"/>
  <c r="E138" i="3"/>
  <c r="D138" i="3"/>
  <c r="H138" i="3" s="1"/>
  <c r="E137" i="3"/>
  <c r="D137" i="3"/>
  <c r="E136" i="3"/>
  <c r="D136" i="3"/>
  <c r="H136" i="3" s="1"/>
  <c r="E135" i="3"/>
  <c r="D135" i="3"/>
  <c r="E134" i="3"/>
  <c r="D134" i="3"/>
  <c r="H134" i="3" s="1"/>
  <c r="E133" i="3"/>
  <c r="D133" i="3"/>
  <c r="E132" i="3"/>
  <c r="D132" i="3"/>
  <c r="H132" i="3" s="1"/>
  <c r="E131" i="3"/>
  <c r="D131" i="3"/>
  <c r="H131" i="3" s="1"/>
  <c r="E130" i="3"/>
  <c r="D130" i="3"/>
  <c r="H130" i="3" s="1"/>
  <c r="E129" i="3"/>
  <c r="D129" i="3"/>
  <c r="H129" i="3" s="1"/>
  <c r="E128" i="3"/>
  <c r="D128" i="3"/>
  <c r="H128" i="3" s="1"/>
  <c r="E127" i="3"/>
  <c r="D127" i="3"/>
  <c r="H127" i="3" s="1"/>
  <c r="E126" i="3"/>
  <c r="D126" i="3"/>
  <c r="H126" i="3" s="1"/>
  <c r="E125" i="3"/>
  <c r="D125" i="3"/>
  <c r="H125" i="3" s="1"/>
  <c r="E124" i="3"/>
  <c r="D124" i="3"/>
  <c r="H124" i="3" s="1"/>
  <c r="E123" i="3"/>
  <c r="D123" i="3"/>
  <c r="H123" i="3" s="1"/>
  <c r="E122" i="3"/>
  <c r="D122" i="3"/>
  <c r="H122" i="3" s="1"/>
  <c r="E121" i="3"/>
  <c r="D121" i="3"/>
  <c r="H121" i="3" s="1"/>
  <c r="E120" i="3"/>
  <c r="D120" i="3"/>
  <c r="H120" i="3" s="1"/>
  <c r="E119" i="3"/>
  <c r="D119" i="3"/>
  <c r="H119" i="3" s="1"/>
  <c r="E118" i="3"/>
  <c r="D118" i="3"/>
  <c r="H118" i="3" s="1"/>
  <c r="E117" i="3"/>
  <c r="D117" i="3"/>
  <c r="H117" i="3" s="1"/>
  <c r="E116" i="3"/>
  <c r="D116" i="3"/>
  <c r="H116" i="3" s="1"/>
  <c r="E115" i="3"/>
  <c r="D115" i="3"/>
  <c r="H115" i="3" s="1"/>
  <c r="E114" i="3"/>
  <c r="D114" i="3"/>
  <c r="H114" i="3" s="1"/>
  <c r="E113" i="3"/>
  <c r="D113" i="3"/>
  <c r="H113" i="3" s="1"/>
  <c r="E112" i="3"/>
  <c r="D112" i="3"/>
  <c r="H112" i="3" s="1"/>
  <c r="E111" i="3"/>
  <c r="D111" i="3"/>
  <c r="H111" i="3" s="1"/>
  <c r="E110" i="3"/>
  <c r="D110" i="3"/>
  <c r="E109" i="3"/>
  <c r="D109" i="3"/>
  <c r="H109" i="3" s="1"/>
  <c r="E108" i="3"/>
  <c r="D108" i="3"/>
  <c r="E107" i="3"/>
  <c r="D107" i="3"/>
  <c r="H107" i="3" s="1"/>
  <c r="E106" i="3"/>
  <c r="D106" i="3"/>
  <c r="E105" i="3"/>
  <c r="D105" i="3"/>
  <c r="H105" i="3" s="1"/>
  <c r="E104" i="3"/>
  <c r="D104" i="3"/>
  <c r="E103" i="3"/>
  <c r="D103" i="3"/>
  <c r="H103" i="3" s="1"/>
  <c r="E102" i="3"/>
  <c r="D102" i="3"/>
  <c r="E101" i="3"/>
  <c r="D101" i="3"/>
  <c r="H101" i="3" s="1"/>
  <c r="E100" i="3"/>
  <c r="D100" i="3"/>
  <c r="E99" i="3"/>
  <c r="D99" i="3"/>
  <c r="H99" i="3" s="1"/>
  <c r="E98" i="3"/>
  <c r="D98" i="3"/>
  <c r="E97" i="3"/>
  <c r="D97" i="3"/>
  <c r="H97" i="3" s="1"/>
  <c r="E96" i="3"/>
  <c r="D96" i="3"/>
  <c r="E95" i="3"/>
  <c r="D95" i="3"/>
  <c r="H95" i="3" s="1"/>
  <c r="E94" i="3"/>
  <c r="D94" i="3"/>
  <c r="E93" i="3"/>
  <c r="D93" i="3"/>
  <c r="H93" i="3" s="1"/>
  <c r="E92" i="3"/>
  <c r="D92" i="3"/>
  <c r="E91" i="3"/>
  <c r="D91" i="3"/>
  <c r="H91" i="3" s="1"/>
  <c r="E90" i="3"/>
  <c r="D90" i="3"/>
  <c r="E89" i="3"/>
  <c r="D89" i="3"/>
  <c r="H89" i="3" s="1"/>
  <c r="E88" i="3"/>
  <c r="D88" i="3"/>
  <c r="E87" i="3"/>
  <c r="D87" i="3"/>
  <c r="H87" i="3" s="1"/>
  <c r="E86" i="3"/>
  <c r="D86" i="3"/>
  <c r="E85" i="3"/>
  <c r="D85" i="3"/>
  <c r="H85" i="3" s="1"/>
  <c r="E84" i="3"/>
  <c r="D84" i="3"/>
  <c r="E83" i="3"/>
  <c r="D83" i="3"/>
  <c r="H83" i="3" s="1"/>
  <c r="E82" i="3"/>
  <c r="D82" i="3"/>
  <c r="E81" i="3"/>
  <c r="D81" i="3"/>
  <c r="H81" i="3" s="1"/>
  <c r="E80" i="3"/>
  <c r="D80" i="3"/>
  <c r="E79" i="3"/>
  <c r="D79" i="3"/>
  <c r="H79" i="3" s="1"/>
  <c r="E78" i="3"/>
  <c r="D78" i="3"/>
  <c r="H78" i="3" s="1"/>
  <c r="E77" i="3"/>
  <c r="D77" i="3"/>
  <c r="H77" i="3" s="1"/>
  <c r="E76" i="3"/>
  <c r="D76" i="3"/>
  <c r="H76" i="3" s="1"/>
  <c r="E75" i="3"/>
  <c r="D75" i="3"/>
  <c r="H75" i="3" s="1"/>
  <c r="E74" i="3"/>
  <c r="D74" i="3"/>
  <c r="H74" i="3" s="1"/>
  <c r="E73" i="3"/>
  <c r="D73" i="3"/>
  <c r="H73" i="3" s="1"/>
  <c r="E72" i="3"/>
  <c r="D72" i="3"/>
  <c r="H72" i="3" s="1"/>
  <c r="E71" i="3"/>
  <c r="D71" i="3"/>
  <c r="H71" i="3" s="1"/>
  <c r="E70" i="3"/>
  <c r="D70" i="3"/>
  <c r="H70" i="3" s="1"/>
  <c r="E69" i="3"/>
  <c r="D69" i="3"/>
  <c r="H69" i="3" s="1"/>
  <c r="E68" i="3"/>
  <c r="D68" i="3"/>
  <c r="H68" i="3" s="1"/>
  <c r="E67" i="3"/>
  <c r="D67" i="3"/>
  <c r="H67" i="3" s="1"/>
  <c r="E66" i="3"/>
  <c r="D66" i="3"/>
  <c r="H66" i="3" s="1"/>
  <c r="E65" i="3"/>
  <c r="D65" i="3"/>
  <c r="H65" i="3" s="1"/>
  <c r="E64" i="3"/>
  <c r="D64" i="3"/>
  <c r="H64" i="3" s="1"/>
  <c r="E63" i="3"/>
  <c r="D63" i="3"/>
  <c r="H63" i="3" s="1"/>
  <c r="E62" i="3"/>
  <c r="D62" i="3"/>
  <c r="H62" i="3" s="1"/>
  <c r="E61" i="3"/>
  <c r="D61" i="3"/>
  <c r="H61" i="3" s="1"/>
  <c r="E60" i="3"/>
  <c r="D60" i="3"/>
  <c r="H60" i="3" s="1"/>
  <c r="E59" i="3"/>
  <c r="D59" i="3"/>
  <c r="H59" i="3" s="1"/>
  <c r="E58" i="3"/>
  <c r="D58" i="3"/>
  <c r="H58" i="3" s="1"/>
  <c r="E57" i="3"/>
  <c r="D57" i="3"/>
  <c r="H57" i="3" s="1"/>
  <c r="E56" i="3"/>
  <c r="D56" i="3"/>
  <c r="H56" i="3" s="1"/>
  <c r="E55" i="3"/>
  <c r="D55" i="3"/>
  <c r="H55" i="3" s="1"/>
  <c r="E54" i="3"/>
  <c r="D54" i="3"/>
  <c r="H54" i="3" s="1"/>
  <c r="E53" i="3"/>
  <c r="D53" i="3"/>
  <c r="H53" i="3" s="1"/>
  <c r="E52" i="3"/>
  <c r="D52" i="3"/>
  <c r="H52" i="3" s="1"/>
  <c r="E51" i="3"/>
  <c r="D51" i="3"/>
  <c r="H51" i="3" s="1"/>
  <c r="E50" i="3"/>
  <c r="D50" i="3"/>
  <c r="H50" i="3" s="1"/>
  <c r="E49" i="3"/>
  <c r="D49" i="3"/>
  <c r="H49" i="3" s="1"/>
  <c r="E48" i="3"/>
  <c r="D48" i="3"/>
  <c r="H48" i="3" s="1"/>
  <c r="E47" i="3"/>
  <c r="D47" i="3"/>
  <c r="H47" i="3" s="1"/>
  <c r="E46" i="3"/>
  <c r="D46" i="3"/>
  <c r="H46" i="3" s="1"/>
  <c r="E45" i="3"/>
  <c r="D45" i="3"/>
  <c r="H45" i="3" s="1"/>
  <c r="E44" i="3"/>
  <c r="D44" i="3"/>
  <c r="H44" i="3" s="1"/>
  <c r="E43" i="3"/>
  <c r="D43" i="3"/>
  <c r="H43" i="3" s="1"/>
  <c r="E42" i="3"/>
  <c r="D42" i="3"/>
  <c r="H42" i="3" s="1"/>
  <c r="E41" i="3"/>
  <c r="D41" i="3"/>
  <c r="H41" i="3" s="1"/>
  <c r="E40" i="3"/>
  <c r="D40" i="3"/>
  <c r="H40" i="3" s="1"/>
  <c r="E39" i="3"/>
  <c r="D39" i="3"/>
  <c r="H39" i="3" s="1"/>
  <c r="E38" i="3"/>
  <c r="D38" i="3"/>
  <c r="H38" i="3" s="1"/>
  <c r="E37" i="3"/>
  <c r="D37" i="3"/>
  <c r="H37" i="3" s="1"/>
  <c r="E36" i="3"/>
  <c r="D36" i="3"/>
  <c r="H36" i="3" s="1"/>
  <c r="E35" i="3"/>
  <c r="D35" i="3"/>
  <c r="H35" i="3" s="1"/>
  <c r="E34" i="3"/>
  <c r="D34" i="3"/>
  <c r="H34" i="3" s="1"/>
  <c r="E33" i="3"/>
  <c r="D33" i="3"/>
  <c r="H33" i="3" s="1"/>
  <c r="E32" i="3"/>
  <c r="D32" i="3"/>
  <c r="H32" i="3" s="1"/>
  <c r="E31" i="3"/>
  <c r="D31" i="3"/>
  <c r="H31" i="3" s="1"/>
  <c r="E30" i="3"/>
  <c r="D30" i="3"/>
  <c r="H30" i="3" s="1"/>
  <c r="E29" i="3"/>
  <c r="D29" i="3"/>
  <c r="H29" i="3" s="1"/>
  <c r="E28" i="3"/>
  <c r="D28" i="3"/>
  <c r="H28" i="3" s="1"/>
  <c r="E27" i="3"/>
  <c r="D27" i="3"/>
  <c r="H27" i="3" s="1"/>
  <c r="E26" i="3"/>
  <c r="D26" i="3"/>
  <c r="H26" i="3" s="1"/>
  <c r="E25" i="3"/>
  <c r="D25" i="3"/>
  <c r="H25" i="3" s="1"/>
  <c r="E24" i="3"/>
  <c r="D24" i="3"/>
  <c r="H24" i="3" s="1"/>
  <c r="E23" i="3"/>
  <c r="D23" i="3"/>
  <c r="H23" i="3" s="1"/>
  <c r="E22" i="3"/>
  <c r="D22" i="3"/>
  <c r="H22" i="3" s="1"/>
  <c r="E21" i="3"/>
  <c r="D21" i="3"/>
  <c r="H21" i="3" s="1"/>
  <c r="E20" i="3"/>
  <c r="D20" i="3"/>
  <c r="H20" i="3" s="1"/>
  <c r="H80" i="3" l="1"/>
  <c r="H82" i="3"/>
  <c r="H84" i="3"/>
  <c r="H86" i="3"/>
  <c r="H88" i="3"/>
  <c r="H90" i="3"/>
  <c r="H92" i="3"/>
  <c r="H94" i="3"/>
  <c r="H96" i="3"/>
  <c r="H98" i="3"/>
  <c r="H100" i="3"/>
  <c r="H102" i="3"/>
  <c r="H104" i="3"/>
  <c r="H106" i="3"/>
  <c r="H108" i="3"/>
  <c r="H110" i="3"/>
  <c r="H206" i="3"/>
  <c r="H208" i="3"/>
  <c r="H133" i="3"/>
  <c r="H135" i="3"/>
  <c r="H137" i="3"/>
  <c r="H139" i="3"/>
  <c r="H141" i="3"/>
  <c r="H143" i="3"/>
  <c r="H145" i="3"/>
  <c r="H147" i="3"/>
  <c r="H149" i="3"/>
  <c r="H151" i="3"/>
  <c r="H153" i="3"/>
  <c r="H155" i="3"/>
  <c r="H157" i="3"/>
  <c r="H159" i="3"/>
  <c r="H161" i="3"/>
  <c r="H163" i="3"/>
  <c r="H165" i="3"/>
  <c r="H167" i="3"/>
  <c r="H169" i="3"/>
  <c r="H171" i="3"/>
  <c r="H173" i="3"/>
  <c r="H175" i="3"/>
  <c r="H177" i="3"/>
  <c r="H179" i="3"/>
  <c r="H181" i="3"/>
  <c r="H183" i="3"/>
  <c r="H185" i="3"/>
  <c r="H187" i="3"/>
  <c r="H189" i="3"/>
  <c r="H191" i="3"/>
  <c r="H193" i="3"/>
  <c r="H195" i="3"/>
  <c r="H197" i="3"/>
  <c r="H199" i="3"/>
  <c r="H201" i="3"/>
  <c r="H203" i="3"/>
  <c r="H205" i="3"/>
  <c r="H207" i="3"/>
  <c r="H209" i="3"/>
  <c r="H211" i="3"/>
  <c r="H213" i="3"/>
  <c r="H215" i="3"/>
  <c r="H217" i="3"/>
  <c r="H219" i="3"/>
  <c r="H221" i="3"/>
  <c r="H223" i="3"/>
  <c r="H225" i="3"/>
  <c r="H227" i="3"/>
  <c r="H229" i="3"/>
  <c r="H231" i="3"/>
  <c r="H233" i="3"/>
  <c r="H235" i="3"/>
  <c r="H237" i="3"/>
  <c r="H239" i="3"/>
  <c r="H241" i="3"/>
  <c r="H243" i="3"/>
  <c r="H245" i="3"/>
  <c r="H247" i="3"/>
  <c r="H249" i="3"/>
  <c r="H251" i="3"/>
  <c r="H253" i="3"/>
  <c r="H255" i="3"/>
  <c r="H257" i="3"/>
  <c r="H259" i="3"/>
  <c r="H261" i="3"/>
  <c r="H263" i="3"/>
  <c r="H265" i="3"/>
  <c r="H267" i="3"/>
  <c r="H269" i="3"/>
  <c r="H271" i="3"/>
  <c r="H273" i="3"/>
  <c r="H275" i="3"/>
  <c r="H277" i="3"/>
  <c r="H279" i="3"/>
  <c r="H281" i="3"/>
  <c r="H283" i="3"/>
  <c r="H285" i="3"/>
  <c r="H287" i="3"/>
  <c r="H289" i="3"/>
  <c r="H291" i="3"/>
  <c r="H293" i="3"/>
  <c r="H295" i="3"/>
  <c r="H297" i="3"/>
  <c r="H299" i="3"/>
  <c r="H242" i="3"/>
  <c r="H246" i="3"/>
  <c r="H250" i="3"/>
  <c r="H254" i="3"/>
  <c r="H262" i="3"/>
  <c r="H266" i="3"/>
  <c r="H270" i="3"/>
  <c r="H274" i="3"/>
  <c r="H278" i="3"/>
  <c r="H282" i="3"/>
  <c r="H286" i="3"/>
  <c r="H290" i="3"/>
  <c r="H294" i="3"/>
  <c r="H298" i="3"/>
  <c r="H238" i="3"/>
  <c r="H258" i="3"/>
  <c r="H210" i="3"/>
  <c r="H212" i="3"/>
  <c r="H214" i="3"/>
  <c r="H216" i="3"/>
  <c r="H218" i="3"/>
  <c r="H220" i="3"/>
  <c r="H222" i="3"/>
  <c r="H224" i="3"/>
  <c r="H226" i="3"/>
  <c r="H228" i="3"/>
  <c r="H230" i="3"/>
  <c r="H232" i="3"/>
  <c r="H234" i="3"/>
  <c r="H236" i="3"/>
  <c r="H240" i="3"/>
  <c r="H244" i="3"/>
  <c r="H248" i="3"/>
  <c r="H252" i="3"/>
  <c r="H256" i="3"/>
  <c r="H260" i="3"/>
  <c r="H264" i="3"/>
  <c r="H268" i="3"/>
  <c r="H272" i="3"/>
  <c r="H276" i="3"/>
  <c r="H280" i="3"/>
  <c r="H284" i="3"/>
  <c r="H288" i="3"/>
  <c r="H292" i="3"/>
  <c r="H296" i="3"/>
  <c r="H300" i="3"/>
  <c r="P20" i="3"/>
  <c r="AC30" i="10"/>
  <c r="AH30" i="10"/>
  <c r="AG30" i="10"/>
  <c r="AD30" i="10"/>
  <c r="AB30" i="10"/>
  <c r="K30" i="10"/>
  <c r="AN30" i="10"/>
  <c r="T30" i="10"/>
  <c r="O30" i="10"/>
  <c r="P30" i="10" l="1"/>
  <c r="AO30" i="10" s="1"/>
  <c r="N30" i="10"/>
  <c r="K37" i="10"/>
  <c r="K34" i="10"/>
  <c r="K33" i="10"/>
  <c r="K32" i="10"/>
  <c r="K31" i="10"/>
  <c r="S30" i="10" l="1"/>
  <c r="W30" i="10" s="1"/>
  <c r="E19" i="10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C41" i="5"/>
  <c r="D41" i="5"/>
  <c r="C42" i="5"/>
  <c r="D42" i="5"/>
  <c r="C43" i="5"/>
  <c r="D43" i="5"/>
  <c r="C44" i="5"/>
  <c r="D44" i="5"/>
  <c r="C45" i="5"/>
  <c r="D45" i="5"/>
  <c r="C46" i="5"/>
  <c r="D46" i="5"/>
  <c r="C47" i="5"/>
  <c r="D47" i="5"/>
  <c r="C48" i="5"/>
  <c r="D48" i="5"/>
  <c r="C49" i="5"/>
  <c r="D49" i="5"/>
  <c r="C50" i="5"/>
  <c r="D50" i="5"/>
  <c r="C51" i="5"/>
  <c r="F51" i="5" s="1"/>
  <c r="P51" i="5" s="1"/>
  <c r="D51" i="5"/>
  <c r="E51" i="5" s="1"/>
  <c r="C52" i="5"/>
  <c r="D52" i="5"/>
  <c r="C53" i="5"/>
  <c r="D53" i="5"/>
  <c r="C54" i="5"/>
  <c r="D54" i="5"/>
  <c r="C55" i="5"/>
  <c r="F55" i="5" s="1"/>
  <c r="D55" i="5"/>
  <c r="C56" i="5"/>
  <c r="D56" i="5"/>
  <c r="C57" i="5"/>
  <c r="D57" i="5"/>
  <c r="C58" i="5"/>
  <c r="D58" i="5"/>
  <c r="C59" i="5"/>
  <c r="F59" i="5" s="1"/>
  <c r="P59" i="5" s="1"/>
  <c r="D59" i="5"/>
  <c r="C60" i="5"/>
  <c r="D60" i="5"/>
  <c r="C61" i="5"/>
  <c r="D61" i="5"/>
  <c r="C62" i="5"/>
  <c r="D62" i="5"/>
  <c r="C63" i="5"/>
  <c r="F63" i="5" s="1"/>
  <c r="D63" i="5"/>
  <c r="C64" i="5"/>
  <c r="D64" i="5"/>
  <c r="C65" i="5"/>
  <c r="D65" i="5"/>
  <c r="C66" i="5"/>
  <c r="D66" i="5"/>
  <c r="C67" i="5"/>
  <c r="D67" i="5"/>
  <c r="C68" i="5"/>
  <c r="D68" i="5"/>
  <c r="C69" i="5"/>
  <c r="D69" i="5"/>
  <c r="C70" i="5"/>
  <c r="D70" i="5"/>
  <c r="C71" i="5"/>
  <c r="D71" i="5"/>
  <c r="C72" i="5"/>
  <c r="D72" i="5"/>
  <c r="C73" i="5"/>
  <c r="D73" i="5"/>
  <c r="C74" i="5"/>
  <c r="D74" i="5"/>
  <c r="C75" i="5"/>
  <c r="D75" i="5"/>
  <c r="C76" i="5"/>
  <c r="D76" i="5"/>
  <c r="C77" i="5"/>
  <c r="D77" i="5"/>
  <c r="C78" i="5"/>
  <c r="D78" i="5"/>
  <c r="C79" i="5"/>
  <c r="D79" i="5"/>
  <c r="C80" i="5"/>
  <c r="D80" i="5"/>
  <c r="C81" i="5"/>
  <c r="D81" i="5"/>
  <c r="C82" i="5"/>
  <c r="D82" i="5"/>
  <c r="C83" i="5"/>
  <c r="D83" i="5"/>
  <c r="C84" i="5"/>
  <c r="D84" i="5"/>
  <c r="C85" i="5"/>
  <c r="D85" i="5"/>
  <c r="C86" i="5"/>
  <c r="D86" i="5"/>
  <c r="C87" i="5"/>
  <c r="D87" i="5"/>
  <c r="C88" i="5"/>
  <c r="D88" i="5"/>
  <c r="C89" i="5"/>
  <c r="D89" i="5"/>
  <c r="C90" i="5"/>
  <c r="D90" i="5"/>
  <c r="C91" i="5"/>
  <c r="D91" i="5"/>
  <c r="C92" i="5"/>
  <c r="D92" i="5"/>
  <c r="C93" i="5"/>
  <c r="D93" i="5"/>
  <c r="C94" i="5"/>
  <c r="D94" i="5"/>
  <c r="C95" i="5"/>
  <c r="D95" i="5"/>
  <c r="C96" i="5"/>
  <c r="D96" i="5"/>
  <c r="C97" i="5"/>
  <c r="D97" i="5"/>
  <c r="C98" i="5"/>
  <c r="D98" i="5"/>
  <c r="C99" i="5"/>
  <c r="D99" i="5"/>
  <c r="C100" i="5"/>
  <c r="D100" i="5"/>
  <c r="C101" i="5"/>
  <c r="D101" i="5"/>
  <c r="C102" i="5"/>
  <c r="D102" i="5"/>
  <c r="C103" i="5"/>
  <c r="D103" i="5"/>
  <c r="C104" i="5"/>
  <c r="D104" i="5"/>
  <c r="C105" i="5"/>
  <c r="F105" i="5" s="1"/>
  <c r="D105" i="5"/>
  <c r="C106" i="5"/>
  <c r="D106" i="5"/>
  <c r="C107" i="5"/>
  <c r="D107" i="5"/>
  <c r="C108" i="5"/>
  <c r="D108" i="5"/>
  <c r="C109" i="5"/>
  <c r="F109" i="5" s="1"/>
  <c r="D109" i="5"/>
  <c r="C110" i="5"/>
  <c r="D110" i="5"/>
  <c r="C111" i="5"/>
  <c r="D111" i="5"/>
  <c r="C112" i="5"/>
  <c r="D112" i="5"/>
  <c r="C113" i="5"/>
  <c r="F113" i="5" s="1"/>
  <c r="D113" i="5"/>
  <c r="C114" i="5"/>
  <c r="D114" i="5"/>
  <c r="C115" i="5"/>
  <c r="D115" i="5"/>
  <c r="C116" i="5"/>
  <c r="D116" i="5"/>
  <c r="C117" i="5"/>
  <c r="F117" i="5" s="1"/>
  <c r="P117" i="5" s="1"/>
  <c r="D117" i="5"/>
  <c r="C118" i="5"/>
  <c r="D118" i="5"/>
  <c r="C119" i="5"/>
  <c r="D119" i="5"/>
  <c r="C120" i="5"/>
  <c r="D120" i="5"/>
  <c r="C121" i="5"/>
  <c r="F121" i="5" s="1"/>
  <c r="P121" i="5" s="1"/>
  <c r="D121" i="5"/>
  <c r="C122" i="5"/>
  <c r="D122" i="5"/>
  <c r="C123" i="5"/>
  <c r="D123" i="5"/>
  <c r="C124" i="5"/>
  <c r="D124" i="5"/>
  <c r="C125" i="5"/>
  <c r="F125" i="5" s="1"/>
  <c r="P125" i="5" s="1"/>
  <c r="D125" i="5"/>
  <c r="C126" i="5"/>
  <c r="D126" i="5"/>
  <c r="C127" i="5"/>
  <c r="D127" i="5"/>
  <c r="C128" i="5"/>
  <c r="D128" i="5"/>
  <c r="C129" i="5"/>
  <c r="F129" i="5" s="1"/>
  <c r="D129" i="5"/>
  <c r="C130" i="5"/>
  <c r="D130" i="5"/>
  <c r="C131" i="5"/>
  <c r="D131" i="5"/>
  <c r="C132" i="5"/>
  <c r="D132" i="5"/>
  <c r="C133" i="5"/>
  <c r="F133" i="5" s="1"/>
  <c r="D133" i="5"/>
  <c r="C134" i="5"/>
  <c r="D134" i="5"/>
  <c r="C135" i="5"/>
  <c r="D135" i="5"/>
  <c r="C136" i="5"/>
  <c r="D136" i="5"/>
  <c r="C137" i="5"/>
  <c r="D137" i="5"/>
  <c r="C138" i="5"/>
  <c r="D138" i="5"/>
  <c r="C139" i="5"/>
  <c r="D139" i="5"/>
  <c r="C140" i="5"/>
  <c r="D140" i="5"/>
  <c r="C141" i="5"/>
  <c r="D141" i="5"/>
  <c r="C142" i="5"/>
  <c r="D142" i="5"/>
  <c r="C143" i="5"/>
  <c r="D143" i="5"/>
  <c r="C144" i="5"/>
  <c r="D144" i="5"/>
  <c r="C145" i="5"/>
  <c r="D145" i="5"/>
  <c r="C146" i="5"/>
  <c r="D146" i="5"/>
  <c r="C147" i="5"/>
  <c r="D147" i="5"/>
  <c r="C148" i="5"/>
  <c r="D148" i="5"/>
  <c r="C149" i="5"/>
  <c r="D149" i="5"/>
  <c r="C150" i="5"/>
  <c r="D150" i="5"/>
  <c r="C151" i="5"/>
  <c r="D151" i="5"/>
  <c r="C152" i="5"/>
  <c r="D152" i="5"/>
  <c r="C153" i="5"/>
  <c r="D153" i="5"/>
  <c r="C154" i="5"/>
  <c r="D154" i="5"/>
  <c r="C155" i="5"/>
  <c r="D155" i="5"/>
  <c r="C156" i="5"/>
  <c r="D156" i="5"/>
  <c r="C157" i="5"/>
  <c r="D157" i="5"/>
  <c r="C158" i="5"/>
  <c r="D158" i="5"/>
  <c r="C159" i="5"/>
  <c r="D159" i="5"/>
  <c r="C160" i="5"/>
  <c r="D160" i="5"/>
  <c r="C161" i="5"/>
  <c r="D161" i="5"/>
  <c r="C162" i="5"/>
  <c r="D162" i="5"/>
  <c r="C163" i="5"/>
  <c r="D163" i="5"/>
  <c r="C164" i="5"/>
  <c r="D164" i="5"/>
  <c r="C165" i="5"/>
  <c r="D165" i="5"/>
  <c r="C166" i="5"/>
  <c r="D166" i="5"/>
  <c r="C167" i="5"/>
  <c r="D167" i="5"/>
  <c r="C168" i="5"/>
  <c r="D168" i="5"/>
  <c r="C169" i="5"/>
  <c r="D169" i="5"/>
  <c r="C170" i="5"/>
  <c r="D170" i="5"/>
  <c r="C171" i="5"/>
  <c r="D171" i="5"/>
  <c r="C172" i="5"/>
  <c r="D172" i="5"/>
  <c r="C173" i="5"/>
  <c r="D173" i="5"/>
  <c r="C174" i="5"/>
  <c r="D174" i="5"/>
  <c r="C175" i="5"/>
  <c r="D175" i="5"/>
  <c r="C176" i="5"/>
  <c r="D176" i="5"/>
  <c r="C177" i="5"/>
  <c r="D177" i="5"/>
  <c r="C178" i="5"/>
  <c r="D178" i="5"/>
  <c r="C179" i="5"/>
  <c r="D179" i="5"/>
  <c r="C180" i="5"/>
  <c r="D180" i="5"/>
  <c r="C181" i="5"/>
  <c r="D181" i="5"/>
  <c r="C182" i="5"/>
  <c r="D182" i="5"/>
  <c r="C183" i="5"/>
  <c r="D183" i="5"/>
  <c r="C184" i="5"/>
  <c r="D184" i="5"/>
  <c r="C185" i="5"/>
  <c r="D185" i="5"/>
  <c r="C186" i="5"/>
  <c r="D186" i="5"/>
  <c r="C187" i="5"/>
  <c r="D187" i="5"/>
  <c r="C188" i="5"/>
  <c r="D188" i="5"/>
  <c r="C189" i="5"/>
  <c r="D189" i="5"/>
  <c r="C190" i="5"/>
  <c r="D190" i="5"/>
  <c r="C191" i="5"/>
  <c r="D191" i="5"/>
  <c r="C192" i="5"/>
  <c r="D192" i="5"/>
  <c r="C193" i="5"/>
  <c r="D193" i="5"/>
  <c r="C194" i="5"/>
  <c r="D194" i="5"/>
  <c r="C195" i="5"/>
  <c r="D195" i="5"/>
  <c r="C196" i="5"/>
  <c r="D196" i="5"/>
  <c r="C197" i="5"/>
  <c r="D197" i="5"/>
  <c r="C198" i="5"/>
  <c r="D198" i="5"/>
  <c r="C199" i="5"/>
  <c r="D199" i="5"/>
  <c r="C200" i="5"/>
  <c r="D200" i="5"/>
  <c r="C201" i="5"/>
  <c r="D201" i="5"/>
  <c r="C202" i="5"/>
  <c r="D202" i="5"/>
  <c r="C203" i="5"/>
  <c r="D203" i="5"/>
  <c r="C204" i="5"/>
  <c r="D204" i="5"/>
  <c r="C205" i="5"/>
  <c r="D205" i="5"/>
  <c r="D10" i="5"/>
  <c r="C10" i="5"/>
  <c r="T40" i="2"/>
  <c r="S40" i="2" s="1"/>
  <c r="T39" i="2"/>
  <c r="S39" i="2" s="1"/>
  <c r="T35" i="2"/>
  <c r="S35" i="2" s="1"/>
  <c r="T34" i="2"/>
  <c r="S34" i="2" s="1"/>
  <c r="T33" i="2"/>
  <c r="S33" i="2" s="1"/>
  <c r="T32" i="2"/>
  <c r="S32" i="2" s="1"/>
  <c r="AI30" i="10"/>
  <c r="X30" i="10" s="1"/>
  <c r="AI35" i="10"/>
  <c r="X35" i="10" s="1"/>
  <c r="T17" i="2"/>
  <c r="T16" i="2"/>
  <c r="T15" i="2"/>
  <c r="S15" i="2" s="1"/>
  <c r="T14" i="2"/>
  <c r="T13" i="2"/>
  <c r="T12" i="2"/>
  <c r="S12" i="2" s="1"/>
  <c r="T11" i="2"/>
  <c r="S11" i="2" s="1"/>
  <c r="T9" i="2"/>
  <c r="S9" i="2" s="1"/>
  <c r="G8" i="2"/>
  <c r="AB32" i="10"/>
  <c r="M32" i="10" s="1"/>
  <c r="AB31" i="10"/>
  <c r="M31" i="10" s="1"/>
  <c r="AB29" i="10"/>
  <c r="AB28" i="10"/>
  <c r="AB37" i="10"/>
  <c r="M37" i="10" s="1"/>
  <c r="AI37" i="10"/>
  <c r="X37" i="10" s="1"/>
  <c r="AH37" i="10"/>
  <c r="AG37" i="10"/>
  <c r="AN37" i="10"/>
  <c r="T37" i="10"/>
  <c r="O37" i="10"/>
  <c r="U53" i="10"/>
  <c r="U54" i="10"/>
  <c r="X22" i="10"/>
  <c r="T22" i="10"/>
  <c r="S22" i="10"/>
  <c r="W22" i="10" s="1"/>
  <c r="L57" i="10"/>
  <c r="L56" i="10"/>
  <c r="AH53" i="10"/>
  <c r="AG53" i="10"/>
  <c r="AF53" i="10"/>
  <c r="AE53" i="10"/>
  <c r="AH54" i="10"/>
  <c r="AG54" i="10"/>
  <c r="AF54" i="10"/>
  <c r="AE54" i="10"/>
  <c r="AH52" i="10"/>
  <c r="AG52" i="10"/>
  <c r="AF52" i="10"/>
  <c r="AE52" i="10"/>
  <c r="AH48" i="10"/>
  <c r="AG48" i="10"/>
  <c r="AF48" i="10"/>
  <c r="AE48" i="10"/>
  <c r="E346" i="8"/>
  <c r="AI40" i="10"/>
  <c r="X40" i="10" s="1"/>
  <c r="X48" i="10" s="1"/>
  <c r="AH40" i="10"/>
  <c r="AG40" i="10"/>
  <c r="AF40" i="10"/>
  <c r="AD40" i="10"/>
  <c r="AD48" i="10" s="1"/>
  <c r="AC40" i="10"/>
  <c r="AC48" i="10" s="1"/>
  <c r="AB40" i="10"/>
  <c r="M40" i="10" s="1"/>
  <c r="AA40" i="10"/>
  <c r="L40" i="10" s="1"/>
  <c r="F307" i="8"/>
  <c r="G307" i="8"/>
  <c r="F308" i="8"/>
  <c r="G308" i="8"/>
  <c r="F309" i="8"/>
  <c r="G309" i="8"/>
  <c r="F310" i="8"/>
  <c r="G310" i="8"/>
  <c r="F311" i="8"/>
  <c r="G311" i="8"/>
  <c r="F312" i="8"/>
  <c r="G312" i="8"/>
  <c r="F313" i="8"/>
  <c r="G313" i="8"/>
  <c r="F314" i="8"/>
  <c r="G314" i="8"/>
  <c r="F315" i="8"/>
  <c r="G315" i="8"/>
  <c r="F316" i="8"/>
  <c r="G316" i="8"/>
  <c r="F317" i="8"/>
  <c r="G317" i="8"/>
  <c r="F318" i="8"/>
  <c r="G318" i="8"/>
  <c r="F319" i="8"/>
  <c r="G319" i="8"/>
  <c r="F320" i="8"/>
  <c r="G320" i="8"/>
  <c r="F321" i="8"/>
  <c r="G321" i="8"/>
  <c r="F322" i="8"/>
  <c r="G322" i="8"/>
  <c r="F323" i="8"/>
  <c r="G323" i="8"/>
  <c r="F324" i="8"/>
  <c r="G324" i="8"/>
  <c r="F325" i="8"/>
  <c r="G325" i="8"/>
  <c r="F326" i="8"/>
  <c r="G326" i="8"/>
  <c r="F327" i="8"/>
  <c r="G327" i="8"/>
  <c r="F328" i="8"/>
  <c r="G328" i="8"/>
  <c r="F329" i="8"/>
  <c r="G329" i="8"/>
  <c r="E330" i="8"/>
  <c r="F330" i="8"/>
  <c r="G330" i="8"/>
  <c r="F331" i="8"/>
  <c r="G331" i="8"/>
  <c r="F332" i="8"/>
  <c r="G332" i="8"/>
  <c r="F333" i="8"/>
  <c r="G333" i="8"/>
  <c r="F334" i="8"/>
  <c r="G334" i="8"/>
  <c r="F335" i="8"/>
  <c r="G335" i="8"/>
  <c r="F336" i="8"/>
  <c r="G336" i="8"/>
  <c r="F337" i="8"/>
  <c r="G337" i="8"/>
  <c r="F338" i="8"/>
  <c r="G338" i="8"/>
  <c r="F339" i="8"/>
  <c r="G339" i="8"/>
  <c r="F340" i="8"/>
  <c r="G340" i="8"/>
  <c r="F341" i="8"/>
  <c r="G341" i="8"/>
  <c r="F342" i="8"/>
  <c r="G342" i="8"/>
  <c r="F343" i="8"/>
  <c r="G343" i="8"/>
  <c r="F344" i="8"/>
  <c r="G344" i="8"/>
  <c r="F345" i="8"/>
  <c r="G345" i="8"/>
  <c r="F346" i="8"/>
  <c r="G346" i="8"/>
  <c r="F347" i="8"/>
  <c r="G347" i="8"/>
  <c r="F348" i="8"/>
  <c r="G348" i="8"/>
  <c r="F349" i="8"/>
  <c r="G349" i="8"/>
  <c r="F350" i="8"/>
  <c r="G350" i="8"/>
  <c r="F351" i="8"/>
  <c r="G351" i="8"/>
  <c r="F352" i="8"/>
  <c r="G352" i="8"/>
  <c r="F353" i="8"/>
  <c r="G353" i="8"/>
  <c r="F354" i="8"/>
  <c r="G354" i="8"/>
  <c r="F355" i="8"/>
  <c r="G355" i="8"/>
  <c r="F356" i="8"/>
  <c r="G356" i="8"/>
  <c r="F357" i="8"/>
  <c r="G357" i="8"/>
  <c r="F358" i="8"/>
  <c r="G358" i="8"/>
  <c r="F359" i="8"/>
  <c r="G359" i="8"/>
  <c r="F360" i="8"/>
  <c r="G360" i="8"/>
  <c r="F361" i="8"/>
  <c r="G361" i="8"/>
  <c r="F362" i="8"/>
  <c r="G362" i="8"/>
  <c r="F363" i="8"/>
  <c r="G363" i="8"/>
  <c r="F364" i="8"/>
  <c r="G364" i="8"/>
  <c r="F365" i="8"/>
  <c r="G365" i="8"/>
  <c r="F366" i="8"/>
  <c r="G366" i="8"/>
  <c r="F367" i="8"/>
  <c r="G367" i="8"/>
  <c r="F368" i="8"/>
  <c r="G368" i="8"/>
  <c r="F369" i="8"/>
  <c r="G369" i="8"/>
  <c r="F370" i="8"/>
  <c r="G370" i="8"/>
  <c r="F371" i="8"/>
  <c r="G371" i="8"/>
  <c r="F372" i="8"/>
  <c r="G372" i="8"/>
  <c r="F373" i="8"/>
  <c r="G373" i="8"/>
  <c r="F374" i="8"/>
  <c r="G374" i="8"/>
  <c r="F375" i="8"/>
  <c r="G375" i="8"/>
  <c r="F376" i="8"/>
  <c r="G376" i="8"/>
  <c r="F377" i="8"/>
  <c r="G377" i="8"/>
  <c r="F378" i="8"/>
  <c r="G378" i="8"/>
  <c r="F379" i="8"/>
  <c r="G379" i="8"/>
  <c r="F380" i="8"/>
  <c r="G380" i="8"/>
  <c r="F381" i="8"/>
  <c r="G381" i="8"/>
  <c r="F382" i="8"/>
  <c r="G382" i="8"/>
  <c r="F383" i="8"/>
  <c r="G383" i="8"/>
  <c r="F384" i="8"/>
  <c r="G384" i="8"/>
  <c r="F385" i="8"/>
  <c r="G385" i="8"/>
  <c r="F386" i="8"/>
  <c r="G386" i="8"/>
  <c r="F387" i="8"/>
  <c r="G387" i="8"/>
  <c r="F388" i="8"/>
  <c r="G388" i="8"/>
  <c r="F389" i="8"/>
  <c r="G389" i="8"/>
  <c r="F390" i="8"/>
  <c r="G390" i="8"/>
  <c r="F391" i="8"/>
  <c r="G391" i="8"/>
  <c r="F392" i="8"/>
  <c r="G392" i="8"/>
  <c r="F393" i="8"/>
  <c r="G393" i="8"/>
  <c r="E394" i="8"/>
  <c r="F394" i="8"/>
  <c r="G394" i="8"/>
  <c r="F395" i="8"/>
  <c r="G395" i="8"/>
  <c r="F396" i="8"/>
  <c r="G396" i="8"/>
  <c r="F397" i="8"/>
  <c r="G397" i="8"/>
  <c r="F398" i="8"/>
  <c r="G398" i="8"/>
  <c r="F399" i="8"/>
  <c r="G399" i="8"/>
  <c r="F400" i="8"/>
  <c r="G400" i="8"/>
  <c r="F401" i="8"/>
  <c r="G401" i="8"/>
  <c r="F402" i="8"/>
  <c r="G402" i="8"/>
  <c r="F403" i="8"/>
  <c r="G403" i="8"/>
  <c r="F404" i="8"/>
  <c r="G404" i="8"/>
  <c r="F405" i="8"/>
  <c r="G405" i="8"/>
  <c r="F406" i="8"/>
  <c r="G406" i="8"/>
  <c r="F407" i="8"/>
  <c r="G407" i="8"/>
  <c r="F408" i="8"/>
  <c r="G408" i="8"/>
  <c r="F409" i="8"/>
  <c r="G409" i="8"/>
  <c r="F410" i="8"/>
  <c r="G410" i="8"/>
  <c r="F411" i="8"/>
  <c r="G411" i="8"/>
  <c r="F412" i="8"/>
  <c r="G412" i="8"/>
  <c r="F413" i="8"/>
  <c r="G413" i="8"/>
  <c r="F414" i="8"/>
  <c r="G414" i="8"/>
  <c r="F415" i="8"/>
  <c r="G415" i="8"/>
  <c r="F416" i="8"/>
  <c r="G416" i="8"/>
  <c r="F417" i="8"/>
  <c r="G417" i="8"/>
  <c r="F418" i="8"/>
  <c r="G418" i="8"/>
  <c r="F419" i="8"/>
  <c r="G419" i="8"/>
  <c r="F420" i="8"/>
  <c r="G420" i="8"/>
  <c r="F421" i="8"/>
  <c r="G421" i="8"/>
  <c r="F422" i="8"/>
  <c r="G422" i="8"/>
  <c r="F423" i="8"/>
  <c r="G423" i="8"/>
  <c r="F424" i="8"/>
  <c r="G424" i="8"/>
  <c r="F425" i="8"/>
  <c r="G425" i="8"/>
  <c r="F426" i="8"/>
  <c r="G426" i="8"/>
  <c r="F427" i="8"/>
  <c r="G427" i="8"/>
  <c r="F428" i="8"/>
  <c r="G428" i="8"/>
  <c r="F429" i="8"/>
  <c r="G429" i="8"/>
  <c r="F430" i="8"/>
  <c r="G430" i="8"/>
  <c r="F431" i="8"/>
  <c r="G431" i="8"/>
  <c r="F432" i="8"/>
  <c r="G432" i="8"/>
  <c r="F433" i="8"/>
  <c r="G433" i="8"/>
  <c r="F434" i="8"/>
  <c r="G434" i="8"/>
  <c r="F435" i="8"/>
  <c r="G435" i="8"/>
  <c r="F436" i="8"/>
  <c r="G436" i="8"/>
  <c r="F437" i="8"/>
  <c r="G437" i="8"/>
  <c r="F438" i="8"/>
  <c r="G438" i="8"/>
  <c r="F439" i="8"/>
  <c r="G439" i="8"/>
  <c r="F440" i="8"/>
  <c r="G440" i="8"/>
  <c r="F441" i="8"/>
  <c r="G441" i="8"/>
  <c r="F442" i="8"/>
  <c r="G442" i="8"/>
  <c r="F443" i="8"/>
  <c r="G443" i="8"/>
  <c r="F444" i="8"/>
  <c r="G444" i="8"/>
  <c r="F445" i="8"/>
  <c r="G445" i="8"/>
  <c r="F446" i="8"/>
  <c r="G446" i="8"/>
  <c r="F447" i="8"/>
  <c r="G447" i="8"/>
  <c r="F448" i="8"/>
  <c r="G448" i="8"/>
  <c r="F449" i="8"/>
  <c r="G449" i="8"/>
  <c r="F450" i="8"/>
  <c r="G450" i="8"/>
  <c r="F451" i="8"/>
  <c r="G451" i="8"/>
  <c r="F452" i="8"/>
  <c r="G452" i="8"/>
  <c r="F453" i="8"/>
  <c r="G453" i="8"/>
  <c r="F454" i="8"/>
  <c r="G454" i="8"/>
  <c r="F455" i="8"/>
  <c r="G455" i="8"/>
  <c r="F456" i="8"/>
  <c r="G456" i="8"/>
  <c r="F457" i="8"/>
  <c r="G457" i="8"/>
  <c r="E458" i="8"/>
  <c r="F458" i="8"/>
  <c r="G458" i="8"/>
  <c r="F459" i="8"/>
  <c r="G459" i="8"/>
  <c r="F460" i="8"/>
  <c r="G460" i="8"/>
  <c r="F461" i="8"/>
  <c r="G461" i="8"/>
  <c r="F462" i="8"/>
  <c r="G462" i="8"/>
  <c r="F463" i="8"/>
  <c r="G463" i="8"/>
  <c r="F464" i="8"/>
  <c r="G464" i="8"/>
  <c r="F465" i="8"/>
  <c r="G465" i="8"/>
  <c r="F466" i="8"/>
  <c r="G466" i="8"/>
  <c r="F467" i="8"/>
  <c r="G467" i="8"/>
  <c r="F468" i="8"/>
  <c r="G468" i="8"/>
  <c r="F469" i="8"/>
  <c r="G469" i="8"/>
  <c r="F470" i="8"/>
  <c r="G470" i="8"/>
  <c r="F471" i="8"/>
  <c r="G471" i="8"/>
  <c r="F472" i="8"/>
  <c r="G472" i="8"/>
  <c r="F473" i="8"/>
  <c r="G473" i="8"/>
  <c r="F474" i="8"/>
  <c r="G474" i="8"/>
  <c r="F475" i="8"/>
  <c r="G475" i="8"/>
  <c r="F476" i="8"/>
  <c r="G476" i="8"/>
  <c r="F477" i="8"/>
  <c r="G477" i="8"/>
  <c r="F478" i="8"/>
  <c r="G478" i="8"/>
  <c r="F479" i="8"/>
  <c r="G479" i="8"/>
  <c r="F480" i="8"/>
  <c r="G480" i="8"/>
  <c r="F481" i="8"/>
  <c r="G481" i="8"/>
  <c r="F482" i="8"/>
  <c r="G482" i="8"/>
  <c r="F483" i="8"/>
  <c r="G483" i="8"/>
  <c r="F484" i="8"/>
  <c r="G484" i="8"/>
  <c r="F485" i="8"/>
  <c r="G485" i="8"/>
  <c r="F486" i="8"/>
  <c r="G486" i="8"/>
  <c r="F487" i="8"/>
  <c r="G487" i="8"/>
  <c r="F488" i="8"/>
  <c r="G488" i="8"/>
  <c r="F489" i="8"/>
  <c r="G489" i="8"/>
  <c r="F490" i="8"/>
  <c r="G490" i="8"/>
  <c r="F491" i="8"/>
  <c r="G491" i="8"/>
  <c r="F492" i="8"/>
  <c r="G492" i="8"/>
  <c r="F493" i="8"/>
  <c r="G493" i="8"/>
  <c r="F494" i="8"/>
  <c r="G494" i="8"/>
  <c r="F495" i="8"/>
  <c r="G495" i="8"/>
  <c r="F496" i="8"/>
  <c r="G496" i="8"/>
  <c r="F497" i="8"/>
  <c r="G497" i="8"/>
  <c r="F498" i="8"/>
  <c r="G498" i="8"/>
  <c r="F499" i="8"/>
  <c r="G499" i="8"/>
  <c r="F500" i="8"/>
  <c r="G500" i="8"/>
  <c r="F501" i="8"/>
  <c r="G501" i="8"/>
  <c r="F502" i="8"/>
  <c r="G502" i="8"/>
  <c r="F503" i="8"/>
  <c r="G503" i="8"/>
  <c r="F504" i="8"/>
  <c r="G504" i="8"/>
  <c r="F505" i="8"/>
  <c r="G505" i="8"/>
  <c r="F506" i="8"/>
  <c r="G506" i="8"/>
  <c r="F507" i="8"/>
  <c r="G507" i="8"/>
  <c r="F508" i="8"/>
  <c r="G508" i="8"/>
  <c r="F509" i="8"/>
  <c r="G509" i="8"/>
  <c r="F510" i="8"/>
  <c r="G510" i="8"/>
  <c r="F511" i="8"/>
  <c r="G511" i="8"/>
  <c r="F512" i="8"/>
  <c r="G512" i="8"/>
  <c r="F513" i="8"/>
  <c r="G513" i="8"/>
  <c r="F514" i="8"/>
  <c r="G514" i="8"/>
  <c r="F515" i="8"/>
  <c r="G515" i="8"/>
  <c r="F516" i="8"/>
  <c r="G516" i="8"/>
  <c r="F517" i="8"/>
  <c r="G517" i="8"/>
  <c r="F518" i="8"/>
  <c r="G518" i="8"/>
  <c r="F519" i="8"/>
  <c r="G519" i="8"/>
  <c r="F520" i="8"/>
  <c r="G520" i="8"/>
  <c r="F521" i="8"/>
  <c r="G521" i="8"/>
  <c r="E522" i="8"/>
  <c r="F522" i="8"/>
  <c r="G522" i="8"/>
  <c r="F523" i="8"/>
  <c r="G523" i="8"/>
  <c r="F524" i="8"/>
  <c r="G524" i="8"/>
  <c r="F525" i="8"/>
  <c r="G525" i="8"/>
  <c r="F526" i="8"/>
  <c r="G526" i="8"/>
  <c r="F527" i="8"/>
  <c r="G527" i="8"/>
  <c r="F528" i="8"/>
  <c r="G528" i="8"/>
  <c r="F529" i="8"/>
  <c r="G529" i="8"/>
  <c r="F530" i="8"/>
  <c r="G530" i="8"/>
  <c r="F531" i="8"/>
  <c r="G531" i="8"/>
  <c r="F532" i="8"/>
  <c r="G532" i="8"/>
  <c r="F533" i="8"/>
  <c r="G533" i="8"/>
  <c r="F534" i="8"/>
  <c r="G534" i="8"/>
  <c r="F535" i="8"/>
  <c r="G535" i="8"/>
  <c r="F536" i="8"/>
  <c r="G536" i="8"/>
  <c r="F537" i="8"/>
  <c r="G537" i="8"/>
  <c r="F538" i="8"/>
  <c r="G538" i="8"/>
  <c r="F539" i="8"/>
  <c r="G539" i="8"/>
  <c r="F540" i="8"/>
  <c r="G540" i="8"/>
  <c r="F541" i="8"/>
  <c r="G541" i="8"/>
  <c r="F542" i="8"/>
  <c r="G542" i="8"/>
  <c r="F543" i="8"/>
  <c r="G543" i="8"/>
  <c r="F544" i="8"/>
  <c r="G544" i="8"/>
  <c r="F545" i="8"/>
  <c r="G545" i="8"/>
  <c r="F546" i="8"/>
  <c r="G546" i="8"/>
  <c r="F547" i="8"/>
  <c r="G547" i="8"/>
  <c r="F548" i="8"/>
  <c r="G548" i="8"/>
  <c r="F549" i="8"/>
  <c r="G549" i="8"/>
  <c r="F550" i="8"/>
  <c r="G550" i="8"/>
  <c r="F551" i="8"/>
  <c r="I551" i="8" s="1"/>
  <c r="L551" i="8" s="1"/>
  <c r="G551" i="8"/>
  <c r="F552" i="8"/>
  <c r="G552" i="8"/>
  <c r="F553" i="8"/>
  <c r="G553" i="8"/>
  <c r="F554" i="8"/>
  <c r="G554" i="8"/>
  <c r="F555" i="8"/>
  <c r="G555" i="8"/>
  <c r="F556" i="8"/>
  <c r="G556" i="8"/>
  <c r="F557" i="8"/>
  <c r="G557" i="8"/>
  <c r="F558" i="8"/>
  <c r="G558" i="8"/>
  <c r="F559" i="8"/>
  <c r="G559" i="8"/>
  <c r="F560" i="8"/>
  <c r="G560" i="8"/>
  <c r="F561" i="8"/>
  <c r="G561" i="8"/>
  <c r="F562" i="8"/>
  <c r="G562" i="8"/>
  <c r="F563" i="8"/>
  <c r="G563" i="8"/>
  <c r="F564" i="8"/>
  <c r="G564" i="8"/>
  <c r="F565" i="8"/>
  <c r="G565" i="8"/>
  <c r="F566" i="8"/>
  <c r="G566" i="8"/>
  <c r="F567" i="8"/>
  <c r="G567" i="8"/>
  <c r="F568" i="8"/>
  <c r="G568" i="8"/>
  <c r="F569" i="8"/>
  <c r="G569" i="8"/>
  <c r="F570" i="8"/>
  <c r="G570" i="8"/>
  <c r="F571" i="8"/>
  <c r="G571" i="8"/>
  <c r="F572" i="8"/>
  <c r="G572" i="8"/>
  <c r="F573" i="8"/>
  <c r="G573" i="8"/>
  <c r="F574" i="8"/>
  <c r="G574" i="8"/>
  <c r="F575" i="8"/>
  <c r="G575" i="8"/>
  <c r="F576" i="8"/>
  <c r="G576" i="8"/>
  <c r="F577" i="8"/>
  <c r="G577" i="8"/>
  <c r="F578" i="8"/>
  <c r="G578" i="8"/>
  <c r="F579" i="8"/>
  <c r="G579" i="8"/>
  <c r="F580" i="8"/>
  <c r="G580" i="8"/>
  <c r="F581" i="8"/>
  <c r="G581" i="8"/>
  <c r="F582" i="8"/>
  <c r="G582" i="8"/>
  <c r="F583" i="8"/>
  <c r="G583" i="8"/>
  <c r="F584" i="8"/>
  <c r="G584" i="8"/>
  <c r="F585" i="8"/>
  <c r="G585" i="8"/>
  <c r="E586" i="8"/>
  <c r="F586" i="8"/>
  <c r="G586" i="8"/>
  <c r="F587" i="8"/>
  <c r="G587" i="8"/>
  <c r="F588" i="8"/>
  <c r="G588" i="8"/>
  <c r="F589" i="8"/>
  <c r="G589" i="8"/>
  <c r="F590" i="8"/>
  <c r="G590" i="8"/>
  <c r="F591" i="8"/>
  <c r="G591" i="8"/>
  <c r="F592" i="8"/>
  <c r="G592" i="8"/>
  <c r="F593" i="8"/>
  <c r="G593" i="8"/>
  <c r="F594" i="8"/>
  <c r="G594" i="8"/>
  <c r="F595" i="8"/>
  <c r="G595" i="8"/>
  <c r="F596" i="8"/>
  <c r="G596" i="8"/>
  <c r="F597" i="8"/>
  <c r="G597" i="8"/>
  <c r="F598" i="8"/>
  <c r="G598" i="8"/>
  <c r="F599" i="8"/>
  <c r="G599" i="8"/>
  <c r="F600" i="8"/>
  <c r="G600" i="8"/>
  <c r="F601" i="8"/>
  <c r="G601" i="8"/>
  <c r="F602" i="8"/>
  <c r="G602" i="8"/>
  <c r="F603" i="8"/>
  <c r="G603" i="8"/>
  <c r="F604" i="8"/>
  <c r="G604" i="8"/>
  <c r="F605" i="8"/>
  <c r="G605" i="8"/>
  <c r="F606" i="8"/>
  <c r="G606" i="8"/>
  <c r="E607" i="8"/>
  <c r="F607" i="8"/>
  <c r="G607" i="8"/>
  <c r="F608" i="8"/>
  <c r="G608" i="8"/>
  <c r="F609" i="8"/>
  <c r="G609" i="8"/>
  <c r="F610" i="8"/>
  <c r="G610" i="8"/>
  <c r="F611" i="8"/>
  <c r="G611" i="8"/>
  <c r="F612" i="8"/>
  <c r="G612" i="8"/>
  <c r="F613" i="8"/>
  <c r="G613" i="8"/>
  <c r="F614" i="8"/>
  <c r="G614" i="8"/>
  <c r="F615" i="8"/>
  <c r="G615" i="8"/>
  <c r="F616" i="8"/>
  <c r="G616" i="8"/>
  <c r="F617" i="8"/>
  <c r="G617" i="8"/>
  <c r="F618" i="8"/>
  <c r="G618" i="8"/>
  <c r="F619" i="8"/>
  <c r="G619" i="8"/>
  <c r="F620" i="8"/>
  <c r="G620" i="8"/>
  <c r="F621" i="8"/>
  <c r="G621" i="8"/>
  <c r="F622" i="8"/>
  <c r="G622" i="8"/>
  <c r="E623" i="8"/>
  <c r="F623" i="8"/>
  <c r="G623" i="8"/>
  <c r="F624" i="8"/>
  <c r="G624" i="8"/>
  <c r="F625" i="8"/>
  <c r="G625" i="8"/>
  <c r="F626" i="8"/>
  <c r="G626" i="8"/>
  <c r="F627" i="8"/>
  <c r="G627" i="8"/>
  <c r="F628" i="8"/>
  <c r="G628" i="8"/>
  <c r="F629" i="8"/>
  <c r="G629" i="8"/>
  <c r="F630" i="8"/>
  <c r="G630" i="8"/>
  <c r="F631" i="8"/>
  <c r="G631" i="8"/>
  <c r="F632" i="8"/>
  <c r="G632" i="8"/>
  <c r="F633" i="8"/>
  <c r="G633" i="8"/>
  <c r="F634" i="8"/>
  <c r="G634" i="8"/>
  <c r="F635" i="8"/>
  <c r="G635" i="8"/>
  <c r="F636" i="8"/>
  <c r="G636" i="8"/>
  <c r="F637" i="8"/>
  <c r="G637" i="8"/>
  <c r="F638" i="8"/>
  <c r="G638" i="8"/>
  <c r="E639" i="8"/>
  <c r="F639" i="8"/>
  <c r="G639" i="8"/>
  <c r="F640" i="8"/>
  <c r="G640" i="8"/>
  <c r="F641" i="8"/>
  <c r="G641" i="8"/>
  <c r="F642" i="8"/>
  <c r="G642" i="8"/>
  <c r="F643" i="8"/>
  <c r="G643" i="8"/>
  <c r="F644" i="8"/>
  <c r="G644" i="8"/>
  <c r="F645" i="8"/>
  <c r="G645" i="8"/>
  <c r="F646" i="8"/>
  <c r="G646" i="8"/>
  <c r="F647" i="8"/>
  <c r="G647" i="8"/>
  <c r="F648" i="8"/>
  <c r="G648" i="8"/>
  <c r="F649" i="8"/>
  <c r="G649" i="8"/>
  <c r="F650" i="8"/>
  <c r="G650" i="8"/>
  <c r="F651" i="8"/>
  <c r="G651" i="8"/>
  <c r="F652" i="8"/>
  <c r="G652" i="8"/>
  <c r="F653" i="8"/>
  <c r="G653" i="8"/>
  <c r="F654" i="8"/>
  <c r="G654" i="8"/>
  <c r="E655" i="8"/>
  <c r="F655" i="8"/>
  <c r="G655" i="8"/>
  <c r="F656" i="8"/>
  <c r="G656" i="8"/>
  <c r="F657" i="8"/>
  <c r="G657" i="8"/>
  <c r="F658" i="8"/>
  <c r="G658" i="8"/>
  <c r="F659" i="8"/>
  <c r="G659" i="8"/>
  <c r="F660" i="8"/>
  <c r="G660" i="8"/>
  <c r="F661" i="8"/>
  <c r="G661" i="8"/>
  <c r="F662" i="8"/>
  <c r="G662" i="8"/>
  <c r="F663" i="8"/>
  <c r="G663" i="8"/>
  <c r="F664" i="8"/>
  <c r="G664" i="8"/>
  <c r="F665" i="8"/>
  <c r="G665" i="8"/>
  <c r="F666" i="8"/>
  <c r="G666" i="8"/>
  <c r="F667" i="8"/>
  <c r="G667" i="8"/>
  <c r="F668" i="8"/>
  <c r="G668" i="8"/>
  <c r="F669" i="8"/>
  <c r="G669" i="8"/>
  <c r="F670" i="8"/>
  <c r="G670" i="8"/>
  <c r="E671" i="8"/>
  <c r="F671" i="8"/>
  <c r="G671" i="8"/>
  <c r="F672" i="8"/>
  <c r="G672" i="8"/>
  <c r="F673" i="8"/>
  <c r="G673" i="8"/>
  <c r="F674" i="8"/>
  <c r="G674" i="8"/>
  <c r="F675" i="8"/>
  <c r="G675" i="8"/>
  <c r="F676" i="8"/>
  <c r="G676" i="8"/>
  <c r="F677" i="8"/>
  <c r="G677" i="8"/>
  <c r="F678" i="8"/>
  <c r="G678" i="8"/>
  <c r="F679" i="8"/>
  <c r="G679" i="8"/>
  <c r="F680" i="8"/>
  <c r="G680" i="8"/>
  <c r="F681" i="8"/>
  <c r="G681" i="8"/>
  <c r="F682" i="8"/>
  <c r="G682" i="8"/>
  <c r="F683" i="8"/>
  <c r="G683" i="8"/>
  <c r="F684" i="8"/>
  <c r="G684" i="8"/>
  <c r="F685" i="8"/>
  <c r="G685" i="8"/>
  <c r="F686" i="8"/>
  <c r="G686" i="8"/>
  <c r="E687" i="8"/>
  <c r="F687" i="8"/>
  <c r="G687" i="8"/>
  <c r="F688" i="8"/>
  <c r="G688" i="8"/>
  <c r="F689" i="8"/>
  <c r="G689" i="8"/>
  <c r="F690" i="8"/>
  <c r="G690" i="8"/>
  <c r="F691" i="8"/>
  <c r="G691" i="8"/>
  <c r="F692" i="8"/>
  <c r="G692" i="8"/>
  <c r="F693" i="8"/>
  <c r="G693" i="8"/>
  <c r="F694" i="8"/>
  <c r="G694" i="8"/>
  <c r="F695" i="8"/>
  <c r="G695" i="8"/>
  <c r="F696" i="8"/>
  <c r="G696" i="8"/>
  <c r="F697" i="8"/>
  <c r="G697" i="8"/>
  <c r="F698" i="8"/>
  <c r="G698" i="8"/>
  <c r="F699" i="8"/>
  <c r="G699" i="8"/>
  <c r="F700" i="8"/>
  <c r="G700" i="8"/>
  <c r="F701" i="8"/>
  <c r="G701" i="8"/>
  <c r="F702" i="8"/>
  <c r="G702" i="8"/>
  <c r="E703" i="8"/>
  <c r="F703" i="8"/>
  <c r="G703" i="8"/>
  <c r="F704" i="8"/>
  <c r="G704" i="8"/>
  <c r="F705" i="8"/>
  <c r="G705" i="8"/>
  <c r="F706" i="8"/>
  <c r="G706" i="8"/>
  <c r="F707" i="8"/>
  <c r="G707" i="8"/>
  <c r="F708" i="8"/>
  <c r="G708" i="8"/>
  <c r="F709" i="8"/>
  <c r="G709" i="8"/>
  <c r="F710" i="8"/>
  <c r="G710" i="8"/>
  <c r="F711" i="8"/>
  <c r="G711" i="8"/>
  <c r="F712" i="8"/>
  <c r="G712" i="8"/>
  <c r="F713" i="8"/>
  <c r="G713" i="8"/>
  <c r="F714" i="8"/>
  <c r="G714" i="8"/>
  <c r="F715" i="8"/>
  <c r="G715" i="8"/>
  <c r="F716" i="8"/>
  <c r="G716" i="8"/>
  <c r="F717" i="8"/>
  <c r="G717" i="8"/>
  <c r="F718" i="8"/>
  <c r="G718" i="8"/>
  <c r="E719" i="8"/>
  <c r="F719" i="8"/>
  <c r="G719" i="8"/>
  <c r="F720" i="8"/>
  <c r="G720" i="8"/>
  <c r="F721" i="8"/>
  <c r="G721" i="8"/>
  <c r="F722" i="8"/>
  <c r="G722" i="8"/>
  <c r="F723" i="8"/>
  <c r="G723" i="8"/>
  <c r="F724" i="8"/>
  <c r="G724" i="8"/>
  <c r="F725" i="8"/>
  <c r="G725" i="8"/>
  <c r="F726" i="8"/>
  <c r="G726" i="8"/>
  <c r="F727" i="8"/>
  <c r="G727" i="8"/>
  <c r="F728" i="8"/>
  <c r="G728" i="8"/>
  <c r="F729" i="8"/>
  <c r="G729" i="8"/>
  <c r="F730" i="8"/>
  <c r="G730" i="8"/>
  <c r="F731" i="8"/>
  <c r="G731" i="8"/>
  <c r="F732" i="8"/>
  <c r="G732" i="8"/>
  <c r="F733" i="8"/>
  <c r="G733" i="8"/>
  <c r="F734" i="8"/>
  <c r="G734" i="8"/>
  <c r="E735" i="8"/>
  <c r="F735" i="8"/>
  <c r="G735" i="8"/>
  <c r="F736" i="8"/>
  <c r="G736" i="8"/>
  <c r="F737" i="8"/>
  <c r="G737" i="8"/>
  <c r="F738" i="8"/>
  <c r="G738" i="8"/>
  <c r="F739" i="8"/>
  <c r="G739" i="8"/>
  <c r="F740" i="8"/>
  <c r="G740" i="8"/>
  <c r="F741" i="8"/>
  <c r="G741" i="8"/>
  <c r="F742" i="8"/>
  <c r="G742" i="8"/>
  <c r="F743" i="8"/>
  <c r="G743" i="8"/>
  <c r="F744" i="8"/>
  <c r="G744" i="8"/>
  <c r="F745" i="8"/>
  <c r="G745" i="8"/>
  <c r="F746" i="8"/>
  <c r="G746" i="8"/>
  <c r="F747" i="8"/>
  <c r="G747" i="8"/>
  <c r="F748" i="8"/>
  <c r="G748" i="8"/>
  <c r="F749" i="8"/>
  <c r="G749" i="8"/>
  <c r="F750" i="8"/>
  <c r="G750" i="8"/>
  <c r="E751" i="8"/>
  <c r="F751" i="8"/>
  <c r="G751" i="8"/>
  <c r="F752" i="8"/>
  <c r="G752" i="8"/>
  <c r="F753" i="8"/>
  <c r="G753" i="8"/>
  <c r="F754" i="8"/>
  <c r="G754" i="8"/>
  <c r="F755" i="8"/>
  <c r="G755" i="8"/>
  <c r="F756" i="8"/>
  <c r="G756" i="8"/>
  <c r="F757" i="8"/>
  <c r="G757" i="8"/>
  <c r="F758" i="8"/>
  <c r="G758" i="8"/>
  <c r="F759" i="8"/>
  <c r="G759" i="8"/>
  <c r="F760" i="8"/>
  <c r="G760" i="8"/>
  <c r="F761" i="8"/>
  <c r="G761" i="8"/>
  <c r="F762" i="8"/>
  <c r="G762" i="8"/>
  <c r="F763" i="8"/>
  <c r="G763" i="8"/>
  <c r="F764" i="8"/>
  <c r="G764" i="8"/>
  <c r="F765" i="8"/>
  <c r="G765" i="8"/>
  <c r="AO53" i="10"/>
  <c r="E763" i="8"/>
  <c r="E747" i="8"/>
  <c r="E731" i="8"/>
  <c r="E715" i="8"/>
  <c r="E699" i="8"/>
  <c r="E683" i="8"/>
  <c r="E667" i="8"/>
  <c r="E651" i="8"/>
  <c r="K651" i="8" s="1"/>
  <c r="M651" i="8" s="1"/>
  <c r="E635" i="8"/>
  <c r="E619" i="8"/>
  <c r="E603" i="8"/>
  <c r="E570" i="8"/>
  <c r="K570" i="8" s="1"/>
  <c r="M570" i="8" s="1"/>
  <c r="E506" i="8"/>
  <c r="E442" i="8"/>
  <c r="E378" i="8"/>
  <c r="E310" i="8"/>
  <c r="E759" i="8"/>
  <c r="E743" i="8"/>
  <c r="E727" i="8"/>
  <c r="E711" i="8"/>
  <c r="E695" i="8"/>
  <c r="E679" i="8"/>
  <c r="E663" i="8"/>
  <c r="E647" i="8"/>
  <c r="E631" i="8"/>
  <c r="E615" i="8"/>
  <c r="E554" i="8"/>
  <c r="E490" i="8"/>
  <c r="E426" i="8"/>
  <c r="E362" i="8"/>
  <c r="E755" i="8"/>
  <c r="E739" i="8"/>
  <c r="E723" i="8"/>
  <c r="E707" i="8"/>
  <c r="E691" i="8"/>
  <c r="E675" i="8"/>
  <c r="E659" i="8"/>
  <c r="E643" i="8"/>
  <c r="E627" i="8"/>
  <c r="E611" i="8"/>
  <c r="I611" i="8" s="1"/>
  <c r="E538" i="8"/>
  <c r="E474" i="8"/>
  <c r="E410" i="8"/>
  <c r="E309" i="8"/>
  <c r="E313" i="8"/>
  <c r="E317" i="8"/>
  <c r="E321" i="8"/>
  <c r="E329" i="8"/>
  <c r="E333" i="8"/>
  <c r="E337" i="8"/>
  <c r="E341" i="8"/>
  <c r="E345" i="8"/>
  <c r="E349" i="8"/>
  <c r="E353" i="8"/>
  <c r="E357" i="8"/>
  <c r="E361" i="8"/>
  <c r="E365" i="8"/>
  <c r="E369" i="8"/>
  <c r="E373" i="8"/>
  <c r="E377" i="8"/>
  <c r="E381" i="8"/>
  <c r="E385" i="8"/>
  <c r="E389" i="8"/>
  <c r="E393" i="8"/>
  <c r="E397" i="8"/>
  <c r="E401" i="8"/>
  <c r="E405" i="8"/>
  <c r="K405" i="8" s="1"/>
  <c r="M405" i="8" s="1"/>
  <c r="E409" i="8"/>
  <c r="E413" i="8"/>
  <c r="E417" i="8"/>
  <c r="E421" i="8"/>
  <c r="I421" i="8" s="1"/>
  <c r="E425" i="8"/>
  <c r="I425" i="8" s="1"/>
  <c r="L425" i="8" s="1"/>
  <c r="E429" i="8"/>
  <c r="E433" i="8"/>
  <c r="E437" i="8"/>
  <c r="E441" i="8"/>
  <c r="E445" i="8"/>
  <c r="E449" i="8"/>
  <c r="E453" i="8"/>
  <c r="K453" i="8" s="1"/>
  <c r="M453" i="8" s="1"/>
  <c r="E457" i="8"/>
  <c r="E461" i="8"/>
  <c r="E465" i="8"/>
  <c r="E469" i="8"/>
  <c r="E473" i="8"/>
  <c r="E477" i="8"/>
  <c r="E481" i="8"/>
  <c r="E485" i="8"/>
  <c r="E489" i="8"/>
  <c r="E493" i="8"/>
  <c r="E497" i="8"/>
  <c r="E501" i="8"/>
  <c r="E505" i="8"/>
  <c r="E509" i="8"/>
  <c r="E513" i="8"/>
  <c r="E517" i="8"/>
  <c r="E521" i="8"/>
  <c r="E525" i="8"/>
  <c r="E529" i="8"/>
  <c r="E533" i="8"/>
  <c r="I533" i="8" s="1"/>
  <c r="E537" i="8"/>
  <c r="E541" i="8"/>
  <c r="E545" i="8"/>
  <c r="E549" i="8"/>
  <c r="E553" i="8"/>
  <c r="E557" i="8"/>
  <c r="E561" i="8"/>
  <c r="E565" i="8"/>
  <c r="I565" i="8" s="1"/>
  <c r="L565" i="8" s="1"/>
  <c r="E569" i="8"/>
  <c r="E573" i="8"/>
  <c r="E577" i="8"/>
  <c r="E581" i="8"/>
  <c r="E585" i="8"/>
  <c r="E589" i="8"/>
  <c r="E593" i="8"/>
  <c r="E597" i="8"/>
  <c r="E307" i="8"/>
  <c r="I307" i="8" s="1"/>
  <c r="L307" i="8" s="1"/>
  <c r="E308" i="8"/>
  <c r="E312" i="8"/>
  <c r="E316" i="8"/>
  <c r="E320" i="8"/>
  <c r="E324" i="8"/>
  <c r="E325" i="8"/>
  <c r="E326" i="8"/>
  <c r="K326" i="8" s="1"/>
  <c r="M326" i="8" s="1"/>
  <c r="E327" i="8"/>
  <c r="E328" i="8"/>
  <c r="I328" i="8" s="1"/>
  <c r="L328" i="8" s="1"/>
  <c r="E332" i="8"/>
  <c r="E336" i="8"/>
  <c r="E340" i="8"/>
  <c r="E344" i="8"/>
  <c r="E348" i="8"/>
  <c r="E352" i="8"/>
  <c r="E356" i="8"/>
  <c r="E360" i="8"/>
  <c r="E364" i="8"/>
  <c r="E368" i="8"/>
  <c r="E372" i="8"/>
  <c r="E376" i="8"/>
  <c r="E380" i="8"/>
  <c r="E384" i="8"/>
  <c r="E388" i="8"/>
  <c r="E392" i="8"/>
  <c r="E396" i="8"/>
  <c r="E400" i="8"/>
  <c r="E404" i="8"/>
  <c r="E408" i="8"/>
  <c r="E412" i="8"/>
  <c r="E416" i="8"/>
  <c r="E420" i="8"/>
  <c r="K420" i="8" s="1"/>
  <c r="M420" i="8" s="1"/>
  <c r="E424" i="8"/>
  <c r="E428" i="8"/>
  <c r="E432" i="8"/>
  <c r="E436" i="8"/>
  <c r="E440" i="8"/>
  <c r="E444" i="8"/>
  <c r="E448" i="8"/>
  <c r="E452" i="8"/>
  <c r="K452" i="8" s="1"/>
  <c r="M452" i="8" s="1"/>
  <c r="E456" i="8"/>
  <c r="E460" i="8"/>
  <c r="E464" i="8"/>
  <c r="E468" i="8"/>
  <c r="E472" i="8"/>
  <c r="E476" i="8"/>
  <c r="E480" i="8"/>
  <c r="E484" i="8"/>
  <c r="K484" i="8" s="1"/>
  <c r="E488" i="8"/>
  <c r="E492" i="8"/>
  <c r="E496" i="8"/>
  <c r="E500" i="8"/>
  <c r="E504" i="8"/>
  <c r="E508" i="8"/>
  <c r="E512" i="8"/>
  <c r="E516" i="8"/>
  <c r="E520" i="8"/>
  <c r="E524" i="8"/>
  <c r="E528" i="8"/>
  <c r="E532" i="8"/>
  <c r="E536" i="8"/>
  <c r="E540" i="8"/>
  <c r="E544" i="8"/>
  <c r="E548" i="8"/>
  <c r="E552" i="8"/>
  <c r="E556" i="8"/>
  <c r="E560" i="8"/>
  <c r="E564" i="8"/>
  <c r="E568" i="8"/>
  <c r="E572" i="8"/>
  <c r="E576" i="8"/>
  <c r="E580" i="8"/>
  <c r="E584" i="8"/>
  <c r="E588" i="8"/>
  <c r="E592" i="8"/>
  <c r="E596" i="8"/>
  <c r="E600" i="8"/>
  <c r="E311" i="8"/>
  <c r="E315" i="8"/>
  <c r="E319" i="8"/>
  <c r="E323" i="8"/>
  <c r="E331" i="8"/>
  <c r="E335" i="8"/>
  <c r="E339" i="8"/>
  <c r="I339" i="8" s="1"/>
  <c r="E343" i="8"/>
  <c r="E347" i="8"/>
  <c r="E351" i="8"/>
  <c r="E355" i="8"/>
  <c r="E359" i="8"/>
  <c r="E363" i="8"/>
  <c r="E367" i="8"/>
  <c r="E371" i="8"/>
  <c r="E375" i="8"/>
  <c r="E379" i="8"/>
  <c r="E383" i="8"/>
  <c r="E387" i="8"/>
  <c r="E391" i="8"/>
  <c r="E395" i="8"/>
  <c r="E399" i="8"/>
  <c r="E403" i="8"/>
  <c r="E407" i="8"/>
  <c r="E411" i="8"/>
  <c r="E415" i="8"/>
  <c r="E419" i="8"/>
  <c r="E423" i="8"/>
  <c r="E427" i="8"/>
  <c r="K427" i="8" s="1"/>
  <c r="E431" i="8"/>
  <c r="E435" i="8"/>
  <c r="E439" i="8"/>
  <c r="E443" i="8"/>
  <c r="E447" i="8"/>
  <c r="E451" i="8"/>
  <c r="E455" i="8"/>
  <c r="E459" i="8"/>
  <c r="E463" i="8"/>
  <c r="E467" i="8"/>
  <c r="E471" i="8"/>
  <c r="E475" i="8"/>
  <c r="E479" i="8"/>
  <c r="E483" i="8"/>
  <c r="E487" i="8"/>
  <c r="E491" i="8"/>
  <c r="E495" i="8"/>
  <c r="E499" i="8"/>
  <c r="E503" i="8"/>
  <c r="E507" i="8"/>
  <c r="E511" i="8"/>
  <c r="E515" i="8"/>
  <c r="E519" i="8"/>
  <c r="E523" i="8"/>
  <c r="E527" i="8"/>
  <c r="E531" i="8"/>
  <c r="I531" i="8" s="1"/>
  <c r="L531" i="8" s="1"/>
  <c r="E535" i="8"/>
  <c r="E539" i="8"/>
  <c r="E543" i="8"/>
  <c r="I543" i="8" s="1"/>
  <c r="L543" i="8" s="1"/>
  <c r="E547" i="8"/>
  <c r="E551" i="8"/>
  <c r="E555" i="8"/>
  <c r="E559" i="8"/>
  <c r="K559" i="8" s="1"/>
  <c r="E563" i="8"/>
  <c r="E567" i="8"/>
  <c r="E571" i="8"/>
  <c r="E575" i="8"/>
  <c r="E579" i="8"/>
  <c r="I579" i="8" s="1"/>
  <c r="E583" i="8"/>
  <c r="E587" i="8"/>
  <c r="E591" i="8"/>
  <c r="E595" i="8"/>
  <c r="E599" i="8"/>
  <c r="AE40" i="10"/>
  <c r="E764" i="8"/>
  <c r="E760" i="8"/>
  <c r="E756" i="8"/>
  <c r="E752" i="8"/>
  <c r="E748" i="8"/>
  <c r="E744" i="8"/>
  <c r="E740" i="8"/>
  <c r="E736" i="8"/>
  <c r="E732" i="8"/>
  <c r="E728" i="8"/>
  <c r="E724" i="8"/>
  <c r="E720" i="8"/>
  <c r="E716" i="8"/>
  <c r="E712" i="8"/>
  <c r="I712" i="8" s="1"/>
  <c r="E708" i="8"/>
  <c r="E704" i="8"/>
  <c r="E700" i="8"/>
  <c r="E696" i="8"/>
  <c r="E692" i="8"/>
  <c r="E688" i="8"/>
  <c r="E684" i="8"/>
  <c r="I684" i="8" s="1"/>
  <c r="E680" i="8"/>
  <c r="K680" i="8" s="1"/>
  <c r="M680" i="8" s="1"/>
  <c r="E676" i="8"/>
  <c r="E672" i="8"/>
  <c r="E668" i="8"/>
  <c r="E664" i="8"/>
  <c r="E660" i="8"/>
  <c r="E656" i="8"/>
  <c r="E652" i="8"/>
  <c r="E648" i="8"/>
  <c r="E644" i="8"/>
  <c r="E640" i="8"/>
  <c r="E636" i="8"/>
  <c r="E632" i="8"/>
  <c r="E628" i="8"/>
  <c r="E624" i="8"/>
  <c r="E620" i="8"/>
  <c r="K620" i="8" s="1"/>
  <c r="E616" i="8"/>
  <c r="E612" i="8"/>
  <c r="E608" i="8"/>
  <c r="E604" i="8"/>
  <c r="E598" i="8"/>
  <c r="E582" i="8"/>
  <c r="E566" i="8"/>
  <c r="I566" i="8" s="1"/>
  <c r="E550" i="8"/>
  <c r="E534" i="8"/>
  <c r="E518" i="8"/>
  <c r="E502" i="8"/>
  <c r="E486" i="8"/>
  <c r="E470" i="8"/>
  <c r="E454" i="8"/>
  <c r="E438" i="8"/>
  <c r="E422" i="8"/>
  <c r="K422" i="8" s="1"/>
  <c r="E406" i="8"/>
  <c r="E390" i="8"/>
  <c r="E374" i="8"/>
  <c r="E358" i="8"/>
  <c r="E342" i="8"/>
  <c r="E322" i="8"/>
  <c r="E765" i="8"/>
  <c r="E761" i="8"/>
  <c r="E757" i="8"/>
  <c r="E753" i="8"/>
  <c r="E729" i="8"/>
  <c r="E725" i="8"/>
  <c r="E721" i="8"/>
  <c r="E717" i="8"/>
  <c r="E713" i="8"/>
  <c r="E709" i="8"/>
  <c r="E705" i="8"/>
  <c r="K705" i="8" s="1"/>
  <c r="M705" i="8" s="1"/>
  <c r="E701" i="8"/>
  <c r="E697" i="8"/>
  <c r="E693" i="8"/>
  <c r="E689" i="8"/>
  <c r="E685" i="8"/>
  <c r="E681" i="8"/>
  <c r="E677" i="8"/>
  <c r="E673" i="8"/>
  <c r="E669" i="8"/>
  <c r="E665" i="8"/>
  <c r="E661" i="8"/>
  <c r="E657" i="8"/>
  <c r="E653" i="8"/>
  <c r="E649" i="8"/>
  <c r="E645" i="8"/>
  <c r="E641" i="8"/>
  <c r="E637" i="8"/>
  <c r="E633" i="8"/>
  <c r="E629" i="8"/>
  <c r="E625" i="8"/>
  <c r="E621" i="8"/>
  <c r="E617" i="8"/>
  <c r="E613" i="8"/>
  <c r="E609" i="8"/>
  <c r="E605" i="8"/>
  <c r="E601" i="8"/>
  <c r="E594" i="8"/>
  <c r="E578" i="8"/>
  <c r="E562" i="8"/>
  <c r="E546" i="8"/>
  <c r="E530" i="8"/>
  <c r="E514" i="8"/>
  <c r="E498" i="8"/>
  <c r="E482" i="8"/>
  <c r="E466" i="8"/>
  <c r="E450" i="8"/>
  <c r="K450" i="8" s="1"/>
  <c r="M450" i="8" s="1"/>
  <c r="E434" i="8"/>
  <c r="E418" i="8"/>
  <c r="E402" i="8"/>
  <c r="E386" i="8"/>
  <c r="E370" i="8"/>
  <c r="E354" i="8"/>
  <c r="E338" i="8"/>
  <c r="E318" i="8"/>
  <c r="E749" i="8"/>
  <c r="E745" i="8"/>
  <c r="E741" i="8"/>
  <c r="E737" i="8"/>
  <c r="E733" i="8"/>
  <c r="E762" i="8"/>
  <c r="E758" i="8"/>
  <c r="E754" i="8"/>
  <c r="E750" i="8"/>
  <c r="E746" i="8"/>
  <c r="E742" i="8"/>
  <c r="E738" i="8"/>
  <c r="E734" i="8"/>
  <c r="E730" i="8"/>
  <c r="E726" i="8"/>
  <c r="E722" i="8"/>
  <c r="E718" i="8"/>
  <c r="E714" i="8"/>
  <c r="E710" i="8"/>
  <c r="E706" i="8"/>
  <c r="E702" i="8"/>
  <c r="E698" i="8"/>
  <c r="E694" i="8"/>
  <c r="E690" i="8"/>
  <c r="E686" i="8"/>
  <c r="E682" i="8"/>
  <c r="E678" i="8"/>
  <c r="I678" i="8" s="1"/>
  <c r="L678" i="8" s="1"/>
  <c r="E674" i="8"/>
  <c r="E670" i="8"/>
  <c r="E666" i="8"/>
  <c r="E662" i="8"/>
  <c r="E658" i="8"/>
  <c r="E654" i="8"/>
  <c r="E650" i="8"/>
  <c r="E646" i="8"/>
  <c r="E642" i="8"/>
  <c r="E638" i="8"/>
  <c r="E634" i="8"/>
  <c r="E630" i="8"/>
  <c r="E626" i="8"/>
  <c r="E622" i="8"/>
  <c r="E618" i="8"/>
  <c r="E614" i="8"/>
  <c r="K614" i="8" s="1"/>
  <c r="M614" i="8" s="1"/>
  <c r="E610" i="8"/>
  <c r="K610" i="8" s="1"/>
  <c r="M610" i="8" s="1"/>
  <c r="E606" i="8"/>
  <c r="E602" i="8"/>
  <c r="E590" i="8"/>
  <c r="E574" i="8"/>
  <c r="E558" i="8"/>
  <c r="E542" i="8"/>
  <c r="E526" i="8"/>
  <c r="E510" i="8"/>
  <c r="E494" i="8"/>
  <c r="E478" i="8"/>
  <c r="E462" i="8"/>
  <c r="E446" i="8"/>
  <c r="K446" i="8" s="1"/>
  <c r="E430" i="8"/>
  <c r="E414" i="8"/>
  <c r="E398" i="8"/>
  <c r="E382" i="8"/>
  <c r="E366" i="8"/>
  <c r="E350" i="8"/>
  <c r="E334" i="8"/>
  <c r="E314" i="8"/>
  <c r="Y53" i="10"/>
  <c r="J44" i="10"/>
  <c r="X20" i="10"/>
  <c r="T20" i="10"/>
  <c r="S20" i="10"/>
  <c r="W20" i="10"/>
  <c r="R59" i="10"/>
  <c r="R60" i="10" s="1"/>
  <c r="Q59" i="10"/>
  <c r="Q60" i="10" s="1"/>
  <c r="AM59" i="10"/>
  <c r="AM60" i="10" s="1"/>
  <c r="AL59" i="10"/>
  <c r="AL60" i="10"/>
  <c r="AK59" i="10"/>
  <c r="AK60" i="10" s="1"/>
  <c r="AM58" i="10"/>
  <c r="AL58" i="10"/>
  <c r="AK58" i="10"/>
  <c r="R58" i="10"/>
  <c r="Q58" i="10"/>
  <c r="X52" i="10"/>
  <c r="T52" i="10"/>
  <c r="P52" i="10"/>
  <c r="O52" i="10"/>
  <c r="AN51" i="10"/>
  <c r="AH51" i="10"/>
  <c r="AG51" i="10"/>
  <c r="X51" i="10"/>
  <c r="T51" i="10"/>
  <c r="U51" i="10" s="1"/>
  <c r="P51" i="10"/>
  <c r="O51" i="10"/>
  <c r="Y6" i="10"/>
  <c r="Y5" i="10"/>
  <c r="M21" i="10"/>
  <c r="L21" i="10"/>
  <c r="L23" i="10"/>
  <c r="X21" i="10"/>
  <c r="T21" i="10"/>
  <c r="P21" i="10"/>
  <c r="O21" i="10"/>
  <c r="O23" i="10" s="1"/>
  <c r="X19" i="10"/>
  <c r="X23" i="10" s="1"/>
  <c r="T19" i="10"/>
  <c r="T59" i="10" s="1"/>
  <c r="T60" i="10" s="1"/>
  <c r="S19" i="10"/>
  <c r="S51" i="10"/>
  <c r="W51" i="10" s="1"/>
  <c r="S52" i="10"/>
  <c r="W52" i="10" s="1"/>
  <c r="S21" i="10"/>
  <c r="W21" i="10" s="1"/>
  <c r="AN21" i="10"/>
  <c r="W19" i="10"/>
  <c r="J45" i="10"/>
  <c r="J46" i="10"/>
  <c r="J47" i="10"/>
  <c r="J48" i="10"/>
  <c r="J49" i="10"/>
  <c r="J50" i="10"/>
  <c r="L18" i="10"/>
  <c r="AM23" i="10"/>
  <c r="AM24" i="10" s="1"/>
  <c r="AL23" i="10"/>
  <c r="AL24" i="10"/>
  <c r="AK23" i="10"/>
  <c r="AK24" i="10" s="1"/>
  <c r="R23" i="10"/>
  <c r="Q23" i="10"/>
  <c r="R24" i="10"/>
  <c r="AG17" i="10"/>
  <c r="AE17" i="10"/>
  <c r="Y17" i="10"/>
  <c r="AG16" i="10"/>
  <c r="Y16" i="10"/>
  <c r="AG15" i="10"/>
  <c r="AE15" i="10"/>
  <c r="Y15" i="10"/>
  <c r="AG14" i="10"/>
  <c r="AE14" i="10"/>
  <c r="Y14" i="10"/>
  <c r="AG13" i="10"/>
  <c r="AE13" i="10"/>
  <c r="Y13" i="10"/>
  <c r="AG12" i="10"/>
  <c r="AE12" i="10"/>
  <c r="Y12" i="10"/>
  <c r="AG11" i="10"/>
  <c r="AE11" i="10"/>
  <c r="Y11" i="10"/>
  <c r="AG10" i="10"/>
  <c r="AE10" i="10"/>
  <c r="Y10" i="10"/>
  <c r="AG9" i="10"/>
  <c r="AE9" i="10"/>
  <c r="Y9" i="10"/>
  <c r="AG8" i="10"/>
  <c r="AE8" i="10"/>
  <c r="Y8" i="10"/>
  <c r="AG7" i="10"/>
  <c r="AE7" i="10"/>
  <c r="Y7" i="10"/>
  <c r="AG6" i="10"/>
  <c r="AE6" i="10"/>
  <c r="AG5" i="10"/>
  <c r="AE5" i="10"/>
  <c r="AH50" i="10"/>
  <c r="AG50" i="10"/>
  <c r="AF50" i="10"/>
  <c r="AE50" i="10"/>
  <c r="AH49" i="10"/>
  <c r="AG49" i="10"/>
  <c r="AF49" i="10"/>
  <c r="AE49" i="10"/>
  <c r="AH47" i="10"/>
  <c r="AG47" i="10"/>
  <c r="AF47" i="10"/>
  <c r="AE47" i="10"/>
  <c r="AH46" i="10"/>
  <c r="AG46" i="10"/>
  <c r="AH45" i="10"/>
  <c r="AG45" i="10"/>
  <c r="AH44" i="10"/>
  <c r="AG44" i="10"/>
  <c r="AF44" i="10"/>
  <c r="AE44" i="10"/>
  <c r="AI42" i="10"/>
  <c r="X42" i="10" s="1"/>
  <c r="X50" i="10" s="1"/>
  <c r="AH42" i="10"/>
  <c r="AG42" i="10"/>
  <c r="AF42" i="10"/>
  <c r="AE42" i="10"/>
  <c r="AD42" i="10"/>
  <c r="AD50" i="10" s="1"/>
  <c r="AC42" i="10"/>
  <c r="AC50" i="10" s="1"/>
  <c r="AB42" i="10"/>
  <c r="M42" i="10" s="1"/>
  <c r="AA42" i="10"/>
  <c r="L42" i="10" s="1"/>
  <c r="AI41" i="10"/>
  <c r="X41" i="10" s="1"/>
  <c r="X49" i="10" s="1"/>
  <c r="AH41" i="10"/>
  <c r="AG41" i="10"/>
  <c r="AF41" i="10"/>
  <c r="AE41" i="10"/>
  <c r="AD41" i="10"/>
  <c r="AD49" i="10" s="1"/>
  <c r="AC41" i="10"/>
  <c r="AC49" i="10" s="1"/>
  <c r="AB41" i="10"/>
  <c r="M41" i="10" s="1"/>
  <c r="AA41" i="10"/>
  <c r="L41" i="10" s="1"/>
  <c r="AI39" i="10"/>
  <c r="X39" i="10" s="1"/>
  <c r="AH39" i="10"/>
  <c r="AG39" i="10"/>
  <c r="AF39" i="10"/>
  <c r="AE39" i="10"/>
  <c r="AD39" i="10"/>
  <c r="AC39" i="10"/>
  <c r="AB39" i="10"/>
  <c r="M39" i="10" s="1"/>
  <c r="AA39" i="10"/>
  <c r="L39" i="10" s="1"/>
  <c r="AI38" i="10"/>
  <c r="X38" i="10" s="1"/>
  <c r="AH38" i="10"/>
  <c r="AG38" i="10"/>
  <c r="AF38" i="10"/>
  <c r="AE38" i="10"/>
  <c r="AD38" i="10"/>
  <c r="AC38" i="10"/>
  <c r="AB38" i="10"/>
  <c r="M38" i="10" s="1"/>
  <c r="AH36" i="10"/>
  <c r="AG36" i="10"/>
  <c r="AD36" i="10"/>
  <c r="AC36" i="10"/>
  <c r="AB36" i="10"/>
  <c r="M36" i="10" s="1"/>
  <c r="AH35" i="10"/>
  <c r="AG35" i="10"/>
  <c r="AD35" i="10"/>
  <c r="AC35" i="10"/>
  <c r="AB35" i="10"/>
  <c r="M35" i="10" s="1"/>
  <c r="AI34" i="10"/>
  <c r="AH34" i="10"/>
  <c r="AG34" i="10"/>
  <c r="P34" i="10" s="1"/>
  <c r="AD34" i="10"/>
  <c r="AC34" i="10"/>
  <c r="AB34" i="10"/>
  <c r="M34" i="10" s="1"/>
  <c r="AI33" i="10"/>
  <c r="X33" i="10" s="1"/>
  <c r="AH33" i="10"/>
  <c r="AG33" i="10"/>
  <c r="AD33" i="10"/>
  <c r="AC33" i="10"/>
  <c r="AB33" i="10"/>
  <c r="AH32" i="10"/>
  <c r="AG32" i="10"/>
  <c r="AD32" i="10"/>
  <c r="AC32" i="10"/>
  <c r="AI31" i="10"/>
  <c r="X31" i="10" s="1"/>
  <c r="AH31" i="10"/>
  <c r="AG31" i="10"/>
  <c r="AD31" i="10"/>
  <c r="AC31" i="10"/>
  <c r="AH29" i="10"/>
  <c r="AG29" i="10"/>
  <c r="AD29" i="10"/>
  <c r="AC29" i="10"/>
  <c r="M29" i="10"/>
  <c r="N29" i="10" s="1"/>
  <c r="AI28" i="10"/>
  <c r="X28" i="10" s="1"/>
  <c r="AH28" i="10"/>
  <c r="AG28" i="10"/>
  <c r="AD28" i="10"/>
  <c r="AC28" i="10"/>
  <c r="M28" i="10"/>
  <c r="N28" i="10" s="1"/>
  <c r="AI27" i="10"/>
  <c r="X27" i="10" s="1"/>
  <c r="AH27" i="10"/>
  <c r="AG27" i="10"/>
  <c r="AD27" i="10"/>
  <c r="AC27" i="10"/>
  <c r="AB27" i="10"/>
  <c r="M27" i="10" s="1"/>
  <c r="AI26" i="10"/>
  <c r="X26" i="10" s="1"/>
  <c r="AH26" i="10"/>
  <c r="AG26" i="10"/>
  <c r="AD26" i="10"/>
  <c r="AC26" i="10"/>
  <c r="AB26" i="10"/>
  <c r="M26" i="10"/>
  <c r="AI25" i="10"/>
  <c r="X25" i="10" s="1"/>
  <c r="X44" i="10" s="1"/>
  <c r="AH25" i="10"/>
  <c r="AG25" i="10"/>
  <c r="AF25" i="10"/>
  <c r="AE25" i="10"/>
  <c r="AD25" i="10"/>
  <c r="AD44" i="10" s="1"/>
  <c r="M44" i="10" s="1"/>
  <c r="AO44" i="10" s="1"/>
  <c r="AC25" i="10"/>
  <c r="AC44" i="10" s="1"/>
  <c r="AB25" i="10"/>
  <c r="X57" i="10"/>
  <c r="T57" i="10"/>
  <c r="P57" i="10"/>
  <c r="O57" i="10"/>
  <c r="S57" i="10" s="1"/>
  <c r="X56" i="10"/>
  <c r="T56" i="10"/>
  <c r="P56" i="10"/>
  <c r="O56" i="10"/>
  <c r="S56" i="10" s="1"/>
  <c r="AN56" i="10"/>
  <c r="AM55" i="10"/>
  <c r="AL55" i="10"/>
  <c r="AK55" i="10"/>
  <c r="R55" i="10"/>
  <c r="Q55" i="10"/>
  <c r="T50" i="10"/>
  <c r="T49" i="10"/>
  <c r="T48" i="10"/>
  <c r="T47" i="10"/>
  <c r="T46" i="10"/>
  <c r="T45" i="10"/>
  <c r="T44" i="10"/>
  <c r="T55" i="10" s="1"/>
  <c r="AM43" i="10"/>
  <c r="AL43" i="10"/>
  <c r="AK43" i="10"/>
  <c r="R43" i="10"/>
  <c r="Q43" i="10"/>
  <c r="T42" i="10"/>
  <c r="T41" i="10"/>
  <c r="T40" i="10"/>
  <c r="T39" i="10"/>
  <c r="AN38" i="10"/>
  <c r="T38" i="10"/>
  <c r="AN36" i="10"/>
  <c r="T36" i="10"/>
  <c r="O36" i="10"/>
  <c r="AN35" i="10"/>
  <c r="T35" i="10"/>
  <c r="O35" i="10"/>
  <c r="AN34" i="10"/>
  <c r="T34" i="10"/>
  <c r="O34" i="10"/>
  <c r="AN33" i="10"/>
  <c r="T33" i="10"/>
  <c r="O33" i="10"/>
  <c r="AN32" i="10"/>
  <c r="T32" i="10"/>
  <c r="O32" i="10"/>
  <c r="AN31" i="10"/>
  <c r="T31" i="10"/>
  <c r="O31" i="10"/>
  <c r="AN29" i="10"/>
  <c r="T29" i="10"/>
  <c r="O29" i="10"/>
  <c r="AN28" i="10"/>
  <c r="T28" i="10"/>
  <c r="O28" i="10"/>
  <c r="AN27" i="10"/>
  <c r="T27" i="10"/>
  <c r="O27" i="10"/>
  <c r="AN26" i="10"/>
  <c r="T26" i="10"/>
  <c r="O26" i="10"/>
  <c r="AO25" i="10"/>
  <c r="T25" i="10"/>
  <c r="T43" i="10" s="1"/>
  <c r="G306" i="8"/>
  <c r="F306" i="8"/>
  <c r="E306" i="8"/>
  <c r="G305" i="8"/>
  <c r="F305" i="8"/>
  <c r="E305" i="8"/>
  <c r="I305" i="8" s="1"/>
  <c r="L305" i="8" s="1"/>
  <c r="G304" i="8"/>
  <c r="F304" i="8"/>
  <c r="E304" i="8"/>
  <c r="G303" i="8"/>
  <c r="F303" i="8"/>
  <c r="E303" i="8"/>
  <c r="G302" i="8"/>
  <c r="F302" i="8"/>
  <c r="E302" i="8"/>
  <c r="G301" i="8"/>
  <c r="F301" i="8"/>
  <c r="E301" i="8"/>
  <c r="K301" i="8" s="1"/>
  <c r="M301" i="8" s="1"/>
  <c r="G300" i="8"/>
  <c r="F300" i="8"/>
  <c r="E300" i="8"/>
  <c r="G299" i="8"/>
  <c r="F299" i="8"/>
  <c r="E299" i="8"/>
  <c r="G298" i="8"/>
  <c r="F298" i="8"/>
  <c r="E298" i="8"/>
  <c r="G297" i="8"/>
  <c r="F297" i="8"/>
  <c r="E297" i="8"/>
  <c r="K297" i="8" s="1"/>
  <c r="M297" i="8" s="1"/>
  <c r="J297" i="8" s="1"/>
  <c r="G296" i="8"/>
  <c r="F296" i="8"/>
  <c r="E296" i="8"/>
  <c r="G295" i="8"/>
  <c r="F295" i="8"/>
  <c r="E295" i="8"/>
  <c r="G294" i="8"/>
  <c r="F294" i="8"/>
  <c r="K294" i="8" s="1"/>
  <c r="M294" i="8" s="1"/>
  <c r="J294" i="8" s="1"/>
  <c r="E294" i="8"/>
  <c r="G293" i="8"/>
  <c r="F293" i="8"/>
  <c r="E293" i="8"/>
  <c r="G292" i="8"/>
  <c r="F292" i="8"/>
  <c r="E292" i="8"/>
  <c r="G291" i="8"/>
  <c r="F291" i="8"/>
  <c r="E291" i="8"/>
  <c r="G290" i="8"/>
  <c r="F290" i="8"/>
  <c r="K290" i="8" s="1"/>
  <c r="M290" i="8" s="1"/>
  <c r="E290" i="8"/>
  <c r="G289" i="8"/>
  <c r="F289" i="8"/>
  <c r="E289" i="8"/>
  <c r="I289" i="8" s="1"/>
  <c r="L289" i="8" s="1"/>
  <c r="G288" i="8"/>
  <c r="F288" i="8"/>
  <c r="E288" i="8"/>
  <c r="G287" i="8"/>
  <c r="F287" i="8"/>
  <c r="E287" i="8"/>
  <c r="G286" i="8"/>
  <c r="F286" i="8"/>
  <c r="E286" i="8"/>
  <c r="G285" i="8"/>
  <c r="F285" i="8"/>
  <c r="E285" i="8"/>
  <c r="K285" i="8" s="1"/>
  <c r="M285" i="8" s="1"/>
  <c r="G284" i="8"/>
  <c r="F284" i="8"/>
  <c r="E284" i="8"/>
  <c r="G283" i="8"/>
  <c r="F283" i="8"/>
  <c r="E283" i="8"/>
  <c r="G282" i="8"/>
  <c r="F282" i="8"/>
  <c r="E282" i="8"/>
  <c r="G281" i="8"/>
  <c r="F281" i="8"/>
  <c r="E281" i="8"/>
  <c r="G280" i="8"/>
  <c r="F280" i="8"/>
  <c r="E280" i="8"/>
  <c r="G279" i="8"/>
  <c r="F279" i="8"/>
  <c r="E279" i="8"/>
  <c r="G278" i="8"/>
  <c r="F278" i="8"/>
  <c r="I278" i="8" s="1"/>
  <c r="L278" i="8" s="1"/>
  <c r="H278" i="8" s="1"/>
  <c r="E278" i="8"/>
  <c r="G277" i="8"/>
  <c r="F277" i="8"/>
  <c r="E277" i="8"/>
  <c r="I277" i="8" s="1"/>
  <c r="L277" i="8" s="1"/>
  <c r="G276" i="8"/>
  <c r="F276" i="8"/>
  <c r="E276" i="8"/>
  <c r="G275" i="8"/>
  <c r="F275" i="8"/>
  <c r="E275" i="8"/>
  <c r="G274" i="8"/>
  <c r="F274" i="8"/>
  <c r="I274" i="8" s="1"/>
  <c r="E274" i="8"/>
  <c r="G273" i="8"/>
  <c r="F273" i="8"/>
  <c r="E273" i="8"/>
  <c r="G272" i="8"/>
  <c r="F272" i="8"/>
  <c r="E272" i="8"/>
  <c r="G271" i="8"/>
  <c r="F271" i="8"/>
  <c r="E271" i="8"/>
  <c r="G270" i="8"/>
  <c r="F270" i="8"/>
  <c r="E270" i="8"/>
  <c r="G269" i="8"/>
  <c r="F269" i="8"/>
  <c r="E269" i="8"/>
  <c r="G268" i="8"/>
  <c r="F268" i="8"/>
  <c r="E268" i="8"/>
  <c r="G267" i="8"/>
  <c r="F267" i="8"/>
  <c r="E267" i="8"/>
  <c r="G266" i="8"/>
  <c r="F266" i="8"/>
  <c r="K266" i="8" s="1"/>
  <c r="M266" i="8" s="1"/>
  <c r="E266" i="8"/>
  <c r="G265" i="8"/>
  <c r="F265" i="8"/>
  <c r="E265" i="8"/>
  <c r="K265" i="8" s="1"/>
  <c r="M265" i="8" s="1"/>
  <c r="G264" i="8"/>
  <c r="F264" i="8"/>
  <c r="E264" i="8"/>
  <c r="G263" i="8"/>
  <c r="F263" i="8"/>
  <c r="E263" i="8"/>
  <c r="G262" i="8"/>
  <c r="F262" i="8"/>
  <c r="K262" i="8" s="1"/>
  <c r="M262" i="8" s="1"/>
  <c r="E262" i="8"/>
  <c r="G261" i="8"/>
  <c r="F261" i="8"/>
  <c r="E261" i="8"/>
  <c r="I261" i="8" s="1"/>
  <c r="L261" i="8" s="1"/>
  <c r="G260" i="8"/>
  <c r="F260" i="8"/>
  <c r="E260" i="8"/>
  <c r="G259" i="8"/>
  <c r="F259" i="8"/>
  <c r="E259" i="8"/>
  <c r="G258" i="8"/>
  <c r="F258" i="8"/>
  <c r="K258" i="8" s="1"/>
  <c r="M258" i="8" s="1"/>
  <c r="J258" i="8" s="1"/>
  <c r="E258" i="8"/>
  <c r="G257" i="8"/>
  <c r="F257" i="8"/>
  <c r="E257" i="8"/>
  <c r="K257" i="8" s="1"/>
  <c r="M257" i="8" s="1"/>
  <c r="G256" i="8"/>
  <c r="F256" i="8"/>
  <c r="E256" i="8"/>
  <c r="G255" i="8"/>
  <c r="F255" i="8"/>
  <c r="E255" i="8"/>
  <c r="G254" i="8"/>
  <c r="F254" i="8"/>
  <c r="E254" i="8"/>
  <c r="G253" i="8"/>
  <c r="F253" i="8"/>
  <c r="E253" i="8"/>
  <c r="G252" i="8"/>
  <c r="F252" i="8"/>
  <c r="E252" i="8"/>
  <c r="G251" i="8"/>
  <c r="F251" i="8"/>
  <c r="E251" i="8"/>
  <c r="G250" i="8"/>
  <c r="F250" i="8"/>
  <c r="I250" i="8" s="1"/>
  <c r="L250" i="8" s="1"/>
  <c r="E250" i="8"/>
  <c r="G249" i="8"/>
  <c r="F249" i="8"/>
  <c r="E249" i="8"/>
  <c r="G248" i="8"/>
  <c r="F248" i="8"/>
  <c r="E248" i="8"/>
  <c r="G247" i="8"/>
  <c r="F247" i="8"/>
  <c r="E247" i="8"/>
  <c r="G246" i="8"/>
  <c r="F246" i="8"/>
  <c r="I246" i="8" s="1"/>
  <c r="E246" i="8"/>
  <c r="G245" i="8"/>
  <c r="F245" i="8"/>
  <c r="E245" i="8"/>
  <c r="I245" i="8" s="1"/>
  <c r="L245" i="8" s="1"/>
  <c r="G244" i="8"/>
  <c r="F244" i="8"/>
  <c r="E244" i="8"/>
  <c r="G243" i="8"/>
  <c r="F243" i="8"/>
  <c r="E243" i="8"/>
  <c r="G242" i="8"/>
  <c r="F242" i="8"/>
  <c r="E242" i="8"/>
  <c r="G241" i="8"/>
  <c r="F241" i="8"/>
  <c r="E241" i="8"/>
  <c r="K241" i="8" s="1"/>
  <c r="M241" i="8" s="1"/>
  <c r="G240" i="8"/>
  <c r="F240" i="8"/>
  <c r="E240" i="8"/>
  <c r="G239" i="8"/>
  <c r="F239" i="8"/>
  <c r="E239" i="8"/>
  <c r="G238" i="8"/>
  <c r="F238" i="8"/>
  <c r="E238" i="8"/>
  <c r="G237" i="8"/>
  <c r="F237" i="8"/>
  <c r="E237" i="8"/>
  <c r="G236" i="8"/>
  <c r="F236" i="8"/>
  <c r="E236" i="8"/>
  <c r="G235" i="8"/>
  <c r="F235" i="8"/>
  <c r="E235" i="8"/>
  <c r="G234" i="8"/>
  <c r="F234" i="8"/>
  <c r="I234" i="8" s="1"/>
  <c r="L234" i="8" s="1"/>
  <c r="E234" i="8"/>
  <c r="G233" i="8"/>
  <c r="F233" i="8"/>
  <c r="E233" i="8"/>
  <c r="I233" i="8" s="1"/>
  <c r="L233" i="8" s="1"/>
  <c r="G232" i="8"/>
  <c r="F232" i="8"/>
  <c r="E232" i="8"/>
  <c r="G231" i="8"/>
  <c r="F231" i="8"/>
  <c r="E231" i="8"/>
  <c r="G230" i="8"/>
  <c r="F230" i="8"/>
  <c r="K230" i="8" s="1"/>
  <c r="M230" i="8" s="1"/>
  <c r="E230" i="8"/>
  <c r="G229" i="8"/>
  <c r="F229" i="8"/>
  <c r="E229" i="8"/>
  <c r="K229" i="8" s="1"/>
  <c r="M229" i="8" s="1"/>
  <c r="G228" i="8"/>
  <c r="F228" i="8"/>
  <c r="E228" i="8"/>
  <c r="G227" i="8"/>
  <c r="F227" i="8"/>
  <c r="E227" i="8"/>
  <c r="G226" i="8"/>
  <c r="F226" i="8"/>
  <c r="E226" i="8"/>
  <c r="G225" i="8"/>
  <c r="F225" i="8"/>
  <c r="E225" i="8"/>
  <c r="G224" i="8"/>
  <c r="F224" i="8"/>
  <c r="E224" i="8"/>
  <c r="G223" i="8"/>
  <c r="F223" i="8"/>
  <c r="E223" i="8"/>
  <c r="G222" i="8"/>
  <c r="F222" i="8"/>
  <c r="E222" i="8"/>
  <c r="G221" i="8"/>
  <c r="F221" i="8"/>
  <c r="E221" i="8"/>
  <c r="G220" i="8"/>
  <c r="F220" i="8"/>
  <c r="E220" i="8"/>
  <c r="G219" i="8"/>
  <c r="F219" i="8"/>
  <c r="E219" i="8"/>
  <c r="G218" i="8"/>
  <c r="F218" i="8"/>
  <c r="I218" i="8" s="1"/>
  <c r="L218" i="8" s="1"/>
  <c r="E218" i="8"/>
  <c r="G217" i="8"/>
  <c r="F217" i="8"/>
  <c r="E217" i="8"/>
  <c r="G216" i="8"/>
  <c r="F216" i="8"/>
  <c r="E216" i="8"/>
  <c r="G215" i="8"/>
  <c r="F215" i="8"/>
  <c r="E215" i="8"/>
  <c r="G214" i="8"/>
  <c r="F214" i="8"/>
  <c r="E214" i="8"/>
  <c r="G213" i="8"/>
  <c r="F213" i="8"/>
  <c r="E213" i="8"/>
  <c r="G212" i="8"/>
  <c r="F212" i="8"/>
  <c r="E212" i="8"/>
  <c r="G211" i="8"/>
  <c r="F211" i="8"/>
  <c r="E211" i="8"/>
  <c r="G210" i="8"/>
  <c r="F210" i="8"/>
  <c r="I210" i="8" s="1"/>
  <c r="E210" i="8"/>
  <c r="G209" i="8"/>
  <c r="F209" i="8"/>
  <c r="E209" i="8"/>
  <c r="G208" i="8"/>
  <c r="F208" i="8"/>
  <c r="E208" i="8"/>
  <c r="G207" i="8"/>
  <c r="F207" i="8"/>
  <c r="E207" i="8"/>
  <c r="G206" i="8"/>
  <c r="F206" i="8"/>
  <c r="K206" i="8" s="1"/>
  <c r="M206" i="8" s="1"/>
  <c r="J206" i="8" s="1"/>
  <c r="E206" i="8"/>
  <c r="G205" i="8"/>
  <c r="F205" i="8"/>
  <c r="E205" i="8"/>
  <c r="K205" i="8" s="1"/>
  <c r="M205" i="8" s="1"/>
  <c r="G204" i="8"/>
  <c r="F204" i="8"/>
  <c r="E204" i="8"/>
  <c r="G203" i="8"/>
  <c r="F203" i="8"/>
  <c r="E203" i="8"/>
  <c r="G202" i="8"/>
  <c r="F202" i="8"/>
  <c r="E202" i="8"/>
  <c r="G201" i="8"/>
  <c r="F201" i="8"/>
  <c r="E201" i="8"/>
  <c r="I201" i="8" s="1"/>
  <c r="L201" i="8" s="1"/>
  <c r="G200" i="8"/>
  <c r="F200" i="8"/>
  <c r="E200" i="8"/>
  <c r="G199" i="8"/>
  <c r="F199" i="8"/>
  <c r="E199" i="8"/>
  <c r="G198" i="8"/>
  <c r="F198" i="8"/>
  <c r="E198" i="8"/>
  <c r="G197" i="8"/>
  <c r="F197" i="8"/>
  <c r="E197" i="8"/>
  <c r="K197" i="8" s="1"/>
  <c r="G196" i="8"/>
  <c r="F196" i="8"/>
  <c r="E196" i="8"/>
  <c r="G195" i="8"/>
  <c r="F195" i="8"/>
  <c r="E195" i="8"/>
  <c r="G194" i="8"/>
  <c r="F194" i="8"/>
  <c r="K194" i="8" s="1"/>
  <c r="M194" i="8" s="1"/>
  <c r="E194" i="8"/>
  <c r="G193" i="8"/>
  <c r="F193" i="8"/>
  <c r="E193" i="8"/>
  <c r="G192" i="8"/>
  <c r="F192" i="8"/>
  <c r="E192" i="8"/>
  <c r="G191" i="8"/>
  <c r="F191" i="8"/>
  <c r="E191" i="8"/>
  <c r="G190" i="8"/>
  <c r="F190" i="8"/>
  <c r="E190" i="8"/>
  <c r="G189" i="8"/>
  <c r="F189" i="8"/>
  <c r="E189" i="8"/>
  <c r="G188" i="8"/>
  <c r="F188" i="8"/>
  <c r="E188" i="8"/>
  <c r="G187" i="8"/>
  <c r="F187" i="8"/>
  <c r="E187" i="8"/>
  <c r="G186" i="8"/>
  <c r="F186" i="8"/>
  <c r="K186" i="8" s="1"/>
  <c r="M186" i="8" s="1"/>
  <c r="J186" i="8" s="1"/>
  <c r="E186" i="8"/>
  <c r="G185" i="8"/>
  <c r="F185" i="8"/>
  <c r="E185" i="8"/>
  <c r="K185" i="8" s="1"/>
  <c r="M185" i="8" s="1"/>
  <c r="G184" i="8"/>
  <c r="F184" i="8"/>
  <c r="E184" i="8"/>
  <c r="G183" i="8"/>
  <c r="F183" i="8"/>
  <c r="E183" i="8"/>
  <c r="G182" i="8"/>
  <c r="F182" i="8"/>
  <c r="I182" i="8" s="1"/>
  <c r="L182" i="8" s="1"/>
  <c r="E182" i="8"/>
  <c r="G181" i="8"/>
  <c r="F181" i="8"/>
  <c r="E181" i="8"/>
  <c r="K181" i="8" s="1"/>
  <c r="M181" i="8" s="1"/>
  <c r="G180" i="8"/>
  <c r="F180" i="8"/>
  <c r="E180" i="8"/>
  <c r="G179" i="8"/>
  <c r="F179" i="8"/>
  <c r="E179" i="8"/>
  <c r="G178" i="8"/>
  <c r="F178" i="8"/>
  <c r="E178" i="8"/>
  <c r="G177" i="8"/>
  <c r="F177" i="8"/>
  <c r="E177" i="8"/>
  <c r="G176" i="8"/>
  <c r="F176" i="8"/>
  <c r="E176" i="8"/>
  <c r="G175" i="8"/>
  <c r="F175" i="8"/>
  <c r="E175" i="8"/>
  <c r="G174" i="8"/>
  <c r="F174" i="8"/>
  <c r="E174" i="8"/>
  <c r="G173" i="8"/>
  <c r="F173" i="8"/>
  <c r="E173" i="8"/>
  <c r="K173" i="8" s="1"/>
  <c r="M173" i="8" s="1"/>
  <c r="G172" i="8"/>
  <c r="F172" i="8"/>
  <c r="E172" i="8"/>
  <c r="G171" i="8"/>
  <c r="F171" i="8"/>
  <c r="E171" i="8"/>
  <c r="G170" i="8"/>
  <c r="F170" i="8"/>
  <c r="I170" i="8" s="1"/>
  <c r="L170" i="8" s="1"/>
  <c r="E170" i="8"/>
  <c r="G169" i="8"/>
  <c r="F169" i="8"/>
  <c r="E169" i="8"/>
  <c r="G168" i="8"/>
  <c r="F168" i="8"/>
  <c r="E168" i="8"/>
  <c r="G167" i="8"/>
  <c r="F167" i="8"/>
  <c r="E167" i="8"/>
  <c r="G166" i="8"/>
  <c r="F166" i="8"/>
  <c r="E166" i="8"/>
  <c r="G165" i="8"/>
  <c r="F165" i="8"/>
  <c r="E165" i="8"/>
  <c r="G164" i="8"/>
  <c r="F164" i="8"/>
  <c r="E164" i="8"/>
  <c r="G163" i="8"/>
  <c r="F163" i="8"/>
  <c r="E163" i="8"/>
  <c r="G162" i="8"/>
  <c r="F162" i="8"/>
  <c r="E162" i="8"/>
  <c r="G161" i="8"/>
  <c r="F161" i="8"/>
  <c r="E161" i="8"/>
  <c r="G160" i="8"/>
  <c r="F160" i="8"/>
  <c r="E160" i="8"/>
  <c r="G159" i="8"/>
  <c r="F159" i="8"/>
  <c r="E159" i="8"/>
  <c r="G158" i="8"/>
  <c r="F158" i="8"/>
  <c r="I158" i="8" s="1"/>
  <c r="L158" i="8" s="1"/>
  <c r="E158" i="8"/>
  <c r="G157" i="8"/>
  <c r="F157" i="8"/>
  <c r="E157" i="8"/>
  <c r="K157" i="8" s="1"/>
  <c r="M157" i="8" s="1"/>
  <c r="G156" i="8"/>
  <c r="F156" i="8"/>
  <c r="E156" i="8"/>
  <c r="G155" i="8"/>
  <c r="F155" i="8"/>
  <c r="E155" i="8"/>
  <c r="G154" i="8"/>
  <c r="F154" i="8"/>
  <c r="I154" i="8" s="1"/>
  <c r="L154" i="8" s="1"/>
  <c r="E154" i="8"/>
  <c r="G153" i="8"/>
  <c r="F153" i="8"/>
  <c r="E153" i="8"/>
  <c r="K153" i="8" s="1"/>
  <c r="G152" i="8"/>
  <c r="F152" i="8"/>
  <c r="E152" i="8"/>
  <c r="G151" i="8"/>
  <c r="F151" i="8"/>
  <c r="E151" i="8"/>
  <c r="G150" i="8"/>
  <c r="F150" i="8"/>
  <c r="K150" i="8" s="1"/>
  <c r="M150" i="8" s="1"/>
  <c r="E150" i="8"/>
  <c r="G149" i="8"/>
  <c r="F149" i="8"/>
  <c r="E149" i="8"/>
  <c r="G148" i="8"/>
  <c r="F148" i="8"/>
  <c r="E148" i="8"/>
  <c r="G147" i="8"/>
  <c r="F147" i="8"/>
  <c r="E147" i="8"/>
  <c r="G146" i="8"/>
  <c r="F146" i="8"/>
  <c r="E146" i="8"/>
  <c r="G145" i="8"/>
  <c r="F145" i="8"/>
  <c r="E145" i="8"/>
  <c r="I145" i="8" s="1"/>
  <c r="L145" i="8" s="1"/>
  <c r="G144" i="8"/>
  <c r="F144" i="8"/>
  <c r="E144" i="8"/>
  <c r="G143" i="8"/>
  <c r="F143" i="8"/>
  <c r="E143" i="8"/>
  <c r="G142" i="8"/>
  <c r="F142" i="8"/>
  <c r="I142" i="8" s="1"/>
  <c r="L142" i="8" s="1"/>
  <c r="H142" i="8" s="1"/>
  <c r="E142" i="8"/>
  <c r="G141" i="8"/>
  <c r="F141" i="8"/>
  <c r="E141" i="8"/>
  <c r="I141" i="8" s="1"/>
  <c r="G140" i="8"/>
  <c r="F140" i="8"/>
  <c r="E140" i="8"/>
  <c r="G139" i="8"/>
  <c r="F139" i="8"/>
  <c r="E139" i="8"/>
  <c r="G138" i="8"/>
  <c r="F138" i="8"/>
  <c r="I138" i="8" s="1"/>
  <c r="L138" i="8" s="1"/>
  <c r="E138" i="8"/>
  <c r="G137" i="8"/>
  <c r="F137" i="8"/>
  <c r="E137" i="8"/>
  <c r="G136" i="8"/>
  <c r="F136" i="8"/>
  <c r="E136" i="8"/>
  <c r="G135" i="8"/>
  <c r="F135" i="8"/>
  <c r="E135" i="8"/>
  <c r="G134" i="8"/>
  <c r="F134" i="8"/>
  <c r="E134" i="8"/>
  <c r="G133" i="8"/>
  <c r="F133" i="8"/>
  <c r="E133" i="8"/>
  <c r="G132" i="8"/>
  <c r="F132" i="8"/>
  <c r="E132" i="8"/>
  <c r="G131" i="8"/>
  <c r="F131" i="8"/>
  <c r="E131" i="8"/>
  <c r="G130" i="8"/>
  <c r="F130" i="8"/>
  <c r="K130" i="8" s="1"/>
  <c r="M130" i="8" s="1"/>
  <c r="E130" i="8"/>
  <c r="G129" i="8"/>
  <c r="F129" i="8"/>
  <c r="E129" i="8"/>
  <c r="I129" i="8" s="1"/>
  <c r="L129" i="8" s="1"/>
  <c r="G128" i="8"/>
  <c r="F128" i="8"/>
  <c r="E128" i="8"/>
  <c r="G127" i="8"/>
  <c r="F127" i="8"/>
  <c r="E127" i="8"/>
  <c r="G126" i="8"/>
  <c r="F126" i="8"/>
  <c r="I126" i="8" s="1"/>
  <c r="L126" i="8" s="1"/>
  <c r="E126" i="8"/>
  <c r="G125" i="8"/>
  <c r="F125" i="8"/>
  <c r="E125" i="8"/>
  <c r="I125" i="8" s="1"/>
  <c r="L125" i="8" s="1"/>
  <c r="G124" i="8"/>
  <c r="F124" i="8"/>
  <c r="E124" i="8"/>
  <c r="G123" i="8"/>
  <c r="F123" i="8"/>
  <c r="E123" i="8"/>
  <c r="G122" i="8"/>
  <c r="F122" i="8"/>
  <c r="I122" i="8" s="1"/>
  <c r="L122" i="8" s="1"/>
  <c r="E122" i="8"/>
  <c r="G121" i="8"/>
  <c r="F121" i="8"/>
  <c r="E121" i="8"/>
  <c r="G120" i="8"/>
  <c r="F120" i="8"/>
  <c r="E120" i="8"/>
  <c r="G119" i="8"/>
  <c r="F119" i="8"/>
  <c r="E119" i="8"/>
  <c r="G118" i="8"/>
  <c r="F118" i="8"/>
  <c r="K118" i="8" s="1"/>
  <c r="M118" i="8" s="1"/>
  <c r="E118" i="8"/>
  <c r="G117" i="8"/>
  <c r="F117" i="8"/>
  <c r="E117" i="8"/>
  <c r="K117" i="8" s="1"/>
  <c r="M117" i="8" s="1"/>
  <c r="G116" i="8"/>
  <c r="F116" i="8"/>
  <c r="E116" i="8"/>
  <c r="G115" i="8"/>
  <c r="F115" i="8"/>
  <c r="E115" i="8"/>
  <c r="G114" i="8"/>
  <c r="F114" i="8"/>
  <c r="E114" i="8"/>
  <c r="G113" i="8"/>
  <c r="F113" i="8"/>
  <c r="E113" i="8"/>
  <c r="K113" i="8" s="1"/>
  <c r="M113" i="8" s="1"/>
  <c r="G112" i="8"/>
  <c r="F112" i="8"/>
  <c r="E112" i="8"/>
  <c r="G111" i="8"/>
  <c r="F111" i="8"/>
  <c r="E111" i="8"/>
  <c r="G110" i="8"/>
  <c r="F110" i="8"/>
  <c r="I110" i="8" s="1"/>
  <c r="L110" i="8" s="1"/>
  <c r="E110" i="8"/>
  <c r="G109" i="8"/>
  <c r="F109" i="8"/>
  <c r="E109" i="8"/>
  <c r="I109" i="8" s="1"/>
  <c r="L109" i="8" s="1"/>
  <c r="G108" i="8"/>
  <c r="F108" i="8"/>
  <c r="E108" i="8"/>
  <c r="G107" i="8"/>
  <c r="F107" i="8"/>
  <c r="E107" i="8"/>
  <c r="G106" i="8"/>
  <c r="F106" i="8"/>
  <c r="I106" i="8" s="1"/>
  <c r="L106" i="8" s="1"/>
  <c r="E106" i="8"/>
  <c r="G105" i="8"/>
  <c r="F105" i="8"/>
  <c r="E105" i="8"/>
  <c r="G104" i="8"/>
  <c r="F104" i="8"/>
  <c r="E104" i="8"/>
  <c r="G103" i="8"/>
  <c r="F103" i="8"/>
  <c r="E103" i="8"/>
  <c r="G102" i="8"/>
  <c r="F102" i="8"/>
  <c r="E102" i="8"/>
  <c r="G101" i="8"/>
  <c r="F101" i="8"/>
  <c r="E101" i="8"/>
  <c r="G100" i="8"/>
  <c r="F100" i="8"/>
  <c r="E100" i="8"/>
  <c r="G99" i="8"/>
  <c r="F99" i="8"/>
  <c r="E99" i="8"/>
  <c r="G98" i="8"/>
  <c r="F98" i="8"/>
  <c r="E98" i="8"/>
  <c r="G97" i="8"/>
  <c r="F97" i="8"/>
  <c r="E97" i="8"/>
  <c r="I97" i="8" s="1"/>
  <c r="L97" i="8" s="1"/>
  <c r="G96" i="8"/>
  <c r="F96" i="8"/>
  <c r="E96" i="8"/>
  <c r="G95" i="8"/>
  <c r="F95" i="8"/>
  <c r="E95" i="8"/>
  <c r="G94" i="8"/>
  <c r="F94" i="8"/>
  <c r="I94" i="8" s="1"/>
  <c r="L94" i="8" s="1"/>
  <c r="E94" i="8"/>
  <c r="G93" i="8"/>
  <c r="F93" i="8"/>
  <c r="E93" i="8"/>
  <c r="G92" i="8"/>
  <c r="F92" i="8"/>
  <c r="E92" i="8"/>
  <c r="G91" i="8"/>
  <c r="F91" i="8"/>
  <c r="E91" i="8"/>
  <c r="G90" i="8"/>
  <c r="F90" i="8"/>
  <c r="I90" i="8" s="1"/>
  <c r="L90" i="8" s="1"/>
  <c r="E90" i="8"/>
  <c r="G89" i="8"/>
  <c r="F89" i="8"/>
  <c r="E89" i="8"/>
  <c r="I89" i="8" s="1"/>
  <c r="L89" i="8" s="1"/>
  <c r="G88" i="8"/>
  <c r="F88" i="8"/>
  <c r="E88" i="8"/>
  <c r="G87" i="8"/>
  <c r="F87" i="8"/>
  <c r="E87" i="8"/>
  <c r="G86" i="8"/>
  <c r="F86" i="8"/>
  <c r="E86" i="8"/>
  <c r="G85" i="8"/>
  <c r="F85" i="8"/>
  <c r="E85" i="8"/>
  <c r="G84" i="8"/>
  <c r="F84" i="8"/>
  <c r="E84" i="8"/>
  <c r="G83" i="8"/>
  <c r="F83" i="8"/>
  <c r="E83" i="8"/>
  <c r="G82" i="8"/>
  <c r="F82" i="8"/>
  <c r="E82" i="8"/>
  <c r="G81" i="8"/>
  <c r="F81" i="8"/>
  <c r="E81" i="8"/>
  <c r="K81" i="8" s="1"/>
  <c r="M81" i="8" s="1"/>
  <c r="G80" i="8"/>
  <c r="F80" i="8"/>
  <c r="E80" i="8"/>
  <c r="G79" i="8"/>
  <c r="F79" i="8"/>
  <c r="E79" i="8"/>
  <c r="G78" i="8"/>
  <c r="F78" i="8"/>
  <c r="K78" i="8" s="1"/>
  <c r="M78" i="8" s="1"/>
  <c r="E78" i="8"/>
  <c r="G77" i="8"/>
  <c r="F77" i="8"/>
  <c r="E77" i="8"/>
  <c r="K77" i="8" s="1"/>
  <c r="M77" i="8" s="1"/>
  <c r="G76" i="8"/>
  <c r="F76" i="8"/>
  <c r="E76" i="8"/>
  <c r="G75" i="8"/>
  <c r="F75" i="8"/>
  <c r="E75" i="8"/>
  <c r="G74" i="8"/>
  <c r="F74" i="8"/>
  <c r="I74" i="8" s="1"/>
  <c r="L74" i="8" s="1"/>
  <c r="E74" i="8"/>
  <c r="G73" i="8"/>
  <c r="F73" i="8"/>
  <c r="E73" i="8"/>
  <c r="G72" i="8"/>
  <c r="F72" i="8"/>
  <c r="E72" i="8"/>
  <c r="G71" i="8"/>
  <c r="F71" i="8"/>
  <c r="E71" i="8"/>
  <c r="G70" i="8"/>
  <c r="F70" i="8"/>
  <c r="I70" i="8" s="1"/>
  <c r="L70" i="8" s="1"/>
  <c r="E70" i="8"/>
  <c r="G69" i="8"/>
  <c r="F69" i="8"/>
  <c r="E69" i="8"/>
  <c r="I69" i="8" s="1"/>
  <c r="L69" i="8" s="1"/>
  <c r="G68" i="8"/>
  <c r="F68" i="8"/>
  <c r="E68" i="8"/>
  <c r="G67" i="8"/>
  <c r="F67" i="8"/>
  <c r="E67" i="8"/>
  <c r="G66" i="8"/>
  <c r="F66" i="8"/>
  <c r="E66" i="8"/>
  <c r="G65" i="8"/>
  <c r="F65" i="8"/>
  <c r="E65" i="8"/>
  <c r="G64" i="8"/>
  <c r="F64" i="8"/>
  <c r="E64" i="8"/>
  <c r="G63" i="8"/>
  <c r="F63" i="8"/>
  <c r="E63" i="8"/>
  <c r="G62" i="8"/>
  <c r="F62" i="8"/>
  <c r="K62" i="8" s="1"/>
  <c r="M62" i="8" s="1"/>
  <c r="E62" i="8"/>
  <c r="G61" i="8"/>
  <c r="F61" i="8"/>
  <c r="E61" i="8"/>
  <c r="G60" i="8"/>
  <c r="F60" i="8"/>
  <c r="E60" i="8"/>
  <c r="G59" i="8"/>
  <c r="F59" i="8"/>
  <c r="E59" i="8"/>
  <c r="G58" i="8"/>
  <c r="F58" i="8"/>
  <c r="K58" i="8" s="1"/>
  <c r="E58" i="8"/>
  <c r="G57" i="8"/>
  <c r="F57" i="8"/>
  <c r="E57" i="8"/>
  <c r="I57" i="8" s="1"/>
  <c r="L57" i="8" s="1"/>
  <c r="G56" i="8"/>
  <c r="F56" i="8"/>
  <c r="E56" i="8"/>
  <c r="G55" i="8"/>
  <c r="F55" i="8"/>
  <c r="E55" i="8"/>
  <c r="G54" i="8"/>
  <c r="F54" i="8"/>
  <c r="K54" i="8" s="1"/>
  <c r="M54" i="8" s="1"/>
  <c r="E54" i="8"/>
  <c r="G53" i="8"/>
  <c r="F53" i="8"/>
  <c r="E53" i="8"/>
  <c r="K53" i="8" s="1"/>
  <c r="M53" i="8" s="1"/>
  <c r="G52" i="8"/>
  <c r="F52" i="8"/>
  <c r="E52" i="8"/>
  <c r="G51" i="8"/>
  <c r="F51" i="8"/>
  <c r="E51" i="8"/>
  <c r="G50" i="8"/>
  <c r="F50" i="8"/>
  <c r="K50" i="8" s="1"/>
  <c r="M50" i="8" s="1"/>
  <c r="J50" i="8" s="1"/>
  <c r="E50" i="8"/>
  <c r="G49" i="8"/>
  <c r="F49" i="8"/>
  <c r="E49" i="8"/>
  <c r="K49" i="8" s="1"/>
  <c r="M49" i="8" s="1"/>
  <c r="G48" i="8"/>
  <c r="F48" i="8"/>
  <c r="E48" i="8"/>
  <c r="G47" i="8"/>
  <c r="F47" i="8"/>
  <c r="E47" i="8"/>
  <c r="G46" i="8"/>
  <c r="F46" i="8"/>
  <c r="E46" i="8"/>
  <c r="G45" i="8"/>
  <c r="F45" i="8"/>
  <c r="E45" i="8"/>
  <c r="K45" i="8" s="1"/>
  <c r="M45" i="8" s="1"/>
  <c r="G44" i="8"/>
  <c r="F44" i="8"/>
  <c r="E44" i="8"/>
  <c r="G43" i="8"/>
  <c r="F43" i="8"/>
  <c r="E43" i="8"/>
  <c r="G42" i="8"/>
  <c r="F42" i="8"/>
  <c r="I42" i="8" s="1"/>
  <c r="L42" i="8" s="1"/>
  <c r="E42" i="8"/>
  <c r="G41" i="8"/>
  <c r="F41" i="8"/>
  <c r="E41" i="8"/>
  <c r="I41" i="8" s="1"/>
  <c r="L41" i="8" s="1"/>
  <c r="G40" i="8"/>
  <c r="F40" i="8"/>
  <c r="E40" i="8"/>
  <c r="D1800" i="7"/>
  <c r="C1800" i="7"/>
  <c r="F1800" i="7" s="1"/>
  <c r="D1799" i="7"/>
  <c r="C1799" i="7"/>
  <c r="F1799" i="7" s="1"/>
  <c r="D1798" i="7"/>
  <c r="C1798" i="7"/>
  <c r="F1798" i="7" s="1"/>
  <c r="D1797" i="7"/>
  <c r="C1797" i="7"/>
  <c r="F1797" i="7" s="1"/>
  <c r="P1797" i="7" s="1"/>
  <c r="D1796" i="7"/>
  <c r="C1796" i="7"/>
  <c r="F1796" i="7" s="1"/>
  <c r="D1795" i="7"/>
  <c r="C1795" i="7"/>
  <c r="F1795" i="7" s="1"/>
  <c r="P1795" i="7" s="1"/>
  <c r="D1794" i="7"/>
  <c r="C1794" i="7"/>
  <c r="F1794" i="7" s="1"/>
  <c r="D1793" i="7"/>
  <c r="C1793" i="7"/>
  <c r="F1793" i="7" s="1"/>
  <c r="P1793" i="7" s="1"/>
  <c r="D1792" i="7"/>
  <c r="C1792" i="7"/>
  <c r="F1792" i="7" s="1"/>
  <c r="P1792" i="7" s="1"/>
  <c r="D1791" i="7"/>
  <c r="C1791" i="7"/>
  <c r="F1791" i="7" s="1"/>
  <c r="P1791" i="7" s="1"/>
  <c r="D1790" i="7"/>
  <c r="C1790" i="7"/>
  <c r="F1790" i="7" s="1"/>
  <c r="D1789" i="7"/>
  <c r="C1789" i="7"/>
  <c r="F1789" i="7" s="1"/>
  <c r="P1789" i="7" s="1"/>
  <c r="D1788" i="7"/>
  <c r="C1788" i="7"/>
  <c r="F1788" i="7" s="1"/>
  <c r="D1787" i="7"/>
  <c r="C1787" i="7"/>
  <c r="F1787" i="7" s="1"/>
  <c r="P1787" i="7" s="1"/>
  <c r="D1786" i="7"/>
  <c r="C1786" i="7"/>
  <c r="F1786" i="7" s="1"/>
  <c r="D1785" i="7"/>
  <c r="C1785" i="7"/>
  <c r="F1785" i="7" s="1"/>
  <c r="P1785" i="7" s="1"/>
  <c r="D1784" i="7"/>
  <c r="C1784" i="7"/>
  <c r="F1784" i="7" s="1"/>
  <c r="D1783" i="7"/>
  <c r="C1783" i="7"/>
  <c r="F1783" i="7" s="1"/>
  <c r="D1782" i="7"/>
  <c r="C1782" i="7"/>
  <c r="F1782" i="7" s="1"/>
  <c r="D1781" i="7"/>
  <c r="C1781" i="7"/>
  <c r="F1781" i="7" s="1"/>
  <c r="P1781" i="7" s="1"/>
  <c r="D1780" i="7"/>
  <c r="C1780" i="7"/>
  <c r="F1780" i="7" s="1"/>
  <c r="D1779" i="7"/>
  <c r="C1779" i="7"/>
  <c r="F1779" i="7" s="1"/>
  <c r="P1779" i="7" s="1"/>
  <c r="D1778" i="7"/>
  <c r="C1778" i="7"/>
  <c r="F1778" i="7" s="1"/>
  <c r="D1777" i="7"/>
  <c r="C1777" i="7"/>
  <c r="F1777" i="7" s="1"/>
  <c r="P1777" i="7" s="1"/>
  <c r="D1776" i="7"/>
  <c r="C1776" i="7"/>
  <c r="F1776" i="7" s="1"/>
  <c r="D1775" i="7"/>
  <c r="C1775" i="7"/>
  <c r="F1775" i="7" s="1"/>
  <c r="P1775" i="7" s="1"/>
  <c r="D1774" i="7"/>
  <c r="C1774" i="7"/>
  <c r="F1774" i="7" s="1"/>
  <c r="D1773" i="7"/>
  <c r="C1773" i="7"/>
  <c r="F1773" i="7" s="1"/>
  <c r="P1773" i="7" s="1"/>
  <c r="D1772" i="7"/>
  <c r="C1772" i="7"/>
  <c r="F1772" i="7" s="1"/>
  <c r="D1771" i="7"/>
  <c r="C1771" i="7"/>
  <c r="F1771" i="7" s="1"/>
  <c r="P1771" i="7" s="1"/>
  <c r="D1770" i="7"/>
  <c r="C1770" i="7"/>
  <c r="F1770" i="7" s="1"/>
  <c r="D1769" i="7"/>
  <c r="C1769" i="7"/>
  <c r="F1769" i="7" s="1"/>
  <c r="P1769" i="7" s="1"/>
  <c r="D1768" i="7"/>
  <c r="C1768" i="7"/>
  <c r="F1768" i="7" s="1"/>
  <c r="D1767" i="7"/>
  <c r="C1767" i="7"/>
  <c r="F1767" i="7" s="1"/>
  <c r="D1766" i="7"/>
  <c r="C1766" i="7"/>
  <c r="F1766" i="7" s="1"/>
  <c r="D1765" i="7"/>
  <c r="C1765" i="7"/>
  <c r="F1765" i="7" s="1"/>
  <c r="P1765" i="7" s="1"/>
  <c r="D1764" i="7"/>
  <c r="E1764" i="7" s="1"/>
  <c r="C1764" i="7"/>
  <c r="F1764" i="7" s="1"/>
  <c r="P1764" i="7" s="1"/>
  <c r="D1763" i="7"/>
  <c r="C1763" i="7"/>
  <c r="F1763" i="7" s="1"/>
  <c r="P1763" i="7" s="1"/>
  <c r="D1762" i="7"/>
  <c r="C1762" i="7"/>
  <c r="F1762" i="7" s="1"/>
  <c r="D1761" i="7"/>
  <c r="C1761" i="7"/>
  <c r="F1761" i="7" s="1"/>
  <c r="P1761" i="7" s="1"/>
  <c r="D1760" i="7"/>
  <c r="E1760" i="7" s="1"/>
  <c r="C1760" i="7"/>
  <c r="F1760" i="7" s="1"/>
  <c r="P1760" i="7" s="1"/>
  <c r="D1759" i="7"/>
  <c r="C1759" i="7"/>
  <c r="F1759" i="7" s="1"/>
  <c r="P1759" i="7" s="1"/>
  <c r="D1758" i="7"/>
  <c r="C1758" i="7"/>
  <c r="F1758" i="7" s="1"/>
  <c r="D1757" i="7"/>
  <c r="C1757" i="7"/>
  <c r="F1757" i="7" s="1"/>
  <c r="P1757" i="7" s="1"/>
  <c r="D1756" i="7"/>
  <c r="E1756" i="7" s="1"/>
  <c r="C1756" i="7"/>
  <c r="F1756" i="7" s="1"/>
  <c r="P1756" i="7" s="1"/>
  <c r="D1755" i="7"/>
  <c r="C1755" i="7"/>
  <c r="F1755" i="7" s="1"/>
  <c r="P1755" i="7" s="1"/>
  <c r="D1754" i="7"/>
  <c r="C1754" i="7"/>
  <c r="F1754" i="7" s="1"/>
  <c r="D1753" i="7"/>
  <c r="C1753" i="7"/>
  <c r="F1753" i="7" s="1"/>
  <c r="P1753" i="7" s="1"/>
  <c r="D1752" i="7"/>
  <c r="C1752" i="7"/>
  <c r="F1752" i="7" s="1"/>
  <c r="P1752" i="7" s="1"/>
  <c r="D1751" i="7"/>
  <c r="C1751" i="7"/>
  <c r="F1751" i="7" s="1"/>
  <c r="P1751" i="7" s="1"/>
  <c r="D1750" i="7"/>
  <c r="C1750" i="7"/>
  <c r="F1750" i="7" s="1"/>
  <c r="D1749" i="7"/>
  <c r="C1749" i="7"/>
  <c r="F1749" i="7" s="1"/>
  <c r="P1749" i="7" s="1"/>
  <c r="D1748" i="7"/>
  <c r="E1748" i="7" s="1"/>
  <c r="C1748" i="7"/>
  <c r="F1748" i="7" s="1"/>
  <c r="P1748" i="7" s="1"/>
  <c r="D1747" i="7"/>
  <c r="C1747" i="7"/>
  <c r="F1747" i="7" s="1"/>
  <c r="P1747" i="7" s="1"/>
  <c r="D1746" i="7"/>
  <c r="C1746" i="7"/>
  <c r="F1746" i="7" s="1"/>
  <c r="D1745" i="7"/>
  <c r="C1745" i="7"/>
  <c r="F1745" i="7" s="1"/>
  <c r="P1745" i="7" s="1"/>
  <c r="D1744" i="7"/>
  <c r="E1744" i="7" s="1"/>
  <c r="C1744" i="7"/>
  <c r="F1744" i="7" s="1"/>
  <c r="P1744" i="7" s="1"/>
  <c r="D1743" i="7"/>
  <c r="C1743" i="7"/>
  <c r="F1743" i="7" s="1"/>
  <c r="P1743" i="7" s="1"/>
  <c r="D1742" i="7"/>
  <c r="C1742" i="7"/>
  <c r="F1742" i="7" s="1"/>
  <c r="D1741" i="7"/>
  <c r="C1741" i="7"/>
  <c r="F1741" i="7" s="1"/>
  <c r="P1741" i="7" s="1"/>
  <c r="D1740" i="7"/>
  <c r="E1740" i="7" s="1"/>
  <c r="C1740" i="7"/>
  <c r="F1740" i="7" s="1"/>
  <c r="P1740" i="7" s="1"/>
  <c r="D1739" i="7"/>
  <c r="C1739" i="7"/>
  <c r="F1739" i="7" s="1"/>
  <c r="P1739" i="7" s="1"/>
  <c r="D1738" i="7"/>
  <c r="C1738" i="7"/>
  <c r="F1738" i="7" s="1"/>
  <c r="D1737" i="7"/>
  <c r="C1737" i="7"/>
  <c r="F1737" i="7" s="1"/>
  <c r="P1737" i="7" s="1"/>
  <c r="D1736" i="7"/>
  <c r="E1736" i="7" s="1"/>
  <c r="C1736" i="7"/>
  <c r="F1736" i="7" s="1"/>
  <c r="P1736" i="7" s="1"/>
  <c r="D1735" i="7"/>
  <c r="C1735" i="7"/>
  <c r="F1735" i="7" s="1"/>
  <c r="P1735" i="7" s="1"/>
  <c r="D1734" i="7"/>
  <c r="C1734" i="7"/>
  <c r="F1734" i="7" s="1"/>
  <c r="D1733" i="7"/>
  <c r="C1733" i="7"/>
  <c r="F1733" i="7" s="1"/>
  <c r="P1733" i="7" s="1"/>
  <c r="D1732" i="7"/>
  <c r="C1732" i="7"/>
  <c r="F1732" i="7" s="1"/>
  <c r="P1732" i="7" s="1"/>
  <c r="D1731" i="7"/>
  <c r="C1731" i="7"/>
  <c r="F1731" i="7" s="1"/>
  <c r="P1731" i="7" s="1"/>
  <c r="D1730" i="7"/>
  <c r="C1730" i="7"/>
  <c r="F1730" i="7" s="1"/>
  <c r="D1729" i="7"/>
  <c r="C1729" i="7"/>
  <c r="F1729" i="7" s="1"/>
  <c r="D1728" i="7"/>
  <c r="C1728" i="7"/>
  <c r="F1728" i="7" s="1"/>
  <c r="P1728" i="7" s="1"/>
  <c r="D1727" i="7"/>
  <c r="C1727" i="7"/>
  <c r="F1727" i="7" s="1"/>
  <c r="P1727" i="7" s="1"/>
  <c r="D1726" i="7"/>
  <c r="C1726" i="7"/>
  <c r="F1726" i="7" s="1"/>
  <c r="D1725" i="7"/>
  <c r="C1725" i="7"/>
  <c r="F1725" i="7" s="1"/>
  <c r="P1725" i="7" s="1"/>
  <c r="D1724" i="7"/>
  <c r="C1724" i="7"/>
  <c r="F1724" i="7" s="1"/>
  <c r="P1724" i="7" s="1"/>
  <c r="D1723" i="7"/>
  <c r="C1723" i="7"/>
  <c r="F1723" i="7" s="1"/>
  <c r="P1723" i="7" s="1"/>
  <c r="D1722" i="7"/>
  <c r="C1722" i="7"/>
  <c r="F1722" i="7" s="1"/>
  <c r="D1721" i="7"/>
  <c r="C1721" i="7"/>
  <c r="F1721" i="7" s="1"/>
  <c r="P1721" i="7" s="1"/>
  <c r="D1720" i="7"/>
  <c r="C1720" i="7"/>
  <c r="F1720" i="7" s="1"/>
  <c r="D1719" i="7"/>
  <c r="C1719" i="7"/>
  <c r="F1719" i="7" s="1"/>
  <c r="P1719" i="7" s="1"/>
  <c r="D1718" i="7"/>
  <c r="C1718" i="7"/>
  <c r="F1718" i="7" s="1"/>
  <c r="D1717" i="7"/>
  <c r="C1717" i="7"/>
  <c r="F1717" i="7" s="1"/>
  <c r="P1717" i="7" s="1"/>
  <c r="D1716" i="7"/>
  <c r="C1716" i="7"/>
  <c r="F1716" i="7" s="1"/>
  <c r="P1716" i="7" s="1"/>
  <c r="D1715" i="7"/>
  <c r="C1715" i="7"/>
  <c r="F1715" i="7" s="1"/>
  <c r="P1715" i="7" s="1"/>
  <c r="D1714" i="7"/>
  <c r="C1714" i="7"/>
  <c r="F1714" i="7" s="1"/>
  <c r="D1713" i="7"/>
  <c r="C1713" i="7"/>
  <c r="F1713" i="7" s="1"/>
  <c r="D1712" i="7"/>
  <c r="C1712" i="7"/>
  <c r="F1712" i="7" s="1"/>
  <c r="P1712" i="7" s="1"/>
  <c r="D1711" i="7"/>
  <c r="C1711" i="7"/>
  <c r="F1711" i="7" s="1"/>
  <c r="P1711" i="7" s="1"/>
  <c r="D1710" i="7"/>
  <c r="C1710" i="7"/>
  <c r="F1710" i="7" s="1"/>
  <c r="D1709" i="7"/>
  <c r="C1709" i="7"/>
  <c r="F1709" i="7" s="1"/>
  <c r="P1709" i="7" s="1"/>
  <c r="D1708" i="7"/>
  <c r="C1708" i="7"/>
  <c r="F1708" i="7" s="1"/>
  <c r="P1708" i="7" s="1"/>
  <c r="D1707" i="7"/>
  <c r="C1707" i="7"/>
  <c r="F1707" i="7" s="1"/>
  <c r="P1707" i="7" s="1"/>
  <c r="D1706" i="7"/>
  <c r="C1706" i="7"/>
  <c r="F1706" i="7" s="1"/>
  <c r="D1705" i="7"/>
  <c r="C1705" i="7"/>
  <c r="F1705" i="7" s="1"/>
  <c r="P1705" i="7" s="1"/>
  <c r="D1704" i="7"/>
  <c r="C1704" i="7"/>
  <c r="F1704" i="7" s="1"/>
  <c r="D1703" i="7"/>
  <c r="C1703" i="7"/>
  <c r="F1703" i="7" s="1"/>
  <c r="P1703" i="7" s="1"/>
  <c r="D1702" i="7"/>
  <c r="C1702" i="7"/>
  <c r="F1702" i="7" s="1"/>
  <c r="D1701" i="7"/>
  <c r="C1701" i="7"/>
  <c r="F1701" i="7" s="1"/>
  <c r="P1701" i="7" s="1"/>
  <c r="D1700" i="7"/>
  <c r="C1700" i="7"/>
  <c r="F1700" i="7" s="1"/>
  <c r="P1700" i="7" s="1"/>
  <c r="D1699" i="7"/>
  <c r="C1699" i="7"/>
  <c r="F1699" i="7" s="1"/>
  <c r="P1699" i="7" s="1"/>
  <c r="D1698" i="7"/>
  <c r="C1698" i="7"/>
  <c r="F1698" i="7" s="1"/>
  <c r="D1697" i="7"/>
  <c r="C1697" i="7"/>
  <c r="F1697" i="7" s="1"/>
  <c r="P1697" i="7" s="1"/>
  <c r="D1696" i="7"/>
  <c r="C1696" i="7"/>
  <c r="F1696" i="7" s="1"/>
  <c r="P1696" i="7" s="1"/>
  <c r="D1695" i="7"/>
  <c r="C1695" i="7"/>
  <c r="F1695" i="7" s="1"/>
  <c r="P1695" i="7" s="1"/>
  <c r="D1694" i="7"/>
  <c r="C1694" i="7"/>
  <c r="F1694" i="7" s="1"/>
  <c r="P1694" i="7" s="1"/>
  <c r="D1693" i="7"/>
  <c r="C1693" i="7"/>
  <c r="F1693" i="7" s="1"/>
  <c r="P1693" i="7" s="1"/>
  <c r="D1692" i="7"/>
  <c r="E1692" i="7" s="1"/>
  <c r="C1692" i="7"/>
  <c r="F1692" i="7" s="1"/>
  <c r="P1692" i="7" s="1"/>
  <c r="D1691" i="7"/>
  <c r="C1691" i="7"/>
  <c r="F1691" i="7" s="1"/>
  <c r="P1691" i="7" s="1"/>
  <c r="D1690" i="7"/>
  <c r="C1690" i="7"/>
  <c r="F1690" i="7" s="1"/>
  <c r="D1689" i="7"/>
  <c r="C1689" i="7"/>
  <c r="F1689" i="7" s="1"/>
  <c r="D1688" i="7"/>
  <c r="C1688" i="7"/>
  <c r="F1688" i="7" s="1"/>
  <c r="D1687" i="7"/>
  <c r="C1687" i="7"/>
  <c r="F1687" i="7" s="1"/>
  <c r="P1687" i="7" s="1"/>
  <c r="D1686" i="7"/>
  <c r="C1686" i="7"/>
  <c r="F1686" i="7" s="1"/>
  <c r="D1685" i="7"/>
  <c r="C1685" i="7"/>
  <c r="F1685" i="7" s="1"/>
  <c r="P1685" i="7" s="1"/>
  <c r="D1684" i="7"/>
  <c r="E1684" i="7" s="1"/>
  <c r="C1684" i="7"/>
  <c r="F1684" i="7" s="1"/>
  <c r="P1684" i="7" s="1"/>
  <c r="D1683" i="7"/>
  <c r="C1683" i="7"/>
  <c r="F1683" i="7" s="1"/>
  <c r="P1683" i="7" s="1"/>
  <c r="D1682" i="7"/>
  <c r="C1682" i="7"/>
  <c r="F1682" i="7" s="1"/>
  <c r="D1681" i="7"/>
  <c r="C1681" i="7"/>
  <c r="F1681" i="7" s="1"/>
  <c r="D1680" i="7"/>
  <c r="C1680" i="7"/>
  <c r="F1680" i="7" s="1"/>
  <c r="D1679" i="7"/>
  <c r="C1679" i="7"/>
  <c r="F1679" i="7" s="1"/>
  <c r="P1679" i="7" s="1"/>
  <c r="D1678" i="7"/>
  <c r="C1678" i="7"/>
  <c r="F1678" i="7" s="1"/>
  <c r="D1677" i="7"/>
  <c r="C1677" i="7"/>
  <c r="F1677" i="7" s="1"/>
  <c r="P1677" i="7" s="1"/>
  <c r="D1676" i="7"/>
  <c r="C1676" i="7"/>
  <c r="F1676" i="7" s="1"/>
  <c r="P1676" i="7" s="1"/>
  <c r="D1675" i="7"/>
  <c r="C1675" i="7"/>
  <c r="F1675" i="7" s="1"/>
  <c r="P1675" i="7" s="1"/>
  <c r="D1674" i="7"/>
  <c r="C1674" i="7"/>
  <c r="F1674" i="7" s="1"/>
  <c r="D1673" i="7"/>
  <c r="C1673" i="7"/>
  <c r="F1673" i="7" s="1"/>
  <c r="D1672" i="7"/>
  <c r="C1672" i="7"/>
  <c r="F1672" i="7" s="1"/>
  <c r="P1672" i="7" s="1"/>
  <c r="D1671" i="7"/>
  <c r="C1671" i="7"/>
  <c r="F1671" i="7" s="1"/>
  <c r="P1671" i="7" s="1"/>
  <c r="D1670" i="7"/>
  <c r="C1670" i="7"/>
  <c r="F1670" i="7" s="1"/>
  <c r="D1669" i="7"/>
  <c r="C1669" i="7"/>
  <c r="F1669" i="7" s="1"/>
  <c r="P1669" i="7" s="1"/>
  <c r="D1668" i="7"/>
  <c r="E1668" i="7" s="1"/>
  <c r="C1668" i="7"/>
  <c r="F1668" i="7" s="1"/>
  <c r="P1668" i="7" s="1"/>
  <c r="D1667" i="7"/>
  <c r="C1667" i="7"/>
  <c r="F1667" i="7" s="1"/>
  <c r="P1667" i="7" s="1"/>
  <c r="D1666" i="7"/>
  <c r="C1666" i="7"/>
  <c r="F1666" i="7" s="1"/>
  <c r="P1666" i="7" s="1"/>
  <c r="D1665" i="7"/>
  <c r="C1665" i="7"/>
  <c r="F1665" i="7" s="1"/>
  <c r="D1664" i="7"/>
  <c r="C1664" i="7"/>
  <c r="F1664" i="7" s="1"/>
  <c r="P1664" i="7" s="1"/>
  <c r="D1663" i="7"/>
  <c r="C1663" i="7"/>
  <c r="F1663" i="7" s="1"/>
  <c r="P1663" i="7" s="1"/>
  <c r="D1662" i="7"/>
  <c r="C1662" i="7"/>
  <c r="F1662" i="7" s="1"/>
  <c r="D1661" i="7"/>
  <c r="C1661" i="7"/>
  <c r="F1661" i="7" s="1"/>
  <c r="P1661" i="7" s="1"/>
  <c r="D1660" i="7"/>
  <c r="C1660" i="7"/>
  <c r="F1660" i="7" s="1"/>
  <c r="P1660" i="7" s="1"/>
  <c r="D1659" i="7"/>
  <c r="C1659" i="7"/>
  <c r="F1659" i="7" s="1"/>
  <c r="P1659" i="7" s="1"/>
  <c r="D1658" i="7"/>
  <c r="C1658" i="7"/>
  <c r="F1658" i="7" s="1"/>
  <c r="P1658" i="7" s="1"/>
  <c r="D1657" i="7"/>
  <c r="C1657" i="7"/>
  <c r="F1657" i="7" s="1"/>
  <c r="D1656" i="7"/>
  <c r="C1656" i="7"/>
  <c r="F1656" i="7" s="1"/>
  <c r="P1656" i="7" s="1"/>
  <c r="D1655" i="7"/>
  <c r="C1655" i="7"/>
  <c r="F1655" i="7" s="1"/>
  <c r="P1655" i="7" s="1"/>
  <c r="D1654" i="7"/>
  <c r="C1654" i="7"/>
  <c r="F1654" i="7" s="1"/>
  <c r="P1654" i="7" s="1"/>
  <c r="D1653" i="7"/>
  <c r="C1653" i="7"/>
  <c r="F1653" i="7" s="1"/>
  <c r="P1653" i="7" s="1"/>
  <c r="D1652" i="7"/>
  <c r="C1652" i="7"/>
  <c r="F1652" i="7" s="1"/>
  <c r="P1652" i="7" s="1"/>
  <c r="D1651" i="7"/>
  <c r="C1651" i="7"/>
  <c r="F1651" i="7" s="1"/>
  <c r="P1651" i="7" s="1"/>
  <c r="D1650" i="7"/>
  <c r="C1650" i="7"/>
  <c r="F1650" i="7" s="1"/>
  <c r="P1650" i="7" s="1"/>
  <c r="D1649" i="7"/>
  <c r="C1649" i="7"/>
  <c r="F1649" i="7" s="1"/>
  <c r="D1648" i="7"/>
  <c r="C1648" i="7"/>
  <c r="F1648" i="7" s="1"/>
  <c r="P1648" i="7" s="1"/>
  <c r="D1647" i="7"/>
  <c r="C1647" i="7"/>
  <c r="F1647" i="7" s="1"/>
  <c r="P1647" i="7" s="1"/>
  <c r="D1646" i="7"/>
  <c r="C1646" i="7"/>
  <c r="F1646" i="7" s="1"/>
  <c r="P1646" i="7" s="1"/>
  <c r="D1645" i="7"/>
  <c r="C1645" i="7"/>
  <c r="F1645" i="7" s="1"/>
  <c r="P1645" i="7" s="1"/>
  <c r="D1644" i="7"/>
  <c r="C1644" i="7"/>
  <c r="F1644" i="7" s="1"/>
  <c r="P1644" i="7" s="1"/>
  <c r="D1643" i="7"/>
  <c r="C1643" i="7"/>
  <c r="F1643" i="7" s="1"/>
  <c r="P1643" i="7" s="1"/>
  <c r="D1642" i="7"/>
  <c r="C1642" i="7"/>
  <c r="F1642" i="7" s="1"/>
  <c r="P1642" i="7" s="1"/>
  <c r="D1641" i="7"/>
  <c r="C1641" i="7"/>
  <c r="F1641" i="7" s="1"/>
  <c r="D1640" i="7"/>
  <c r="C1640" i="7"/>
  <c r="F1640" i="7" s="1"/>
  <c r="P1640" i="7" s="1"/>
  <c r="D1639" i="7"/>
  <c r="C1639" i="7"/>
  <c r="F1639" i="7" s="1"/>
  <c r="P1639" i="7" s="1"/>
  <c r="D1638" i="7"/>
  <c r="C1638" i="7"/>
  <c r="F1638" i="7" s="1"/>
  <c r="D1637" i="7"/>
  <c r="C1637" i="7"/>
  <c r="F1637" i="7" s="1"/>
  <c r="P1637" i="7" s="1"/>
  <c r="D1636" i="7"/>
  <c r="C1636" i="7"/>
  <c r="F1636" i="7" s="1"/>
  <c r="P1636" i="7" s="1"/>
  <c r="D1635" i="7"/>
  <c r="C1635" i="7"/>
  <c r="F1635" i="7" s="1"/>
  <c r="P1635" i="7" s="1"/>
  <c r="D1634" i="7"/>
  <c r="C1634" i="7"/>
  <c r="F1634" i="7" s="1"/>
  <c r="P1634" i="7" s="1"/>
  <c r="D1633" i="7"/>
  <c r="C1633" i="7"/>
  <c r="F1633" i="7" s="1"/>
  <c r="D1632" i="7"/>
  <c r="C1632" i="7"/>
  <c r="F1632" i="7" s="1"/>
  <c r="P1632" i="7" s="1"/>
  <c r="D1631" i="7"/>
  <c r="C1631" i="7"/>
  <c r="F1631" i="7" s="1"/>
  <c r="P1631" i="7" s="1"/>
  <c r="D1630" i="7"/>
  <c r="C1630" i="7"/>
  <c r="F1630" i="7" s="1"/>
  <c r="P1630" i="7" s="1"/>
  <c r="D1629" i="7"/>
  <c r="C1629" i="7"/>
  <c r="F1629" i="7" s="1"/>
  <c r="P1629" i="7" s="1"/>
  <c r="D1628" i="7"/>
  <c r="C1628" i="7"/>
  <c r="F1628" i="7" s="1"/>
  <c r="P1628" i="7" s="1"/>
  <c r="D1627" i="7"/>
  <c r="C1627" i="7"/>
  <c r="F1627" i="7" s="1"/>
  <c r="P1627" i="7" s="1"/>
  <c r="D1626" i="7"/>
  <c r="C1626" i="7"/>
  <c r="F1626" i="7" s="1"/>
  <c r="P1626" i="7" s="1"/>
  <c r="D1625" i="7"/>
  <c r="C1625" i="7"/>
  <c r="F1625" i="7" s="1"/>
  <c r="P1625" i="7" s="1"/>
  <c r="D1624" i="7"/>
  <c r="C1624" i="7"/>
  <c r="F1624" i="7" s="1"/>
  <c r="D1623" i="7"/>
  <c r="C1623" i="7"/>
  <c r="F1623" i="7" s="1"/>
  <c r="P1623" i="7" s="1"/>
  <c r="D1622" i="7"/>
  <c r="C1622" i="7"/>
  <c r="F1622" i="7" s="1"/>
  <c r="P1622" i="7" s="1"/>
  <c r="D1621" i="7"/>
  <c r="C1621" i="7"/>
  <c r="F1621" i="7" s="1"/>
  <c r="P1621" i="7" s="1"/>
  <c r="D1620" i="7"/>
  <c r="C1620" i="7"/>
  <c r="F1620" i="7" s="1"/>
  <c r="P1620" i="7" s="1"/>
  <c r="D1619" i="7"/>
  <c r="C1619" i="7"/>
  <c r="F1619" i="7" s="1"/>
  <c r="P1619" i="7" s="1"/>
  <c r="D1618" i="7"/>
  <c r="C1618" i="7"/>
  <c r="F1618" i="7" s="1"/>
  <c r="P1618" i="7" s="1"/>
  <c r="D1617" i="7"/>
  <c r="C1617" i="7"/>
  <c r="F1617" i="7" s="1"/>
  <c r="P1617" i="7" s="1"/>
  <c r="D1616" i="7"/>
  <c r="C1616" i="7"/>
  <c r="F1616" i="7" s="1"/>
  <c r="D1615" i="7"/>
  <c r="C1615" i="7"/>
  <c r="F1615" i="7" s="1"/>
  <c r="P1615" i="7" s="1"/>
  <c r="D1614" i="7"/>
  <c r="C1614" i="7"/>
  <c r="F1614" i="7" s="1"/>
  <c r="D1613" i="7"/>
  <c r="C1613" i="7"/>
  <c r="F1613" i="7" s="1"/>
  <c r="P1613" i="7" s="1"/>
  <c r="D1612" i="7"/>
  <c r="C1612" i="7"/>
  <c r="F1612" i="7" s="1"/>
  <c r="D1611" i="7"/>
  <c r="C1611" i="7"/>
  <c r="F1611" i="7" s="1"/>
  <c r="P1611" i="7" s="1"/>
  <c r="D1610" i="7"/>
  <c r="C1610" i="7"/>
  <c r="F1610" i="7" s="1"/>
  <c r="P1610" i="7" s="1"/>
  <c r="D1609" i="7"/>
  <c r="C1609" i="7"/>
  <c r="F1609" i="7" s="1"/>
  <c r="P1609" i="7" s="1"/>
  <c r="D1608" i="7"/>
  <c r="C1608" i="7"/>
  <c r="F1608" i="7" s="1"/>
  <c r="P1608" i="7" s="1"/>
  <c r="D1607" i="7"/>
  <c r="C1607" i="7"/>
  <c r="F1607" i="7" s="1"/>
  <c r="P1607" i="7" s="1"/>
  <c r="D1606" i="7"/>
  <c r="C1606" i="7"/>
  <c r="F1606" i="7" s="1"/>
  <c r="P1606" i="7" s="1"/>
  <c r="D1605" i="7"/>
  <c r="C1605" i="7"/>
  <c r="F1605" i="7" s="1"/>
  <c r="P1605" i="7" s="1"/>
  <c r="D1604" i="7"/>
  <c r="C1604" i="7"/>
  <c r="F1604" i="7" s="1"/>
  <c r="D1603" i="7"/>
  <c r="C1603" i="7"/>
  <c r="F1603" i="7" s="1"/>
  <c r="P1603" i="7" s="1"/>
  <c r="D1602" i="7"/>
  <c r="C1602" i="7"/>
  <c r="F1602" i="7" s="1"/>
  <c r="D1601" i="7"/>
  <c r="C1601" i="7"/>
  <c r="F1601" i="7" s="1"/>
  <c r="D1600" i="7"/>
  <c r="C1600" i="7"/>
  <c r="F1600" i="7" s="1"/>
  <c r="P1600" i="7" s="1"/>
  <c r="D1599" i="7"/>
  <c r="C1599" i="7"/>
  <c r="F1599" i="7" s="1"/>
  <c r="P1599" i="7" s="1"/>
  <c r="D1598" i="7"/>
  <c r="C1598" i="7"/>
  <c r="F1598" i="7" s="1"/>
  <c r="D1597" i="7"/>
  <c r="C1597" i="7"/>
  <c r="F1597" i="7" s="1"/>
  <c r="P1597" i="7" s="1"/>
  <c r="D1596" i="7"/>
  <c r="C1596" i="7"/>
  <c r="F1596" i="7" s="1"/>
  <c r="P1596" i="7" s="1"/>
  <c r="D1595" i="7"/>
  <c r="C1595" i="7"/>
  <c r="F1595" i="7" s="1"/>
  <c r="D1594" i="7"/>
  <c r="C1594" i="7"/>
  <c r="F1594" i="7" s="1"/>
  <c r="P1594" i="7" s="1"/>
  <c r="D1593" i="7"/>
  <c r="C1593" i="7"/>
  <c r="F1593" i="7" s="1"/>
  <c r="P1593" i="7" s="1"/>
  <c r="D1592" i="7"/>
  <c r="C1592" i="7"/>
  <c r="F1592" i="7" s="1"/>
  <c r="P1592" i="7" s="1"/>
  <c r="D1591" i="7"/>
  <c r="C1591" i="7"/>
  <c r="F1591" i="7" s="1"/>
  <c r="P1591" i="7" s="1"/>
  <c r="D1590" i="7"/>
  <c r="C1590" i="7"/>
  <c r="F1590" i="7" s="1"/>
  <c r="D1589" i="7"/>
  <c r="C1589" i="7"/>
  <c r="F1589" i="7" s="1"/>
  <c r="P1589" i="7" s="1"/>
  <c r="D1588" i="7"/>
  <c r="C1588" i="7"/>
  <c r="F1588" i="7" s="1"/>
  <c r="P1588" i="7" s="1"/>
  <c r="D1587" i="7"/>
  <c r="C1587" i="7"/>
  <c r="F1587" i="7" s="1"/>
  <c r="P1587" i="7" s="1"/>
  <c r="D1586" i="7"/>
  <c r="C1586" i="7"/>
  <c r="F1586" i="7" s="1"/>
  <c r="D1585" i="7"/>
  <c r="C1585" i="7"/>
  <c r="F1585" i="7" s="1"/>
  <c r="P1585" i="7" s="1"/>
  <c r="D1584" i="7"/>
  <c r="C1584" i="7"/>
  <c r="F1584" i="7" s="1"/>
  <c r="P1584" i="7" s="1"/>
  <c r="D1583" i="7"/>
  <c r="C1583" i="7"/>
  <c r="F1583" i="7" s="1"/>
  <c r="P1583" i="7" s="1"/>
  <c r="D1582" i="7"/>
  <c r="C1582" i="7"/>
  <c r="F1582" i="7" s="1"/>
  <c r="D1581" i="7"/>
  <c r="C1581" i="7"/>
  <c r="F1581" i="7" s="1"/>
  <c r="P1581" i="7" s="1"/>
  <c r="D1580" i="7"/>
  <c r="C1580" i="7"/>
  <c r="F1580" i="7" s="1"/>
  <c r="P1580" i="7" s="1"/>
  <c r="D1579" i="7"/>
  <c r="C1579" i="7"/>
  <c r="F1579" i="7" s="1"/>
  <c r="D1578" i="7"/>
  <c r="C1578" i="7"/>
  <c r="F1578" i="7" s="1"/>
  <c r="D1577" i="7"/>
  <c r="C1577" i="7"/>
  <c r="F1577" i="7" s="1"/>
  <c r="P1577" i="7" s="1"/>
  <c r="D1576" i="7"/>
  <c r="C1576" i="7"/>
  <c r="F1576" i="7" s="1"/>
  <c r="P1576" i="7" s="1"/>
  <c r="D1575" i="7"/>
  <c r="C1575" i="7"/>
  <c r="F1575" i="7" s="1"/>
  <c r="P1575" i="7" s="1"/>
  <c r="D1574" i="7"/>
  <c r="C1574" i="7"/>
  <c r="F1574" i="7" s="1"/>
  <c r="P1574" i="7" s="1"/>
  <c r="D1573" i="7"/>
  <c r="C1573" i="7"/>
  <c r="F1573" i="7" s="1"/>
  <c r="D1572" i="7"/>
  <c r="C1572" i="7"/>
  <c r="F1572" i="7" s="1"/>
  <c r="P1572" i="7" s="1"/>
  <c r="D1571" i="7"/>
  <c r="C1571" i="7"/>
  <c r="F1571" i="7" s="1"/>
  <c r="P1571" i="7" s="1"/>
  <c r="D1570" i="7"/>
  <c r="C1570" i="7"/>
  <c r="F1570" i="7" s="1"/>
  <c r="D1569" i="7"/>
  <c r="C1569" i="7"/>
  <c r="F1569" i="7" s="1"/>
  <c r="P1569" i="7" s="1"/>
  <c r="D1568" i="7"/>
  <c r="C1568" i="7"/>
  <c r="F1568" i="7" s="1"/>
  <c r="P1568" i="7" s="1"/>
  <c r="D1567" i="7"/>
  <c r="C1567" i="7"/>
  <c r="F1567" i="7" s="1"/>
  <c r="P1567" i="7" s="1"/>
  <c r="D1566" i="7"/>
  <c r="C1566" i="7"/>
  <c r="F1566" i="7" s="1"/>
  <c r="P1566" i="7" s="1"/>
  <c r="D1565" i="7"/>
  <c r="C1565" i="7"/>
  <c r="F1565" i="7" s="1"/>
  <c r="P1565" i="7" s="1"/>
  <c r="D1564" i="7"/>
  <c r="C1564" i="7"/>
  <c r="F1564" i="7" s="1"/>
  <c r="P1564" i="7" s="1"/>
  <c r="D1563" i="7"/>
  <c r="C1563" i="7"/>
  <c r="F1563" i="7" s="1"/>
  <c r="D1562" i="7"/>
  <c r="C1562" i="7"/>
  <c r="F1562" i="7" s="1"/>
  <c r="P1562" i="7" s="1"/>
  <c r="D1561" i="7"/>
  <c r="C1561" i="7"/>
  <c r="F1561" i="7" s="1"/>
  <c r="P1561" i="7" s="1"/>
  <c r="D1560" i="7"/>
  <c r="C1560" i="7"/>
  <c r="F1560" i="7" s="1"/>
  <c r="P1560" i="7" s="1"/>
  <c r="D1559" i="7"/>
  <c r="C1559" i="7"/>
  <c r="F1559" i="7" s="1"/>
  <c r="P1559" i="7" s="1"/>
  <c r="D1558" i="7"/>
  <c r="C1558" i="7"/>
  <c r="F1558" i="7" s="1"/>
  <c r="P1558" i="7" s="1"/>
  <c r="D1557" i="7"/>
  <c r="C1557" i="7"/>
  <c r="F1557" i="7" s="1"/>
  <c r="D1556" i="7"/>
  <c r="C1556" i="7"/>
  <c r="F1556" i="7" s="1"/>
  <c r="P1556" i="7" s="1"/>
  <c r="D1555" i="7"/>
  <c r="C1555" i="7"/>
  <c r="F1555" i="7" s="1"/>
  <c r="P1555" i="7" s="1"/>
  <c r="D1554" i="7"/>
  <c r="C1554" i="7"/>
  <c r="F1554" i="7" s="1"/>
  <c r="D1553" i="7"/>
  <c r="C1553" i="7"/>
  <c r="F1553" i="7" s="1"/>
  <c r="P1553" i="7" s="1"/>
  <c r="D1552" i="7"/>
  <c r="C1552" i="7"/>
  <c r="F1552" i="7" s="1"/>
  <c r="P1552" i="7" s="1"/>
  <c r="D1551" i="7"/>
  <c r="C1551" i="7"/>
  <c r="F1551" i="7" s="1"/>
  <c r="D1550" i="7"/>
  <c r="C1550" i="7"/>
  <c r="F1550" i="7" s="1"/>
  <c r="D1549" i="7"/>
  <c r="C1549" i="7"/>
  <c r="F1549" i="7" s="1"/>
  <c r="D1548" i="7"/>
  <c r="C1548" i="7"/>
  <c r="F1548" i="7" s="1"/>
  <c r="D1547" i="7"/>
  <c r="C1547" i="7"/>
  <c r="F1547" i="7" s="1"/>
  <c r="P1547" i="7" s="1"/>
  <c r="D1546" i="7"/>
  <c r="C1546" i="7"/>
  <c r="F1546" i="7" s="1"/>
  <c r="P1546" i="7" s="1"/>
  <c r="D1545" i="7"/>
  <c r="C1545" i="7"/>
  <c r="F1545" i="7" s="1"/>
  <c r="P1545" i="7" s="1"/>
  <c r="D1544" i="7"/>
  <c r="C1544" i="7"/>
  <c r="F1544" i="7" s="1"/>
  <c r="D1543" i="7"/>
  <c r="C1543" i="7"/>
  <c r="F1543" i="7" s="1"/>
  <c r="P1543" i="7" s="1"/>
  <c r="D1542" i="7"/>
  <c r="C1542" i="7"/>
  <c r="F1542" i="7" s="1"/>
  <c r="P1542" i="7" s="1"/>
  <c r="D1541" i="7"/>
  <c r="C1541" i="7"/>
  <c r="F1541" i="7" s="1"/>
  <c r="P1541" i="7" s="1"/>
  <c r="D1540" i="7"/>
  <c r="C1540" i="7"/>
  <c r="F1540" i="7" s="1"/>
  <c r="P1540" i="7" s="1"/>
  <c r="D1539" i="7"/>
  <c r="C1539" i="7"/>
  <c r="F1539" i="7" s="1"/>
  <c r="P1539" i="7" s="1"/>
  <c r="D1538" i="7"/>
  <c r="C1538" i="7"/>
  <c r="F1538" i="7" s="1"/>
  <c r="D1537" i="7"/>
  <c r="C1537" i="7"/>
  <c r="F1537" i="7" s="1"/>
  <c r="P1537" i="7" s="1"/>
  <c r="D1536" i="7"/>
  <c r="C1536" i="7"/>
  <c r="F1536" i="7" s="1"/>
  <c r="P1536" i="7" s="1"/>
  <c r="D1535" i="7"/>
  <c r="C1535" i="7"/>
  <c r="F1535" i="7" s="1"/>
  <c r="P1535" i="7" s="1"/>
  <c r="D1534" i="7"/>
  <c r="E1534" i="7" s="1"/>
  <c r="C1534" i="7"/>
  <c r="F1534" i="7" s="1"/>
  <c r="P1534" i="7" s="1"/>
  <c r="D1533" i="7"/>
  <c r="C1533" i="7"/>
  <c r="F1533" i="7" s="1"/>
  <c r="P1533" i="7" s="1"/>
  <c r="D1532" i="7"/>
  <c r="C1532" i="7"/>
  <c r="F1532" i="7" s="1"/>
  <c r="P1532" i="7" s="1"/>
  <c r="D1531" i="7"/>
  <c r="C1531" i="7"/>
  <c r="F1531" i="7" s="1"/>
  <c r="D1530" i="7"/>
  <c r="C1530" i="7"/>
  <c r="F1530" i="7" s="1"/>
  <c r="P1530" i="7" s="1"/>
  <c r="D1529" i="7"/>
  <c r="C1529" i="7"/>
  <c r="F1529" i="7" s="1"/>
  <c r="P1529" i="7" s="1"/>
  <c r="D1528" i="7"/>
  <c r="C1528" i="7"/>
  <c r="F1528" i="7" s="1"/>
  <c r="P1528" i="7" s="1"/>
  <c r="D1527" i="7"/>
  <c r="C1527" i="7"/>
  <c r="F1527" i="7" s="1"/>
  <c r="P1527" i="7" s="1"/>
  <c r="D1526" i="7"/>
  <c r="C1526" i="7"/>
  <c r="F1526" i="7" s="1"/>
  <c r="P1526" i="7" s="1"/>
  <c r="D1525" i="7"/>
  <c r="C1525" i="7"/>
  <c r="F1525" i="7" s="1"/>
  <c r="D1524" i="7"/>
  <c r="C1524" i="7"/>
  <c r="F1524" i="7" s="1"/>
  <c r="P1524" i="7" s="1"/>
  <c r="D1523" i="7"/>
  <c r="C1523" i="7"/>
  <c r="F1523" i="7" s="1"/>
  <c r="P1523" i="7" s="1"/>
  <c r="D1522" i="7"/>
  <c r="C1522" i="7"/>
  <c r="F1522" i="7" s="1"/>
  <c r="P1522" i="7" s="1"/>
  <c r="D1521" i="7"/>
  <c r="C1521" i="7"/>
  <c r="F1521" i="7" s="1"/>
  <c r="P1521" i="7" s="1"/>
  <c r="D1520" i="7"/>
  <c r="C1520" i="7"/>
  <c r="F1520" i="7" s="1"/>
  <c r="P1520" i="7" s="1"/>
  <c r="D1519" i="7"/>
  <c r="C1519" i="7"/>
  <c r="F1519" i="7" s="1"/>
  <c r="P1519" i="7" s="1"/>
  <c r="D1518" i="7"/>
  <c r="C1518" i="7"/>
  <c r="F1518" i="7" s="1"/>
  <c r="P1518" i="7" s="1"/>
  <c r="D1517" i="7"/>
  <c r="C1517" i="7"/>
  <c r="F1517" i="7" s="1"/>
  <c r="P1517" i="7" s="1"/>
  <c r="D1516" i="7"/>
  <c r="C1516" i="7"/>
  <c r="F1516" i="7" s="1"/>
  <c r="P1516" i="7" s="1"/>
  <c r="D1515" i="7"/>
  <c r="C1515" i="7"/>
  <c r="F1515" i="7" s="1"/>
  <c r="P1515" i="7" s="1"/>
  <c r="D1514" i="7"/>
  <c r="C1514" i="7"/>
  <c r="F1514" i="7" s="1"/>
  <c r="P1514" i="7" s="1"/>
  <c r="D1513" i="7"/>
  <c r="C1513" i="7"/>
  <c r="F1513" i="7" s="1"/>
  <c r="P1513" i="7" s="1"/>
  <c r="D1512" i="7"/>
  <c r="C1512" i="7"/>
  <c r="F1512" i="7" s="1"/>
  <c r="P1512" i="7" s="1"/>
  <c r="D1511" i="7"/>
  <c r="C1511" i="7"/>
  <c r="F1511" i="7" s="1"/>
  <c r="P1511" i="7" s="1"/>
  <c r="D1510" i="7"/>
  <c r="C1510" i="7"/>
  <c r="F1510" i="7" s="1"/>
  <c r="P1510" i="7" s="1"/>
  <c r="D1509" i="7"/>
  <c r="C1509" i="7"/>
  <c r="F1509" i="7" s="1"/>
  <c r="P1509" i="7" s="1"/>
  <c r="D1508" i="7"/>
  <c r="C1508" i="7"/>
  <c r="F1508" i="7" s="1"/>
  <c r="D1507" i="7"/>
  <c r="C1507" i="7"/>
  <c r="F1507" i="7" s="1"/>
  <c r="P1507" i="7" s="1"/>
  <c r="D1506" i="7"/>
  <c r="C1506" i="7"/>
  <c r="F1506" i="7" s="1"/>
  <c r="P1506" i="7" s="1"/>
  <c r="D1505" i="7"/>
  <c r="C1505" i="7"/>
  <c r="F1505" i="7" s="1"/>
  <c r="D1504" i="7"/>
  <c r="C1504" i="7"/>
  <c r="F1504" i="7" s="1"/>
  <c r="P1504" i="7" s="1"/>
  <c r="D1503" i="7"/>
  <c r="C1503" i="7"/>
  <c r="F1503" i="7" s="1"/>
  <c r="P1503" i="7" s="1"/>
  <c r="D1502" i="7"/>
  <c r="C1502" i="7"/>
  <c r="F1502" i="7" s="1"/>
  <c r="P1502" i="7" s="1"/>
  <c r="D1501" i="7"/>
  <c r="C1501" i="7"/>
  <c r="F1501" i="7" s="1"/>
  <c r="D1500" i="7"/>
  <c r="C1500" i="7"/>
  <c r="F1500" i="7" s="1"/>
  <c r="P1500" i="7" s="1"/>
  <c r="D1499" i="7"/>
  <c r="C1499" i="7"/>
  <c r="F1499" i="7" s="1"/>
  <c r="P1499" i="7" s="1"/>
  <c r="D1498" i="7"/>
  <c r="C1498" i="7"/>
  <c r="F1498" i="7" s="1"/>
  <c r="P1498" i="7" s="1"/>
  <c r="D1497" i="7"/>
  <c r="C1497" i="7"/>
  <c r="F1497" i="7" s="1"/>
  <c r="P1497" i="7" s="1"/>
  <c r="D1496" i="7"/>
  <c r="C1496" i="7"/>
  <c r="F1496" i="7" s="1"/>
  <c r="P1496" i="7" s="1"/>
  <c r="D1495" i="7"/>
  <c r="C1495" i="7"/>
  <c r="F1495" i="7" s="1"/>
  <c r="P1495" i="7" s="1"/>
  <c r="D1494" i="7"/>
  <c r="C1494" i="7"/>
  <c r="F1494" i="7" s="1"/>
  <c r="P1494" i="7" s="1"/>
  <c r="D1493" i="7"/>
  <c r="C1493" i="7"/>
  <c r="F1493" i="7" s="1"/>
  <c r="P1493" i="7" s="1"/>
  <c r="D1492" i="7"/>
  <c r="C1492" i="7"/>
  <c r="F1492" i="7" s="1"/>
  <c r="P1492" i="7" s="1"/>
  <c r="D1491" i="7"/>
  <c r="C1491" i="7"/>
  <c r="F1491" i="7" s="1"/>
  <c r="P1491" i="7" s="1"/>
  <c r="D1490" i="7"/>
  <c r="C1490" i="7"/>
  <c r="F1490" i="7" s="1"/>
  <c r="P1490" i="7" s="1"/>
  <c r="D1489" i="7"/>
  <c r="C1489" i="7"/>
  <c r="F1489" i="7" s="1"/>
  <c r="P1489" i="7" s="1"/>
  <c r="D1488" i="7"/>
  <c r="C1488" i="7"/>
  <c r="F1488" i="7" s="1"/>
  <c r="D1487" i="7"/>
  <c r="C1487" i="7"/>
  <c r="F1487" i="7" s="1"/>
  <c r="P1487" i="7" s="1"/>
  <c r="D1486" i="7"/>
  <c r="C1486" i="7"/>
  <c r="F1486" i="7" s="1"/>
  <c r="P1486" i="7" s="1"/>
  <c r="D1485" i="7"/>
  <c r="C1485" i="7"/>
  <c r="F1485" i="7" s="1"/>
  <c r="P1485" i="7" s="1"/>
  <c r="D1484" i="7"/>
  <c r="C1484" i="7"/>
  <c r="F1484" i="7" s="1"/>
  <c r="P1484" i="7" s="1"/>
  <c r="D1483" i="7"/>
  <c r="C1483" i="7"/>
  <c r="F1483" i="7" s="1"/>
  <c r="P1483" i="7" s="1"/>
  <c r="D1482" i="7"/>
  <c r="C1482" i="7"/>
  <c r="F1482" i="7" s="1"/>
  <c r="P1482" i="7" s="1"/>
  <c r="D1481" i="7"/>
  <c r="C1481" i="7"/>
  <c r="F1481" i="7" s="1"/>
  <c r="P1481" i="7" s="1"/>
  <c r="D1480" i="7"/>
  <c r="C1480" i="7"/>
  <c r="F1480" i="7" s="1"/>
  <c r="P1480" i="7" s="1"/>
  <c r="D1479" i="7"/>
  <c r="C1479" i="7"/>
  <c r="F1479" i="7" s="1"/>
  <c r="P1479" i="7" s="1"/>
  <c r="D1478" i="7"/>
  <c r="C1478" i="7"/>
  <c r="F1478" i="7" s="1"/>
  <c r="P1478" i="7" s="1"/>
  <c r="D1477" i="7"/>
  <c r="C1477" i="7"/>
  <c r="F1477" i="7" s="1"/>
  <c r="P1477" i="7" s="1"/>
  <c r="D1476" i="7"/>
  <c r="C1476" i="7"/>
  <c r="F1476" i="7" s="1"/>
  <c r="P1476" i="7" s="1"/>
  <c r="D1475" i="7"/>
  <c r="C1475" i="7"/>
  <c r="F1475" i="7" s="1"/>
  <c r="P1475" i="7" s="1"/>
  <c r="D1474" i="7"/>
  <c r="C1474" i="7"/>
  <c r="F1474" i="7" s="1"/>
  <c r="P1474" i="7" s="1"/>
  <c r="D1473" i="7"/>
  <c r="C1473" i="7"/>
  <c r="F1473" i="7" s="1"/>
  <c r="D1472" i="7"/>
  <c r="C1472" i="7"/>
  <c r="F1472" i="7" s="1"/>
  <c r="P1472" i="7" s="1"/>
  <c r="D1471" i="7"/>
  <c r="C1471" i="7"/>
  <c r="F1471" i="7" s="1"/>
  <c r="P1471" i="7" s="1"/>
  <c r="D1470" i="7"/>
  <c r="C1470" i="7"/>
  <c r="F1470" i="7" s="1"/>
  <c r="P1470" i="7" s="1"/>
  <c r="D1469" i="7"/>
  <c r="C1469" i="7"/>
  <c r="F1469" i="7" s="1"/>
  <c r="P1469" i="7" s="1"/>
  <c r="D1468" i="7"/>
  <c r="C1468" i="7"/>
  <c r="F1468" i="7" s="1"/>
  <c r="P1468" i="7" s="1"/>
  <c r="D1467" i="7"/>
  <c r="C1467" i="7"/>
  <c r="F1467" i="7" s="1"/>
  <c r="P1467" i="7" s="1"/>
  <c r="D1466" i="7"/>
  <c r="C1466" i="7"/>
  <c r="F1466" i="7" s="1"/>
  <c r="P1466" i="7" s="1"/>
  <c r="D1465" i="7"/>
  <c r="C1465" i="7"/>
  <c r="F1465" i="7" s="1"/>
  <c r="P1465" i="7" s="1"/>
  <c r="D1464" i="7"/>
  <c r="C1464" i="7"/>
  <c r="F1464" i="7" s="1"/>
  <c r="D1463" i="7"/>
  <c r="C1463" i="7"/>
  <c r="F1463" i="7" s="1"/>
  <c r="P1463" i="7" s="1"/>
  <c r="D1462" i="7"/>
  <c r="C1462" i="7"/>
  <c r="F1462" i="7" s="1"/>
  <c r="P1462" i="7" s="1"/>
  <c r="D1461" i="7"/>
  <c r="C1461" i="7"/>
  <c r="F1461" i="7" s="1"/>
  <c r="P1461" i="7" s="1"/>
  <c r="D1460" i="7"/>
  <c r="C1460" i="7"/>
  <c r="F1460" i="7" s="1"/>
  <c r="P1460" i="7" s="1"/>
  <c r="D1459" i="7"/>
  <c r="C1459" i="7"/>
  <c r="F1459" i="7" s="1"/>
  <c r="P1459" i="7" s="1"/>
  <c r="D1458" i="7"/>
  <c r="C1458" i="7"/>
  <c r="F1458" i="7" s="1"/>
  <c r="P1458" i="7" s="1"/>
  <c r="D1457" i="7"/>
  <c r="C1457" i="7"/>
  <c r="F1457" i="7" s="1"/>
  <c r="D1456" i="7"/>
  <c r="C1456" i="7"/>
  <c r="F1456" i="7" s="1"/>
  <c r="P1456" i="7" s="1"/>
  <c r="D1455" i="7"/>
  <c r="C1455" i="7"/>
  <c r="F1455" i="7" s="1"/>
  <c r="P1455" i="7" s="1"/>
  <c r="D1454" i="7"/>
  <c r="E1454" i="7" s="1"/>
  <c r="C1454" i="7"/>
  <c r="F1454" i="7" s="1"/>
  <c r="P1454" i="7" s="1"/>
  <c r="D1453" i="7"/>
  <c r="C1453" i="7"/>
  <c r="F1453" i="7" s="1"/>
  <c r="P1453" i="7" s="1"/>
  <c r="D1452" i="7"/>
  <c r="C1452" i="7"/>
  <c r="F1452" i="7" s="1"/>
  <c r="P1452" i="7" s="1"/>
  <c r="D1451" i="7"/>
  <c r="C1451" i="7"/>
  <c r="F1451" i="7" s="1"/>
  <c r="P1451" i="7" s="1"/>
  <c r="D1450" i="7"/>
  <c r="C1450" i="7"/>
  <c r="F1450" i="7" s="1"/>
  <c r="P1450" i="7" s="1"/>
  <c r="D1449" i="7"/>
  <c r="C1449" i="7"/>
  <c r="F1449" i="7" s="1"/>
  <c r="P1449" i="7" s="1"/>
  <c r="D1448" i="7"/>
  <c r="C1448" i="7"/>
  <c r="F1448" i="7" s="1"/>
  <c r="P1448" i="7" s="1"/>
  <c r="D1447" i="7"/>
  <c r="C1447" i="7"/>
  <c r="F1447" i="7" s="1"/>
  <c r="P1447" i="7" s="1"/>
  <c r="D1446" i="7"/>
  <c r="C1446" i="7"/>
  <c r="F1446" i="7" s="1"/>
  <c r="P1446" i="7" s="1"/>
  <c r="D1445" i="7"/>
  <c r="C1445" i="7"/>
  <c r="F1445" i="7" s="1"/>
  <c r="D1444" i="7"/>
  <c r="C1444" i="7"/>
  <c r="F1444" i="7" s="1"/>
  <c r="P1444" i="7" s="1"/>
  <c r="D1443" i="7"/>
  <c r="C1443" i="7"/>
  <c r="F1443" i="7" s="1"/>
  <c r="P1443" i="7" s="1"/>
  <c r="D1442" i="7"/>
  <c r="C1442" i="7"/>
  <c r="F1442" i="7" s="1"/>
  <c r="P1442" i="7" s="1"/>
  <c r="D1441" i="7"/>
  <c r="C1441" i="7"/>
  <c r="F1441" i="7" s="1"/>
  <c r="D1440" i="7"/>
  <c r="C1440" i="7"/>
  <c r="F1440" i="7" s="1"/>
  <c r="P1440" i="7" s="1"/>
  <c r="D1439" i="7"/>
  <c r="C1439" i="7"/>
  <c r="F1439" i="7" s="1"/>
  <c r="D1438" i="7"/>
  <c r="C1438" i="7"/>
  <c r="F1438" i="7" s="1"/>
  <c r="P1438" i="7" s="1"/>
  <c r="D1437" i="7"/>
  <c r="C1437" i="7"/>
  <c r="F1437" i="7" s="1"/>
  <c r="D1436" i="7"/>
  <c r="C1436" i="7"/>
  <c r="F1436" i="7" s="1"/>
  <c r="P1436" i="7" s="1"/>
  <c r="D1435" i="7"/>
  <c r="C1435" i="7"/>
  <c r="F1435" i="7" s="1"/>
  <c r="P1435" i="7" s="1"/>
  <c r="D1434" i="7"/>
  <c r="C1434" i="7"/>
  <c r="F1434" i="7" s="1"/>
  <c r="P1434" i="7" s="1"/>
  <c r="D1433" i="7"/>
  <c r="C1433" i="7"/>
  <c r="F1433" i="7" s="1"/>
  <c r="P1433" i="7" s="1"/>
  <c r="D1432" i="7"/>
  <c r="C1432" i="7"/>
  <c r="F1432" i="7" s="1"/>
  <c r="P1432" i="7" s="1"/>
  <c r="D1431" i="7"/>
  <c r="C1431" i="7"/>
  <c r="F1431" i="7" s="1"/>
  <c r="P1431" i="7" s="1"/>
  <c r="D1430" i="7"/>
  <c r="C1430" i="7"/>
  <c r="F1430" i="7" s="1"/>
  <c r="P1430" i="7" s="1"/>
  <c r="D1429" i="7"/>
  <c r="C1429" i="7"/>
  <c r="F1429" i="7" s="1"/>
  <c r="D1428" i="7"/>
  <c r="C1428" i="7"/>
  <c r="F1428" i="7" s="1"/>
  <c r="P1428" i="7" s="1"/>
  <c r="D1427" i="7"/>
  <c r="C1427" i="7"/>
  <c r="F1427" i="7" s="1"/>
  <c r="P1427" i="7" s="1"/>
  <c r="D1426" i="7"/>
  <c r="C1426" i="7"/>
  <c r="F1426" i="7" s="1"/>
  <c r="D1425" i="7"/>
  <c r="C1425" i="7"/>
  <c r="F1425" i="7" s="1"/>
  <c r="P1425" i="7" s="1"/>
  <c r="D1424" i="7"/>
  <c r="C1424" i="7"/>
  <c r="F1424" i="7" s="1"/>
  <c r="P1424" i="7" s="1"/>
  <c r="D1423" i="7"/>
  <c r="C1423" i="7"/>
  <c r="F1423" i="7" s="1"/>
  <c r="P1423" i="7" s="1"/>
  <c r="D1422" i="7"/>
  <c r="C1422" i="7"/>
  <c r="F1422" i="7" s="1"/>
  <c r="P1422" i="7" s="1"/>
  <c r="D1421" i="7"/>
  <c r="C1421" i="7"/>
  <c r="F1421" i="7" s="1"/>
  <c r="P1421" i="7" s="1"/>
  <c r="D1420" i="7"/>
  <c r="C1420" i="7"/>
  <c r="F1420" i="7" s="1"/>
  <c r="P1420" i="7" s="1"/>
  <c r="D1419" i="7"/>
  <c r="C1419" i="7"/>
  <c r="F1419" i="7" s="1"/>
  <c r="P1419" i="7" s="1"/>
  <c r="D1418" i="7"/>
  <c r="C1418" i="7"/>
  <c r="F1418" i="7" s="1"/>
  <c r="P1418" i="7" s="1"/>
  <c r="D1417" i="7"/>
  <c r="C1417" i="7"/>
  <c r="F1417" i="7" s="1"/>
  <c r="P1417" i="7" s="1"/>
  <c r="D1416" i="7"/>
  <c r="C1416" i="7"/>
  <c r="F1416" i="7" s="1"/>
  <c r="P1416" i="7" s="1"/>
  <c r="D1415" i="7"/>
  <c r="C1415" i="7"/>
  <c r="F1415" i="7" s="1"/>
  <c r="D1414" i="7"/>
  <c r="C1414" i="7"/>
  <c r="F1414" i="7" s="1"/>
  <c r="P1414" i="7" s="1"/>
  <c r="D1413" i="7"/>
  <c r="C1413" i="7"/>
  <c r="F1413" i="7" s="1"/>
  <c r="D1412" i="7"/>
  <c r="C1412" i="7"/>
  <c r="F1412" i="7" s="1"/>
  <c r="D1411" i="7"/>
  <c r="C1411" i="7"/>
  <c r="F1411" i="7" s="1"/>
  <c r="D1410" i="7"/>
  <c r="C1410" i="7"/>
  <c r="F1410" i="7" s="1"/>
  <c r="P1410" i="7" s="1"/>
  <c r="D1409" i="7"/>
  <c r="C1409" i="7"/>
  <c r="F1409" i="7" s="1"/>
  <c r="D1408" i="7"/>
  <c r="C1408" i="7"/>
  <c r="F1408" i="7" s="1"/>
  <c r="P1408" i="7" s="1"/>
  <c r="D1407" i="7"/>
  <c r="C1407" i="7"/>
  <c r="F1407" i="7" s="1"/>
  <c r="D1406" i="7"/>
  <c r="C1406" i="7"/>
  <c r="F1406" i="7" s="1"/>
  <c r="P1406" i="7" s="1"/>
  <c r="D1405" i="7"/>
  <c r="C1405" i="7"/>
  <c r="F1405" i="7" s="1"/>
  <c r="D1404" i="7"/>
  <c r="C1404" i="7"/>
  <c r="F1404" i="7" s="1"/>
  <c r="P1404" i="7" s="1"/>
  <c r="D1403" i="7"/>
  <c r="C1403" i="7"/>
  <c r="F1403" i="7" s="1"/>
  <c r="D1402" i="7"/>
  <c r="C1402" i="7"/>
  <c r="F1402" i="7" s="1"/>
  <c r="P1402" i="7" s="1"/>
  <c r="D1401" i="7"/>
  <c r="C1401" i="7"/>
  <c r="F1401" i="7" s="1"/>
  <c r="D1400" i="7"/>
  <c r="C1400" i="7"/>
  <c r="F1400" i="7" s="1"/>
  <c r="P1400" i="7" s="1"/>
  <c r="D1399" i="7"/>
  <c r="C1399" i="7"/>
  <c r="F1399" i="7" s="1"/>
  <c r="D1398" i="7"/>
  <c r="C1398" i="7"/>
  <c r="F1398" i="7" s="1"/>
  <c r="P1398" i="7" s="1"/>
  <c r="D1397" i="7"/>
  <c r="C1397" i="7"/>
  <c r="F1397" i="7" s="1"/>
  <c r="D1396" i="7"/>
  <c r="C1396" i="7"/>
  <c r="F1396" i="7" s="1"/>
  <c r="P1396" i="7" s="1"/>
  <c r="D1395" i="7"/>
  <c r="C1395" i="7"/>
  <c r="F1395" i="7" s="1"/>
  <c r="D1394" i="7"/>
  <c r="C1394" i="7"/>
  <c r="F1394" i="7" s="1"/>
  <c r="D1393" i="7"/>
  <c r="C1393" i="7"/>
  <c r="F1393" i="7" s="1"/>
  <c r="D1392" i="7"/>
  <c r="C1392" i="7"/>
  <c r="F1392" i="7" s="1"/>
  <c r="P1392" i="7" s="1"/>
  <c r="D1391" i="7"/>
  <c r="C1391" i="7"/>
  <c r="F1391" i="7" s="1"/>
  <c r="D1390" i="7"/>
  <c r="C1390" i="7"/>
  <c r="F1390" i="7" s="1"/>
  <c r="P1390" i="7" s="1"/>
  <c r="D1389" i="7"/>
  <c r="C1389" i="7"/>
  <c r="F1389" i="7" s="1"/>
  <c r="D1388" i="7"/>
  <c r="C1388" i="7"/>
  <c r="F1388" i="7" s="1"/>
  <c r="P1388" i="7" s="1"/>
  <c r="D1387" i="7"/>
  <c r="C1387" i="7"/>
  <c r="F1387" i="7" s="1"/>
  <c r="P1387" i="7" s="1"/>
  <c r="D1386" i="7"/>
  <c r="C1386" i="7"/>
  <c r="F1386" i="7" s="1"/>
  <c r="D1385" i="7"/>
  <c r="C1385" i="7"/>
  <c r="F1385" i="7" s="1"/>
  <c r="P1385" i="7" s="1"/>
  <c r="D1384" i="7"/>
  <c r="C1384" i="7"/>
  <c r="F1384" i="7" s="1"/>
  <c r="P1384" i="7" s="1"/>
  <c r="D1383" i="7"/>
  <c r="C1383" i="7"/>
  <c r="F1383" i="7" s="1"/>
  <c r="D1382" i="7"/>
  <c r="C1382" i="7"/>
  <c r="F1382" i="7" s="1"/>
  <c r="P1382" i="7" s="1"/>
  <c r="D1381" i="7"/>
  <c r="C1381" i="7"/>
  <c r="F1381" i="7" s="1"/>
  <c r="D1380" i="7"/>
  <c r="C1380" i="7"/>
  <c r="F1380" i="7" s="1"/>
  <c r="P1380" i="7" s="1"/>
  <c r="D1379" i="7"/>
  <c r="C1379" i="7"/>
  <c r="F1379" i="7" s="1"/>
  <c r="D1378" i="7"/>
  <c r="C1378" i="7"/>
  <c r="F1378" i="7" s="1"/>
  <c r="P1378" i="7" s="1"/>
  <c r="D1377" i="7"/>
  <c r="C1377" i="7"/>
  <c r="F1377" i="7" s="1"/>
  <c r="D1376" i="7"/>
  <c r="C1376" i="7"/>
  <c r="F1376" i="7" s="1"/>
  <c r="P1376" i="7" s="1"/>
  <c r="D1375" i="7"/>
  <c r="C1375" i="7"/>
  <c r="F1375" i="7" s="1"/>
  <c r="P1375" i="7" s="1"/>
  <c r="D1374" i="7"/>
  <c r="C1374" i="7"/>
  <c r="F1374" i="7" s="1"/>
  <c r="P1374" i="7" s="1"/>
  <c r="D1373" i="7"/>
  <c r="C1373" i="7"/>
  <c r="F1373" i="7" s="1"/>
  <c r="P1373" i="7" s="1"/>
  <c r="D1372" i="7"/>
  <c r="C1372" i="7"/>
  <c r="F1372" i="7" s="1"/>
  <c r="P1372" i="7" s="1"/>
  <c r="D1371" i="7"/>
  <c r="C1371" i="7"/>
  <c r="F1371" i="7" s="1"/>
  <c r="P1371" i="7" s="1"/>
  <c r="D1370" i="7"/>
  <c r="C1370" i="7"/>
  <c r="F1370" i="7" s="1"/>
  <c r="P1370" i="7" s="1"/>
  <c r="D1369" i="7"/>
  <c r="C1369" i="7"/>
  <c r="F1369" i="7" s="1"/>
  <c r="P1369" i="7" s="1"/>
  <c r="D1368" i="7"/>
  <c r="C1368" i="7"/>
  <c r="F1368" i="7" s="1"/>
  <c r="P1368" i="7" s="1"/>
  <c r="D1367" i="7"/>
  <c r="C1367" i="7"/>
  <c r="F1367" i="7" s="1"/>
  <c r="D1366" i="7"/>
  <c r="C1366" i="7"/>
  <c r="F1366" i="7" s="1"/>
  <c r="P1366" i="7" s="1"/>
  <c r="D1365" i="7"/>
  <c r="C1365" i="7"/>
  <c r="F1365" i="7" s="1"/>
  <c r="D1364" i="7"/>
  <c r="C1364" i="7"/>
  <c r="F1364" i="7" s="1"/>
  <c r="P1364" i="7" s="1"/>
  <c r="D1363" i="7"/>
  <c r="C1363" i="7"/>
  <c r="F1363" i="7" s="1"/>
  <c r="D1362" i="7"/>
  <c r="C1362" i="7"/>
  <c r="F1362" i="7" s="1"/>
  <c r="D1361" i="7"/>
  <c r="C1361" i="7"/>
  <c r="F1361" i="7" s="1"/>
  <c r="D1360" i="7"/>
  <c r="E1360" i="7" s="1"/>
  <c r="C1360" i="7"/>
  <c r="F1360" i="7" s="1"/>
  <c r="P1360" i="7" s="1"/>
  <c r="D1359" i="7"/>
  <c r="C1359" i="7"/>
  <c r="F1359" i="7" s="1"/>
  <c r="P1359" i="7" s="1"/>
  <c r="D1358" i="7"/>
  <c r="E1358" i="7" s="1"/>
  <c r="C1358" i="7"/>
  <c r="F1358" i="7" s="1"/>
  <c r="P1358" i="7" s="1"/>
  <c r="D1357" i="7"/>
  <c r="C1357" i="7"/>
  <c r="F1357" i="7" s="1"/>
  <c r="P1357" i="7" s="1"/>
  <c r="D1356" i="7"/>
  <c r="E1356" i="7" s="1"/>
  <c r="C1356" i="7"/>
  <c r="F1356" i="7" s="1"/>
  <c r="P1356" i="7" s="1"/>
  <c r="D1355" i="7"/>
  <c r="C1355" i="7"/>
  <c r="F1355" i="7" s="1"/>
  <c r="P1355" i="7" s="1"/>
  <c r="D1354" i="7"/>
  <c r="C1354" i="7"/>
  <c r="F1354" i="7" s="1"/>
  <c r="P1354" i="7" s="1"/>
  <c r="D1353" i="7"/>
  <c r="C1353" i="7"/>
  <c r="F1353" i="7" s="1"/>
  <c r="P1353" i="7" s="1"/>
  <c r="D1352" i="7"/>
  <c r="C1352" i="7"/>
  <c r="F1352" i="7" s="1"/>
  <c r="P1352" i="7" s="1"/>
  <c r="D1351" i="7"/>
  <c r="C1351" i="7"/>
  <c r="F1351" i="7" s="1"/>
  <c r="P1351" i="7" s="1"/>
  <c r="D1350" i="7"/>
  <c r="E1350" i="7" s="1"/>
  <c r="C1350" i="7"/>
  <c r="F1350" i="7" s="1"/>
  <c r="P1350" i="7" s="1"/>
  <c r="D1349" i="7"/>
  <c r="C1349" i="7"/>
  <c r="F1349" i="7" s="1"/>
  <c r="P1349" i="7" s="1"/>
  <c r="D1348" i="7"/>
  <c r="E1348" i="7" s="1"/>
  <c r="C1348" i="7"/>
  <c r="F1348" i="7" s="1"/>
  <c r="P1348" i="7" s="1"/>
  <c r="D1347" i="7"/>
  <c r="C1347" i="7"/>
  <c r="F1347" i="7" s="1"/>
  <c r="P1347" i="7" s="1"/>
  <c r="D1346" i="7"/>
  <c r="C1346" i="7"/>
  <c r="F1346" i="7" s="1"/>
  <c r="P1346" i="7" s="1"/>
  <c r="D1345" i="7"/>
  <c r="C1345" i="7"/>
  <c r="F1345" i="7" s="1"/>
  <c r="P1345" i="7" s="1"/>
  <c r="D1344" i="7"/>
  <c r="C1344" i="7"/>
  <c r="F1344" i="7" s="1"/>
  <c r="P1344" i="7" s="1"/>
  <c r="D1343" i="7"/>
  <c r="C1343" i="7"/>
  <c r="F1343" i="7" s="1"/>
  <c r="P1343" i="7" s="1"/>
  <c r="D1342" i="7"/>
  <c r="C1342" i="7"/>
  <c r="F1342" i="7" s="1"/>
  <c r="P1342" i="7" s="1"/>
  <c r="D1341" i="7"/>
  <c r="C1341" i="7"/>
  <c r="F1341" i="7" s="1"/>
  <c r="P1341" i="7" s="1"/>
  <c r="D1340" i="7"/>
  <c r="C1340" i="7"/>
  <c r="F1340" i="7" s="1"/>
  <c r="P1340" i="7" s="1"/>
  <c r="D1339" i="7"/>
  <c r="C1339" i="7"/>
  <c r="F1339" i="7" s="1"/>
  <c r="P1339" i="7" s="1"/>
  <c r="D1338" i="7"/>
  <c r="C1338" i="7"/>
  <c r="F1338" i="7" s="1"/>
  <c r="P1338" i="7" s="1"/>
  <c r="D1337" i="7"/>
  <c r="C1337" i="7"/>
  <c r="F1337" i="7" s="1"/>
  <c r="P1337" i="7" s="1"/>
  <c r="D1336" i="7"/>
  <c r="C1336" i="7"/>
  <c r="F1336" i="7" s="1"/>
  <c r="P1336" i="7" s="1"/>
  <c r="D1335" i="7"/>
  <c r="C1335" i="7"/>
  <c r="F1335" i="7" s="1"/>
  <c r="P1335" i="7" s="1"/>
  <c r="D1334" i="7"/>
  <c r="C1334" i="7"/>
  <c r="F1334" i="7" s="1"/>
  <c r="P1334" i="7" s="1"/>
  <c r="D1333" i="7"/>
  <c r="C1333" i="7"/>
  <c r="F1333" i="7" s="1"/>
  <c r="P1333" i="7" s="1"/>
  <c r="D1332" i="7"/>
  <c r="C1332" i="7"/>
  <c r="F1332" i="7" s="1"/>
  <c r="P1332" i="7" s="1"/>
  <c r="D1331" i="7"/>
  <c r="C1331" i="7"/>
  <c r="F1331" i="7" s="1"/>
  <c r="P1331" i="7" s="1"/>
  <c r="D1330" i="7"/>
  <c r="C1330" i="7"/>
  <c r="F1330" i="7" s="1"/>
  <c r="P1330" i="7" s="1"/>
  <c r="D1329" i="7"/>
  <c r="C1329" i="7"/>
  <c r="F1329" i="7" s="1"/>
  <c r="D1328" i="7"/>
  <c r="C1328" i="7"/>
  <c r="F1328" i="7" s="1"/>
  <c r="P1328" i="7" s="1"/>
  <c r="D1327" i="7"/>
  <c r="C1327" i="7"/>
  <c r="F1327" i="7" s="1"/>
  <c r="D1326" i="7"/>
  <c r="E1326" i="7" s="1"/>
  <c r="C1326" i="7"/>
  <c r="F1326" i="7" s="1"/>
  <c r="P1326" i="7" s="1"/>
  <c r="D1325" i="7"/>
  <c r="C1325" i="7"/>
  <c r="F1325" i="7" s="1"/>
  <c r="P1325" i="7" s="1"/>
  <c r="D1324" i="7"/>
  <c r="E1324" i="7" s="1"/>
  <c r="C1324" i="7"/>
  <c r="F1324" i="7" s="1"/>
  <c r="P1324" i="7" s="1"/>
  <c r="D1323" i="7"/>
  <c r="C1323" i="7"/>
  <c r="F1323" i="7" s="1"/>
  <c r="D1322" i="7"/>
  <c r="C1322" i="7"/>
  <c r="F1322" i="7" s="1"/>
  <c r="P1322" i="7" s="1"/>
  <c r="D1321" i="7"/>
  <c r="C1321" i="7"/>
  <c r="F1321" i="7" s="1"/>
  <c r="P1321" i="7" s="1"/>
  <c r="D1320" i="7"/>
  <c r="C1320" i="7"/>
  <c r="F1320" i="7" s="1"/>
  <c r="P1320" i="7" s="1"/>
  <c r="D1319" i="7"/>
  <c r="C1319" i="7"/>
  <c r="F1319" i="7" s="1"/>
  <c r="D1318" i="7"/>
  <c r="C1318" i="7"/>
  <c r="F1318" i="7" s="1"/>
  <c r="P1318" i="7" s="1"/>
  <c r="D1317" i="7"/>
  <c r="C1317" i="7"/>
  <c r="F1317" i="7" s="1"/>
  <c r="D1316" i="7"/>
  <c r="C1316" i="7"/>
  <c r="F1316" i="7" s="1"/>
  <c r="P1316" i="7" s="1"/>
  <c r="D1315" i="7"/>
  <c r="C1315" i="7"/>
  <c r="F1315" i="7" s="1"/>
  <c r="D1314" i="7"/>
  <c r="C1314" i="7"/>
  <c r="F1314" i="7" s="1"/>
  <c r="P1314" i="7" s="1"/>
  <c r="D1313" i="7"/>
  <c r="C1313" i="7"/>
  <c r="F1313" i="7" s="1"/>
  <c r="P1313" i="7" s="1"/>
  <c r="D1312" i="7"/>
  <c r="C1312" i="7"/>
  <c r="F1312" i="7" s="1"/>
  <c r="P1312" i="7" s="1"/>
  <c r="D1311" i="7"/>
  <c r="C1311" i="7"/>
  <c r="F1311" i="7" s="1"/>
  <c r="D1310" i="7"/>
  <c r="C1310" i="7"/>
  <c r="F1310" i="7" s="1"/>
  <c r="P1310" i="7" s="1"/>
  <c r="D1309" i="7"/>
  <c r="C1309" i="7"/>
  <c r="F1309" i="7" s="1"/>
  <c r="D1308" i="7"/>
  <c r="C1308" i="7"/>
  <c r="F1308" i="7" s="1"/>
  <c r="P1308" i="7" s="1"/>
  <c r="D1307" i="7"/>
  <c r="C1307" i="7"/>
  <c r="F1307" i="7" s="1"/>
  <c r="P1307" i="7" s="1"/>
  <c r="D1306" i="7"/>
  <c r="C1306" i="7"/>
  <c r="F1306" i="7" s="1"/>
  <c r="D1305" i="7"/>
  <c r="C1305" i="7"/>
  <c r="F1305" i="7" s="1"/>
  <c r="P1305" i="7" s="1"/>
  <c r="D1304" i="7"/>
  <c r="E1304" i="7" s="1"/>
  <c r="C1304" i="7"/>
  <c r="F1304" i="7" s="1"/>
  <c r="P1304" i="7" s="1"/>
  <c r="D1303" i="7"/>
  <c r="C1303" i="7"/>
  <c r="F1303" i="7" s="1"/>
  <c r="D1302" i="7"/>
  <c r="E1302" i="7" s="1"/>
  <c r="C1302" i="7"/>
  <c r="F1302" i="7" s="1"/>
  <c r="P1302" i="7" s="1"/>
  <c r="D1301" i="7"/>
  <c r="C1301" i="7"/>
  <c r="F1301" i="7" s="1"/>
  <c r="D1300" i="7"/>
  <c r="E1300" i="7" s="1"/>
  <c r="C1300" i="7"/>
  <c r="F1300" i="7" s="1"/>
  <c r="P1300" i="7" s="1"/>
  <c r="D1299" i="7"/>
  <c r="C1299" i="7"/>
  <c r="F1299" i="7" s="1"/>
  <c r="D1298" i="7"/>
  <c r="C1298" i="7"/>
  <c r="F1298" i="7" s="1"/>
  <c r="D1297" i="7"/>
  <c r="C1297" i="7"/>
  <c r="F1297" i="7" s="1"/>
  <c r="P1297" i="7" s="1"/>
  <c r="D1296" i="7"/>
  <c r="C1296" i="7"/>
  <c r="F1296" i="7" s="1"/>
  <c r="P1296" i="7" s="1"/>
  <c r="D1295" i="7"/>
  <c r="C1295" i="7"/>
  <c r="F1295" i="7" s="1"/>
  <c r="D1294" i="7"/>
  <c r="C1294" i="7"/>
  <c r="F1294" i="7" s="1"/>
  <c r="P1294" i="7" s="1"/>
  <c r="D1293" i="7"/>
  <c r="C1293" i="7"/>
  <c r="F1293" i="7" s="1"/>
  <c r="D1292" i="7"/>
  <c r="C1292" i="7"/>
  <c r="F1292" i="7" s="1"/>
  <c r="P1292" i="7" s="1"/>
  <c r="D1291" i="7"/>
  <c r="C1291" i="7"/>
  <c r="F1291" i="7" s="1"/>
  <c r="D1290" i="7"/>
  <c r="C1290" i="7"/>
  <c r="F1290" i="7" s="1"/>
  <c r="P1290" i="7" s="1"/>
  <c r="D1289" i="7"/>
  <c r="C1289" i="7"/>
  <c r="F1289" i="7" s="1"/>
  <c r="D1288" i="7"/>
  <c r="E1288" i="7" s="1"/>
  <c r="C1288" i="7"/>
  <c r="F1288" i="7" s="1"/>
  <c r="P1288" i="7" s="1"/>
  <c r="D1287" i="7"/>
  <c r="C1287" i="7"/>
  <c r="F1287" i="7" s="1"/>
  <c r="D1286" i="7"/>
  <c r="E1286" i="7" s="1"/>
  <c r="C1286" i="7"/>
  <c r="F1286" i="7" s="1"/>
  <c r="P1286" i="7" s="1"/>
  <c r="D1285" i="7"/>
  <c r="C1285" i="7"/>
  <c r="F1285" i="7" s="1"/>
  <c r="D1284" i="7"/>
  <c r="E1284" i="7" s="1"/>
  <c r="C1284" i="7"/>
  <c r="F1284" i="7" s="1"/>
  <c r="P1284" i="7" s="1"/>
  <c r="D1283" i="7"/>
  <c r="C1283" i="7"/>
  <c r="F1283" i="7" s="1"/>
  <c r="D1282" i="7"/>
  <c r="C1282" i="7"/>
  <c r="F1282" i="7" s="1"/>
  <c r="P1282" i="7" s="1"/>
  <c r="D1281" i="7"/>
  <c r="C1281" i="7"/>
  <c r="F1281" i="7" s="1"/>
  <c r="D1280" i="7"/>
  <c r="C1280" i="7"/>
  <c r="F1280" i="7" s="1"/>
  <c r="P1280" i="7" s="1"/>
  <c r="D1279" i="7"/>
  <c r="C1279" i="7"/>
  <c r="F1279" i="7" s="1"/>
  <c r="D1278" i="7"/>
  <c r="C1278" i="7"/>
  <c r="F1278" i="7" s="1"/>
  <c r="P1278" i="7" s="1"/>
  <c r="D1277" i="7"/>
  <c r="C1277" i="7"/>
  <c r="F1277" i="7" s="1"/>
  <c r="D1276" i="7"/>
  <c r="C1276" i="7"/>
  <c r="F1276" i="7" s="1"/>
  <c r="P1276" i="7" s="1"/>
  <c r="D1275" i="7"/>
  <c r="C1275" i="7"/>
  <c r="F1275" i="7" s="1"/>
  <c r="D1274" i="7"/>
  <c r="E1274" i="7" s="1"/>
  <c r="C1274" i="7"/>
  <c r="F1274" i="7" s="1"/>
  <c r="P1274" i="7" s="1"/>
  <c r="D1273" i="7"/>
  <c r="C1273" i="7"/>
  <c r="F1273" i="7" s="1"/>
  <c r="P1273" i="7" s="1"/>
  <c r="D1272" i="7"/>
  <c r="E1272" i="7" s="1"/>
  <c r="C1272" i="7"/>
  <c r="F1272" i="7" s="1"/>
  <c r="P1272" i="7" s="1"/>
  <c r="D1271" i="7"/>
  <c r="C1271" i="7"/>
  <c r="F1271" i="7" s="1"/>
  <c r="D1270" i="7"/>
  <c r="C1270" i="7"/>
  <c r="F1270" i="7" s="1"/>
  <c r="P1270" i="7" s="1"/>
  <c r="D1269" i="7"/>
  <c r="C1269" i="7"/>
  <c r="F1269" i="7" s="1"/>
  <c r="D1268" i="7"/>
  <c r="C1268" i="7"/>
  <c r="F1268" i="7" s="1"/>
  <c r="D1267" i="7"/>
  <c r="C1267" i="7"/>
  <c r="F1267" i="7" s="1"/>
  <c r="D1266" i="7"/>
  <c r="C1266" i="7"/>
  <c r="F1266" i="7" s="1"/>
  <c r="D1265" i="7"/>
  <c r="C1265" i="7"/>
  <c r="F1265" i="7" s="1"/>
  <c r="P1265" i="7" s="1"/>
  <c r="D1264" i="7"/>
  <c r="C1264" i="7"/>
  <c r="F1264" i="7" s="1"/>
  <c r="P1264" i="7" s="1"/>
  <c r="D1263" i="7"/>
  <c r="C1263" i="7"/>
  <c r="F1263" i="7" s="1"/>
  <c r="D1262" i="7"/>
  <c r="C1262" i="7"/>
  <c r="F1262" i="7" s="1"/>
  <c r="D1261" i="7"/>
  <c r="C1261" i="7"/>
  <c r="F1261" i="7" s="1"/>
  <c r="D1260" i="7"/>
  <c r="C1260" i="7"/>
  <c r="F1260" i="7" s="1"/>
  <c r="P1260" i="7" s="1"/>
  <c r="D1259" i="7"/>
  <c r="C1259" i="7"/>
  <c r="F1259" i="7" s="1"/>
  <c r="P1259" i="7" s="1"/>
  <c r="D1258" i="7"/>
  <c r="C1258" i="7"/>
  <c r="F1258" i="7" s="1"/>
  <c r="D1257" i="7"/>
  <c r="C1257" i="7"/>
  <c r="F1257" i="7" s="1"/>
  <c r="D1256" i="7"/>
  <c r="C1256" i="7"/>
  <c r="F1256" i="7" s="1"/>
  <c r="P1256" i="7" s="1"/>
  <c r="D1255" i="7"/>
  <c r="C1255" i="7"/>
  <c r="F1255" i="7" s="1"/>
  <c r="D1254" i="7"/>
  <c r="C1254" i="7"/>
  <c r="F1254" i="7" s="1"/>
  <c r="P1254" i="7" s="1"/>
  <c r="D1253" i="7"/>
  <c r="C1253" i="7"/>
  <c r="F1253" i="7" s="1"/>
  <c r="D1252" i="7"/>
  <c r="C1252" i="7"/>
  <c r="F1252" i="7" s="1"/>
  <c r="D1251" i="7"/>
  <c r="C1251" i="7"/>
  <c r="F1251" i="7" s="1"/>
  <c r="D1250" i="7"/>
  <c r="C1250" i="7"/>
  <c r="F1250" i="7" s="1"/>
  <c r="P1250" i="7" s="1"/>
  <c r="D1249" i="7"/>
  <c r="C1249" i="7"/>
  <c r="F1249" i="7" s="1"/>
  <c r="P1249" i="7" s="1"/>
  <c r="D1248" i="7"/>
  <c r="E1248" i="7" s="1"/>
  <c r="C1248" i="7"/>
  <c r="F1248" i="7" s="1"/>
  <c r="P1248" i="7" s="1"/>
  <c r="D1247" i="7"/>
  <c r="C1247" i="7"/>
  <c r="F1247" i="7" s="1"/>
  <c r="D1246" i="7"/>
  <c r="E1246" i="7" s="1"/>
  <c r="C1246" i="7"/>
  <c r="F1246" i="7" s="1"/>
  <c r="P1246" i="7" s="1"/>
  <c r="D1245" i="7"/>
  <c r="C1245" i="7"/>
  <c r="F1245" i="7" s="1"/>
  <c r="D1244" i="7"/>
  <c r="E1244" i="7" s="1"/>
  <c r="C1244" i="7"/>
  <c r="F1244" i="7" s="1"/>
  <c r="P1244" i="7" s="1"/>
  <c r="D1243" i="7"/>
  <c r="C1243" i="7"/>
  <c r="F1243" i="7" s="1"/>
  <c r="D1242" i="7"/>
  <c r="C1242" i="7"/>
  <c r="F1242" i="7" s="1"/>
  <c r="P1242" i="7" s="1"/>
  <c r="D1241" i="7"/>
  <c r="C1241" i="7"/>
  <c r="F1241" i="7" s="1"/>
  <c r="P1241" i="7" s="1"/>
  <c r="D1240" i="7"/>
  <c r="C1240" i="7"/>
  <c r="F1240" i="7" s="1"/>
  <c r="P1240" i="7" s="1"/>
  <c r="D1239" i="7"/>
  <c r="C1239" i="7"/>
  <c r="F1239" i="7" s="1"/>
  <c r="D1238" i="7"/>
  <c r="C1238" i="7"/>
  <c r="F1238" i="7" s="1"/>
  <c r="P1238" i="7" s="1"/>
  <c r="D1237" i="7"/>
  <c r="C1237" i="7"/>
  <c r="F1237" i="7" s="1"/>
  <c r="D1236" i="7"/>
  <c r="C1236" i="7"/>
  <c r="F1236" i="7" s="1"/>
  <c r="P1236" i="7" s="1"/>
  <c r="D1235" i="7"/>
  <c r="C1235" i="7"/>
  <c r="F1235" i="7" s="1"/>
  <c r="P1235" i="7" s="1"/>
  <c r="D1234" i="7"/>
  <c r="C1234" i="7"/>
  <c r="F1234" i="7" s="1"/>
  <c r="D1233" i="7"/>
  <c r="C1233" i="7"/>
  <c r="F1233" i="7" s="1"/>
  <c r="D1232" i="7"/>
  <c r="E1232" i="7" s="1"/>
  <c r="C1232" i="7"/>
  <c r="F1232" i="7" s="1"/>
  <c r="P1232" i="7" s="1"/>
  <c r="D1231" i="7"/>
  <c r="C1231" i="7"/>
  <c r="F1231" i="7" s="1"/>
  <c r="D1230" i="7"/>
  <c r="C1230" i="7"/>
  <c r="F1230" i="7" s="1"/>
  <c r="P1230" i="7" s="1"/>
  <c r="D1229" i="7"/>
  <c r="C1229" i="7"/>
  <c r="F1229" i="7" s="1"/>
  <c r="D1228" i="7"/>
  <c r="E1228" i="7" s="1"/>
  <c r="C1228" i="7"/>
  <c r="F1228" i="7" s="1"/>
  <c r="P1228" i="7" s="1"/>
  <c r="D1227" i="7"/>
  <c r="C1227" i="7"/>
  <c r="F1227" i="7" s="1"/>
  <c r="D1226" i="7"/>
  <c r="C1226" i="7"/>
  <c r="F1226" i="7" s="1"/>
  <c r="P1226" i="7" s="1"/>
  <c r="D1225" i="7"/>
  <c r="C1225" i="7"/>
  <c r="F1225" i="7" s="1"/>
  <c r="P1225" i="7" s="1"/>
  <c r="D1224" i="7"/>
  <c r="C1224" i="7"/>
  <c r="F1224" i="7" s="1"/>
  <c r="P1224" i="7" s="1"/>
  <c r="D1223" i="7"/>
  <c r="C1223" i="7"/>
  <c r="F1223" i="7" s="1"/>
  <c r="D1222" i="7"/>
  <c r="E1222" i="7" s="1"/>
  <c r="C1222" i="7"/>
  <c r="F1222" i="7" s="1"/>
  <c r="P1222" i="7" s="1"/>
  <c r="D1221" i="7"/>
  <c r="C1221" i="7"/>
  <c r="F1221" i="7" s="1"/>
  <c r="D1220" i="7"/>
  <c r="C1220" i="7"/>
  <c r="F1220" i="7" s="1"/>
  <c r="P1220" i="7" s="1"/>
  <c r="D1219" i="7"/>
  <c r="C1219" i="7"/>
  <c r="F1219" i="7" s="1"/>
  <c r="D1218" i="7"/>
  <c r="C1218" i="7"/>
  <c r="F1218" i="7" s="1"/>
  <c r="P1218" i="7" s="1"/>
  <c r="D1217" i="7"/>
  <c r="C1217" i="7"/>
  <c r="F1217" i="7" s="1"/>
  <c r="P1217" i="7" s="1"/>
  <c r="D1216" i="7"/>
  <c r="C1216" i="7"/>
  <c r="F1216" i="7" s="1"/>
  <c r="P1216" i="7" s="1"/>
  <c r="D1215" i="7"/>
  <c r="C1215" i="7"/>
  <c r="F1215" i="7" s="1"/>
  <c r="D1214" i="7"/>
  <c r="C1214" i="7"/>
  <c r="F1214" i="7" s="1"/>
  <c r="P1214" i="7" s="1"/>
  <c r="D1213" i="7"/>
  <c r="C1213" i="7"/>
  <c r="F1213" i="7" s="1"/>
  <c r="D1212" i="7"/>
  <c r="C1212" i="7"/>
  <c r="F1212" i="7" s="1"/>
  <c r="P1212" i="7" s="1"/>
  <c r="D1211" i="7"/>
  <c r="C1211" i="7"/>
  <c r="F1211" i="7" s="1"/>
  <c r="P1211" i="7" s="1"/>
  <c r="D1210" i="7"/>
  <c r="C1210" i="7"/>
  <c r="F1210" i="7" s="1"/>
  <c r="P1210" i="7" s="1"/>
  <c r="D1209" i="7"/>
  <c r="C1209" i="7"/>
  <c r="F1209" i="7" s="1"/>
  <c r="D1208" i="7"/>
  <c r="C1208" i="7"/>
  <c r="F1208" i="7" s="1"/>
  <c r="P1208" i="7" s="1"/>
  <c r="D1207" i="7"/>
  <c r="C1207" i="7"/>
  <c r="F1207" i="7" s="1"/>
  <c r="D1206" i="7"/>
  <c r="C1206" i="7"/>
  <c r="F1206" i="7" s="1"/>
  <c r="P1206" i="7" s="1"/>
  <c r="D1205" i="7"/>
  <c r="C1205" i="7"/>
  <c r="F1205" i="7" s="1"/>
  <c r="D1204" i="7"/>
  <c r="C1204" i="7"/>
  <c r="F1204" i="7" s="1"/>
  <c r="P1204" i="7" s="1"/>
  <c r="D1203" i="7"/>
  <c r="C1203" i="7"/>
  <c r="F1203" i="7" s="1"/>
  <c r="P1203" i="7" s="1"/>
  <c r="D1202" i="7"/>
  <c r="C1202" i="7"/>
  <c r="F1202" i="7" s="1"/>
  <c r="P1202" i="7" s="1"/>
  <c r="D1201" i="7"/>
  <c r="C1201" i="7"/>
  <c r="F1201" i="7" s="1"/>
  <c r="D1200" i="7"/>
  <c r="C1200" i="7"/>
  <c r="F1200" i="7" s="1"/>
  <c r="P1200" i="7" s="1"/>
  <c r="D1199" i="7"/>
  <c r="C1199" i="7"/>
  <c r="F1199" i="7" s="1"/>
  <c r="D1198" i="7"/>
  <c r="E1198" i="7" s="1"/>
  <c r="C1198" i="7"/>
  <c r="F1198" i="7" s="1"/>
  <c r="P1198" i="7" s="1"/>
  <c r="D1197" i="7"/>
  <c r="C1197" i="7"/>
  <c r="F1197" i="7" s="1"/>
  <c r="P1197" i="7" s="1"/>
  <c r="D1196" i="7"/>
  <c r="C1196" i="7"/>
  <c r="F1196" i="7" s="1"/>
  <c r="P1196" i="7" s="1"/>
  <c r="D1195" i="7"/>
  <c r="C1195" i="7"/>
  <c r="F1195" i="7" s="1"/>
  <c r="D1194" i="7"/>
  <c r="C1194" i="7"/>
  <c r="F1194" i="7" s="1"/>
  <c r="D1193" i="7"/>
  <c r="C1193" i="7"/>
  <c r="F1193" i="7" s="1"/>
  <c r="P1193" i="7" s="1"/>
  <c r="D1192" i="7"/>
  <c r="C1192" i="7"/>
  <c r="F1192" i="7" s="1"/>
  <c r="P1192" i="7" s="1"/>
  <c r="D1191" i="7"/>
  <c r="C1191" i="7"/>
  <c r="F1191" i="7" s="1"/>
  <c r="P1191" i="7" s="1"/>
  <c r="D1190" i="7"/>
  <c r="C1190" i="7"/>
  <c r="F1190" i="7" s="1"/>
  <c r="P1190" i="7" s="1"/>
  <c r="D1189" i="7"/>
  <c r="C1189" i="7"/>
  <c r="F1189" i="7" s="1"/>
  <c r="P1189" i="7" s="1"/>
  <c r="D1188" i="7"/>
  <c r="C1188" i="7"/>
  <c r="F1188" i="7" s="1"/>
  <c r="P1188" i="7" s="1"/>
  <c r="D1187" i="7"/>
  <c r="C1187" i="7"/>
  <c r="F1187" i="7" s="1"/>
  <c r="P1187" i="7" s="1"/>
  <c r="D1186" i="7"/>
  <c r="C1186" i="7"/>
  <c r="F1186" i="7" s="1"/>
  <c r="P1186" i="7" s="1"/>
  <c r="D1185" i="7"/>
  <c r="C1185" i="7"/>
  <c r="F1185" i="7" s="1"/>
  <c r="P1185" i="7" s="1"/>
  <c r="D1184" i="7"/>
  <c r="C1184" i="7"/>
  <c r="F1184" i="7" s="1"/>
  <c r="P1184" i="7" s="1"/>
  <c r="D1183" i="7"/>
  <c r="C1183" i="7"/>
  <c r="F1183" i="7" s="1"/>
  <c r="D1182" i="7"/>
  <c r="C1182" i="7"/>
  <c r="F1182" i="7" s="1"/>
  <c r="P1182" i="7" s="1"/>
  <c r="D1181" i="7"/>
  <c r="C1181" i="7"/>
  <c r="F1181" i="7" s="1"/>
  <c r="D1180" i="7"/>
  <c r="C1180" i="7"/>
  <c r="F1180" i="7" s="1"/>
  <c r="D1179" i="7"/>
  <c r="C1179" i="7"/>
  <c r="F1179" i="7" s="1"/>
  <c r="D1178" i="7"/>
  <c r="C1178" i="7"/>
  <c r="F1178" i="7" s="1"/>
  <c r="P1178" i="7" s="1"/>
  <c r="D1177" i="7"/>
  <c r="C1177" i="7"/>
  <c r="F1177" i="7" s="1"/>
  <c r="P1177" i="7" s="1"/>
  <c r="D1176" i="7"/>
  <c r="E1176" i="7" s="1"/>
  <c r="C1176" i="7"/>
  <c r="F1176" i="7" s="1"/>
  <c r="P1176" i="7" s="1"/>
  <c r="D1175" i="7"/>
  <c r="C1175" i="7"/>
  <c r="F1175" i="7" s="1"/>
  <c r="D1174" i="7"/>
  <c r="C1174" i="7"/>
  <c r="F1174" i="7" s="1"/>
  <c r="P1174" i="7" s="1"/>
  <c r="D1173" i="7"/>
  <c r="C1173" i="7"/>
  <c r="F1173" i="7" s="1"/>
  <c r="D1172" i="7"/>
  <c r="C1172" i="7"/>
  <c r="F1172" i="7" s="1"/>
  <c r="P1172" i="7" s="1"/>
  <c r="D1171" i="7"/>
  <c r="C1171" i="7"/>
  <c r="F1171" i="7" s="1"/>
  <c r="D1170" i="7"/>
  <c r="C1170" i="7"/>
  <c r="F1170" i="7" s="1"/>
  <c r="D1169" i="7"/>
  <c r="C1169" i="7"/>
  <c r="F1169" i="7" s="1"/>
  <c r="P1169" i="7" s="1"/>
  <c r="D1168" i="7"/>
  <c r="C1168" i="7"/>
  <c r="F1168" i="7" s="1"/>
  <c r="P1168" i="7" s="1"/>
  <c r="D1167" i="7"/>
  <c r="C1167" i="7"/>
  <c r="F1167" i="7" s="1"/>
  <c r="D1166" i="7"/>
  <c r="C1166" i="7"/>
  <c r="F1166" i="7" s="1"/>
  <c r="P1166" i="7" s="1"/>
  <c r="D1165" i="7"/>
  <c r="C1165" i="7"/>
  <c r="F1165" i="7" s="1"/>
  <c r="D1164" i="7"/>
  <c r="E1164" i="7" s="1"/>
  <c r="C1164" i="7"/>
  <c r="F1164" i="7" s="1"/>
  <c r="P1164" i="7" s="1"/>
  <c r="D1163" i="7"/>
  <c r="C1163" i="7"/>
  <c r="F1163" i="7" s="1"/>
  <c r="D1162" i="7"/>
  <c r="C1162" i="7"/>
  <c r="F1162" i="7" s="1"/>
  <c r="P1162" i="7" s="1"/>
  <c r="D1161" i="7"/>
  <c r="C1161" i="7"/>
  <c r="F1161" i="7" s="1"/>
  <c r="D1160" i="7"/>
  <c r="E1160" i="7" s="1"/>
  <c r="C1160" i="7"/>
  <c r="F1160" i="7" s="1"/>
  <c r="P1160" i="7" s="1"/>
  <c r="D1159" i="7"/>
  <c r="C1159" i="7"/>
  <c r="F1159" i="7" s="1"/>
  <c r="D1158" i="7"/>
  <c r="C1158" i="7"/>
  <c r="F1158" i="7" s="1"/>
  <c r="P1158" i="7" s="1"/>
  <c r="D1157" i="7"/>
  <c r="C1157" i="7"/>
  <c r="F1157" i="7" s="1"/>
  <c r="D1156" i="7"/>
  <c r="C1156" i="7"/>
  <c r="F1156" i="7" s="1"/>
  <c r="P1156" i="7" s="1"/>
  <c r="D1155" i="7"/>
  <c r="C1155" i="7"/>
  <c r="F1155" i="7" s="1"/>
  <c r="D1154" i="7"/>
  <c r="C1154" i="7"/>
  <c r="F1154" i="7" s="1"/>
  <c r="P1154" i="7" s="1"/>
  <c r="D1153" i="7"/>
  <c r="C1153" i="7"/>
  <c r="F1153" i="7" s="1"/>
  <c r="D1152" i="7"/>
  <c r="C1152" i="7"/>
  <c r="F1152" i="7" s="1"/>
  <c r="P1152" i="7" s="1"/>
  <c r="D1151" i="7"/>
  <c r="C1151" i="7"/>
  <c r="F1151" i="7" s="1"/>
  <c r="D1150" i="7"/>
  <c r="C1150" i="7"/>
  <c r="F1150" i="7" s="1"/>
  <c r="P1150" i="7" s="1"/>
  <c r="D1149" i="7"/>
  <c r="C1149" i="7"/>
  <c r="F1149" i="7" s="1"/>
  <c r="P1149" i="7" s="1"/>
  <c r="D1148" i="7"/>
  <c r="C1148" i="7"/>
  <c r="F1148" i="7" s="1"/>
  <c r="P1148" i="7" s="1"/>
  <c r="D1147" i="7"/>
  <c r="C1147" i="7"/>
  <c r="F1147" i="7" s="1"/>
  <c r="P1147" i="7" s="1"/>
  <c r="D1146" i="7"/>
  <c r="C1146" i="7"/>
  <c r="F1146" i="7" s="1"/>
  <c r="D1145" i="7"/>
  <c r="C1145" i="7"/>
  <c r="F1145" i="7" s="1"/>
  <c r="P1145" i="7" s="1"/>
  <c r="D1144" i="7"/>
  <c r="E1144" i="7" s="1"/>
  <c r="C1144" i="7"/>
  <c r="F1144" i="7" s="1"/>
  <c r="P1144" i="7" s="1"/>
  <c r="D1143" i="7"/>
  <c r="C1143" i="7"/>
  <c r="F1143" i="7" s="1"/>
  <c r="P1143" i="7" s="1"/>
  <c r="D1142" i="7"/>
  <c r="C1142" i="7"/>
  <c r="F1142" i="7" s="1"/>
  <c r="P1142" i="7" s="1"/>
  <c r="D1141" i="7"/>
  <c r="C1141" i="7"/>
  <c r="F1141" i="7" s="1"/>
  <c r="P1141" i="7" s="1"/>
  <c r="D1140" i="7"/>
  <c r="C1140" i="7"/>
  <c r="F1140" i="7" s="1"/>
  <c r="P1140" i="7" s="1"/>
  <c r="D1139" i="7"/>
  <c r="C1139" i="7"/>
  <c r="F1139" i="7" s="1"/>
  <c r="P1139" i="7" s="1"/>
  <c r="D1138" i="7"/>
  <c r="C1138" i="7"/>
  <c r="F1138" i="7" s="1"/>
  <c r="P1138" i="7" s="1"/>
  <c r="D1137" i="7"/>
  <c r="C1137" i="7"/>
  <c r="F1137" i="7" s="1"/>
  <c r="P1137" i="7" s="1"/>
  <c r="D1136" i="7"/>
  <c r="C1136" i="7"/>
  <c r="F1136" i="7" s="1"/>
  <c r="P1136" i="7" s="1"/>
  <c r="D1135" i="7"/>
  <c r="C1135" i="7"/>
  <c r="F1135" i="7" s="1"/>
  <c r="P1135" i="7" s="1"/>
  <c r="D1134" i="7"/>
  <c r="C1134" i="7"/>
  <c r="F1134" i="7" s="1"/>
  <c r="P1134" i="7" s="1"/>
  <c r="D1133" i="7"/>
  <c r="C1133" i="7"/>
  <c r="F1133" i="7" s="1"/>
  <c r="P1133" i="7" s="1"/>
  <c r="D1132" i="7"/>
  <c r="E1132" i="7" s="1"/>
  <c r="C1132" i="7"/>
  <c r="F1132" i="7" s="1"/>
  <c r="P1132" i="7" s="1"/>
  <c r="D1131" i="7"/>
  <c r="C1131" i="7"/>
  <c r="F1131" i="7" s="1"/>
  <c r="P1131" i="7" s="1"/>
  <c r="D1130" i="7"/>
  <c r="C1130" i="7"/>
  <c r="F1130" i="7" s="1"/>
  <c r="P1130" i="7" s="1"/>
  <c r="D1129" i="7"/>
  <c r="C1129" i="7"/>
  <c r="F1129" i="7" s="1"/>
  <c r="P1129" i="7" s="1"/>
  <c r="D1128" i="7"/>
  <c r="C1128" i="7"/>
  <c r="F1128" i="7" s="1"/>
  <c r="P1128" i="7" s="1"/>
  <c r="D1127" i="7"/>
  <c r="C1127" i="7"/>
  <c r="F1127" i="7" s="1"/>
  <c r="P1127" i="7" s="1"/>
  <c r="D1126" i="7"/>
  <c r="C1126" i="7"/>
  <c r="F1126" i="7" s="1"/>
  <c r="P1126" i="7" s="1"/>
  <c r="D1125" i="7"/>
  <c r="C1125" i="7"/>
  <c r="F1125" i="7" s="1"/>
  <c r="P1125" i="7" s="1"/>
  <c r="D1124" i="7"/>
  <c r="C1124" i="7"/>
  <c r="F1124" i="7" s="1"/>
  <c r="P1124" i="7" s="1"/>
  <c r="D1123" i="7"/>
  <c r="C1123" i="7"/>
  <c r="F1123" i="7" s="1"/>
  <c r="P1123" i="7" s="1"/>
  <c r="D1122" i="7"/>
  <c r="C1122" i="7"/>
  <c r="F1122" i="7" s="1"/>
  <c r="P1122" i="7" s="1"/>
  <c r="D1121" i="7"/>
  <c r="C1121" i="7"/>
  <c r="F1121" i="7" s="1"/>
  <c r="P1121" i="7" s="1"/>
  <c r="D1120" i="7"/>
  <c r="C1120" i="7"/>
  <c r="F1120" i="7" s="1"/>
  <c r="P1120" i="7" s="1"/>
  <c r="D1119" i="7"/>
  <c r="C1119" i="7"/>
  <c r="F1119" i="7" s="1"/>
  <c r="D1118" i="7"/>
  <c r="C1118" i="7"/>
  <c r="F1118" i="7" s="1"/>
  <c r="P1118" i="7" s="1"/>
  <c r="D1117" i="7"/>
  <c r="C1117" i="7"/>
  <c r="F1117" i="7" s="1"/>
  <c r="P1117" i="7" s="1"/>
  <c r="D1116" i="7"/>
  <c r="C1116" i="7"/>
  <c r="F1116" i="7" s="1"/>
  <c r="P1116" i="7" s="1"/>
  <c r="D1115" i="7"/>
  <c r="C1115" i="7"/>
  <c r="F1115" i="7" s="1"/>
  <c r="P1115" i="7" s="1"/>
  <c r="D1114" i="7"/>
  <c r="C1114" i="7"/>
  <c r="F1114" i="7" s="1"/>
  <c r="P1114" i="7" s="1"/>
  <c r="D1113" i="7"/>
  <c r="C1113" i="7"/>
  <c r="F1113" i="7" s="1"/>
  <c r="P1113" i="7" s="1"/>
  <c r="D1112" i="7"/>
  <c r="C1112" i="7"/>
  <c r="F1112" i="7" s="1"/>
  <c r="P1112" i="7" s="1"/>
  <c r="D1111" i="7"/>
  <c r="C1111" i="7"/>
  <c r="F1111" i="7" s="1"/>
  <c r="P1111" i="7" s="1"/>
  <c r="D1110" i="7"/>
  <c r="C1110" i="7"/>
  <c r="F1110" i="7" s="1"/>
  <c r="P1110" i="7" s="1"/>
  <c r="D1109" i="7"/>
  <c r="C1109" i="7"/>
  <c r="F1109" i="7" s="1"/>
  <c r="P1109" i="7" s="1"/>
  <c r="D1108" i="7"/>
  <c r="C1108" i="7"/>
  <c r="F1108" i="7" s="1"/>
  <c r="P1108" i="7" s="1"/>
  <c r="D1107" i="7"/>
  <c r="C1107" i="7"/>
  <c r="F1107" i="7" s="1"/>
  <c r="P1107" i="7" s="1"/>
  <c r="D1106" i="7"/>
  <c r="C1106" i="7"/>
  <c r="F1106" i="7" s="1"/>
  <c r="P1106" i="7" s="1"/>
  <c r="D1105" i="7"/>
  <c r="C1105" i="7"/>
  <c r="F1105" i="7" s="1"/>
  <c r="D1104" i="7"/>
  <c r="C1104" i="7"/>
  <c r="F1104" i="7" s="1"/>
  <c r="P1104" i="7" s="1"/>
  <c r="D1103" i="7"/>
  <c r="C1103" i="7"/>
  <c r="F1103" i="7" s="1"/>
  <c r="D1102" i="7"/>
  <c r="C1102" i="7"/>
  <c r="F1102" i="7" s="1"/>
  <c r="P1102" i="7" s="1"/>
  <c r="D1101" i="7"/>
  <c r="C1101" i="7"/>
  <c r="F1101" i="7" s="1"/>
  <c r="D1100" i="7"/>
  <c r="C1100" i="7"/>
  <c r="F1100" i="7" s="1"/>
  <c r="D1099" i="7"/>
  <c r="C1099" i="7"/>
  <c r="F1099" i="7" s="1"/>
  <c r="P1099" i="7" s="1"/>
  <c r="D1098" i="7"/>
  <c r="C1098" i="7"/>
  <c r="F1098" i="7" s="1"/>
  <c r="P1098" i="7" s="1"/>
  <c r="D1097" i="7"/>
  <c r="C1097" i="7"/>
  <c r="F1097" i="7" s="1"/>
  <c r="P1097" i="7" s="1"/>
  <c r="D1096" i="7"/>
  <c r="C1096" i="7"/>
  <c r="F1096" i="7" s="1"/>
  <c r="P1096" i="7" s="1"/>
  <c r="D1095" i="7"/>
  <c r="C1095" i="7"/>
  <c r="F1095" i="7" s="1"/>
  <c r="D1094" i="7"/>
  <c r="C1094" i="7"/>
  <c r="F1094" i="7" s="1"/>
  <c r="P1094" i="7" s="1"/>
  <c r="D1093" i="7"/>
  <c r="C1093" i="7"/>
  <c r="F1093" i="7" s="1"/>
  <c r="D1092" i="7"/>
  <c r="C1092" i="7"/>
  <c r="F1092" i="7" s="1"/>
  <c r="P1092" i="7" s="1"/>
  <c r="D1091" i="7"/>
  <c r="C1091" i="7"/>
  <c r="F1091" i="7" s="1"/>
  <c r="D1090" i="7"/>
  <c r="C1090" i="7"/>
  <c r="F1090" i="7" s="1"/>
  <c r="P1090" i="7" s="1"/>
  <c r="D1089" i="7"/>
  <c r="C1089" i="7"/>
  <c r="F1089" i="7" s="1"/>
  <c r="P1089" i="7" s="1"/>
  <c r="D1088" i="7"/>
  <c r="C1088" i="7"/>
  <c r="F1088" i="7" s="1"/>
  <c r="P1088" i="7" s="1"/>
  <c r="D1087" i="7"/>
  <c r="C1087" i="7"/>
  <c r="F1087" i="7" s="1"/>
  <c r="D1086" i="7"/>
  <c r="C1086" i="7"/>
  <c r="F1086" i="7" s="1"/>
  <c r="P1086" i="7" s="1"/>
  <c r="D1085" i="7"/>
  <c r="C1085" i="7"/>
  <c r="F1085" i="7" s="1"/>
  <c r="D1084" i="7"/>
  <c r="E1084" i="7" s="1"/>
  <c r="C1084" i="7"/>
  <c r="F1084" i="7" s="1"/>
  <c r="P1084" i="7" s="1"/>
  <c r="D1083" i="7"/>
  <c r="C1083" i="7"/>
  <c r="F1083" i="7" s="1"/>
  <c r="D1082" i="7"/>
  <c r="C1082" i="7"/>
  <c r="F1082" i="7" s="1"/>
  <c r="P1082" i="7" s="1"/>
  <c r="D1081" i="7"/>
  <c r="C1081" i="7"/>
  <c r="F1081" i="7" s="1"/>
  <c r="P1081" i="7" s="1"/>
  <c r="D1080" i="7"/>
  <c r="C1080" i="7"/>
  <c r="F1080" i="7" s="1"/>
  <c r="P1080" i="7" s="1"/>
  <c r="D1079" i="7"/>
  <c r="C1079" i="7"/>
  <c r="F1079" i="7" s="1"/>
  <c r="D1078" i="7"/>
  <c r="C1078" i="7"/>
  <c r="F1078" i="7" s="1"/>
  <c r="P1078" i="7" s="1"/>
  <c r="D1077" i="7"/>
  <c r="C1077" i="7"/>
  <c r="F1077" i="7" s="1"/>
  <c r="D1076" i="7"/>
  <c r="C1076" i="7"/>
  <c r="F1076" i="7" s="1"/>
  <c r="P1076" i="7" s="1"/>
  <c r="D1075" i="7"/>
  <c r="C1075" i="7"/>
  <c r="F1075" i="7" s="1"/>
  <c r="P1075" i="7" s="1"/>
  <c r="D1074" i="7"/>
  <c r="C1074" i="7"/>
  <c r="F1074" i="7" s="1"/>
  <c r="P1074" i="7" s="1"/>
  <c r="D1073" i="7"/>
  <c r="C1073" i="7"/>
  <c r="F1073" i="7" s="1"/>
  <c r="D1072" i="7"/>
  <c r="C1072" i="7"/>
  <c r="F1072" i="7" s="1"/>
  <c r="P1072" i="7" s="1"/>
  <c r="D1071" i="7"/>
  <c r="C1071" i="7"/>
  <c r="F1071" i="7" s="1"/>
  <c r="D1070" i="7"/>
  <c r="C1070" i="7"/>
  <c r="F1070" i="7" s="1"/>
  <c r="P1070" i="7" s="1"/>
  <c r="D1069" i="7"/>
  <c r="C1069" i="7"/>
  <c r="F1069" i="7" s="1"/>
  <c r="P1069" i="7" s="1"/>
  <c r="E1069" i="7" s="1"/>
  <c r="D1068" i="7"/>
  <c r="C1068" i="7"/>
  <c r="F1068" i="7" s="1"/>
  <c r="P1068" i="7" s="1"/>
  <c r="D1067" i="7"/>
  <c r="C1067" i="7"/>
  <c r="F1067" i="7" s="1"/>
  <c r="P1067" i="7" s="1"/>
  <c r="D1066" i="7"/>
  <c r="C1066" i="7"/>
  <c r="F1066" i="7" s="1"/>
  <c r="D1065" i="7"/>
  <c r="C1065" i="7"/>
  <c r="F1065" i="7" s="1"/>
  <c r="D1064" i="7"/>
  <c r="C1064" i="7"/>
  <c r="F1064" i="7" s="1"/>
  <c r="P1064" i="7" s="1"/>
  <c r="D1063" i="7"/>
  <c r="C1063" i="7"/>
  <c r="F1063" i="7" s="1"/>
  <c r="D1062" i="7"/>
  <c r="C1062" i="7"/>
  <c r="F1062" i="7" s="1"/>
  <c r="P1062" i="7" s="1"/>
  <c r="D1061" i="7"/>
  <c r="C1061" i="7"/>
  <c r="F1061" i="7" s="1"/>
  <c r="D1060" i="7"/>
  <c r="C1060" i="7"/>
  <c r="F1060" i="7" s="1"/>
  <c r="P1060" i="7" s="1"/>
  <c r="D1059" i="7"/>
  <c r="C1059" i="7"/>
  <c r="F1059" i="7" s="1"/>
  <c r="P1059" i="7" s="1"/>
  <c r="D1058" i="7"/>
  <c r="C1058" i="7"/>
  <c r="F1058" i="7" s="1"/>
  <c r="P1058" i="7" s="1"/>
  <c r="D1057" i="7"/>
  <c r="C1057" i="7"/>
  <c r="F1057" i="7" s="1"/>
  <c r="P1057" i="7" s="1"/>
  <c r="D1056" i="7"/>
  <c r="C1056" i="7"/>
  <c r="F1056" i="7" s="1"/>
  <c r="P1056" i="7" s="1"/>
  <c r="D1055" i="7"/>
  <c r="C1055" i="7"/>
  <c r="F1055" i="7" s="1"/>
  <c r="D1054" i="7"/>
  <c r="C1054" i="7"/>
  <c r="F1054" i="7" s="1"/>
  <c r="P1054" i="7" s="1"/>
  <c r="D1053" i="7"/>
  <c r="C1053" i="7"/>
  <c r="F1053" i="7" s="1"/>
  <c r="D1052" i="7"/>
  <c r="C1052" i="7"/>
  <c r="F1052" i="7" s="1"/>
  <c r="P1052" i="7" s="1"/>
  <c r="D1051" i="7"/>
  <c r="C1051" i="7"/>
  <c r="F1051" i="7" s="1"/>
  <c r="P1051" i="7" s="1"/>
  <c r="D1050" i="7"/>
  <c r="C1050" i="7"/>
  <c r="F1050" i="7" s="1"/>
  <c r="D1049" i="7"/>
  <c r="C1049" i="7"/>
  <c r="F1049" i="7" s="1"/>
  <c r="P1049" i="7" s="1"/>
  <c r="D1048" i="7"/>
  <c r="C1048" i="7"/>
  <c r="F1048" i="7" s="1"/>
  <c r="P1048" i="7" s="1"/>
  <c r="D1047" i="7"/>
  <c r="C1047" i="7"/>
  <c r="F1047" i="7" s="1"/>
  <c r="P1047" i="7" s="1"/>
  <c r="D1046" i="7"/>
  <c r="E1046" i="7" s="1"/>
  <c r="C1046" i="7"/>
  <c r="F1046" i="7" s="1"/>
  <c r="P1046" i="7" s="1"/>
  <c r="D1045" i="7"/>
  <c r="C1045" i="7"/>
  <c r="F1045" i="7" s="1"/>
  <c r="P1045" i="7" s="1"/>
  <c r="D1044" i="7"/>
  <c r="E1044" i="7" s="1"/>
  <c r="C1044" i="7"/>
  <c r="F1044" i="7" s="1"/>
  <c r="P1044" i="7" s="1"/>
  <c r="D1043" i="7"/>
  <c r="C1043" i="7"/>
  <c r="F1043" i="7" s="1"/>
  <c r="P1043" i="7" s="1"/>
  <c r="D1042" i="7"/>
  <c r="C1042" i="7"/>
  <c r="F1042" i="7" s="1"/>
  <c r="P1042" i="7" s="1"/>
  <c r="D1041" i="7"/>
  <c r="C1041" i="7"/>
  <c r="F1041" i="7" s="1"/>
  <c r="P1041" i="7" s="1"/>
  <c r="D1040" i="7"/>
  <c r="E1040" i="7" s="1"/>
  <c r="C1040" i="7"/>
  <c r="F1040" i="7" s="1"/>
  <c r="P1040" i="7" s="1"/>
  <c r="D1039" i="7"/>
  <c r="C1039" i="7"/>
  <c r="F1039" i="7" s="1"/>
  <c r="D1038" i="7"/>
  <c r="C1038" i="7"/>
  <c r="F1038" i="7" s="1"/>
  <c r="P1038" i="7" s="1"/>
  <c r="D1037" i="7"/>
  <c r="C1037" i="7"/>
  <c r="F1037" i="7" s="1"/>
  <c r="P1037" i="7" s="1"/>
  <c r="D1036" i="7"/>
  <c r="C1036" i="7"/>
  <c r="F1036" i="7" s="1"/>
  <c r="P1036" i="7" s="1"/>
  <c r="D1035" i="7"/>
  <c r="C1035" i="7"/>
  <c r="F1035" i="7" s="1"/>
  <c r="P1035" i="7" s="1"/>
  <c r="D1034" i="7"/>
  <c r="C1034" i="7"/>
  <c r="F1034" i="7" s="1"/>
  <c r="P1034" i="7" s="1"/>
  <c r="D1033" i="7"/>
  <c r="C1033" i="7"/>
  <c r="F1033" i="7" s="1"/>
  <c r="P1033" i="7" s="1"/>
  <c r="D1032" i="7"/>
  <c r="C1032" i="7"/>
  <c r="F1032" i="7" s="1"/>
  <c r="P1032" i="7" s="1"/>
  <c r="D1031" i="7"/>
  <c r="C1031" i="7"/>
  <c r="F1031" i="7" s="1"/>
  <c r="P1031" i="7" s="1"/>
  <c r="D1030" i="7"/>
  <c r="C1030" i="7"/>
  <c r="F1030" i="7" s="1"/>
  <c r="P1030" i="7" s="1"/>
  <c r="D1029" i="7"/>
  <c r="C1029" i="7"/>
  <c r="F1029" i="7" s="1"/>
  <c r="P1029" i="7" s="1"/>
  <c r="D1028" i="7"/>
  <c r="C1028" i="7"/>
  <c r="F1028" i="7" s="1"/>
  <c r="D1027" i="7"/>
  <c r="C1027" i="7"/>
  <c r="F1027" i="7" s="1"/>
  <c r="D1026" i="7"/>
  <c r="C1026" i="7"/>
  <c r="F1026" i="7" s="1"/>
  <c r="D1025" i="7"/>
  <c r="C1025" i="7"/>
  <c r="F1025" i="7" s="1"/>
  <c r="P1025" i="7" s="1"/>
  <c r="D1024" i="7"/>
  <c r="C1024" i="7"/>
  <c r="F1024" i="7" s="1"/>
  <c r="P1024" i="7" s="1"/>
  <c r="D1023" i="7"/>
  <c r="C1023" i="7"/>
  <c r="F1023" i="7" s="1"/>
  <c r="P1023" i="7" s="1"/>
  <c r="D1022" i="7"/>
  <c r="C1022" i="7"/>
  <c r="F1022" i="7" s="1"/>
  <c r="D1021" i="7"/>
  <c r="C1021" i="7"/>
  <c r="F1021" i="7" s="1"/>
  <c r="P1021" i="7" s="1"/>
  <c r="D1020" i="7"/>
  <c r="E1020" i="7" s="1"/>
  <c r="C1020" i="7"/>
  <c r="F1020" i="7" s="1"/>
  <c r="P1020" i="7" s="1"/>
  <c r="D1019" i="7"/>
  <c r="C1019" i="7"/>
  <c r="F1019" i="7" s="1"/>
  <c r="P1019" i="7" s="1"/>
  <c r="D1018" i="7"/>
  <c r="C1018" i="7"/>
  <c r="F1018" i="7" s="1"/>
  <c r="D1017" i="7"/>
  <c r="C1017" i="7"/>
  <c r="F1017" i="7" s="1"/>
  <c r="P1017" i="7" s="1"/>
  <c r="D1016" i="7"/>
  <c r="C1016" i="7"/>
  <c r="F1016" i="7" s="1"/>
  <c r="P1016" i="7" s="1"/>
  <c r="D1015" i="7"/>
  <c r="C1015" i="7"/>
  <c r="F1015" i="7" s="1"/>
  <c r="P1015" i="7" s="1"/>
  <c r="D1014" i="7"/>
  <c r="C1014" i="7"/>
  <c r="F1014" i="7" s="1"/>
  <c r="D1013" i="7"/>
  <c r="C1013" i="7"/>
  <c r="F1013" i="7" s="1"/>
  <c r="D1012" i="7"/>
  <c r="E1012" i="7" s="1"/>
  <c r="C1012" i="7"/>
  <c r="F1012" i="7" s="1"/>
  <c r="P1012" i="7" s="1"/>
  <c r="D1011" i="7"/>
  <c r="C1011" i="7"/>
  <c r="F1011" i="7" s="1"/>
  <c r="P1011" i="7" s="1"/>
  <c r="D1010" i="7"/>
  <c r="C1010" i="7"/>
  <c r="F1010" i="7" s="1"/>
  <c r="D1009" i="7"/>
  <c r="C1009" i="7"/>
  <c r="F1009" i="7" s="1"/>
  <c r="D1008" i="7"/>
  <c r="C1008" i="7"/>
  <c r="F1008" i="7" s="1"/>
  <c r="P1008" i="7" s="1"/>
  <c r="D1007" i="7"/>
  <c r="C1007" i="7"/>
  <c r="F1007" i="7" s="1"/>
  <c r="D1006" i="7"/>
  <c r="C1006" i="7"/>
  <c r="F1006" i="7" s="1"/>
  <c r="D1005" i="7"/>
  <c r="C1005" i="7"/>
  <c r="F1005" i="7" s="1"/>
  <c r="P1005" i="7" s="1"/>
  <c r="D1004" i="7"/>
  <c r="E1004" i="7" s="1"/>
  <c r="C1004" i="7"/>
  <c r="F1004" i="7" s="1"/>
  <c r="P1004" i="7" s="1"/>
  <c r="D1003" i="7"/>
  <c r="C1003" i="7"/>
  <c r="F1003" i="7" s="1"/>
  <c r="P1003" i="7" s="1"/>
  <c r="D1002" i="7"/>
  <c r="C1002" i="7"/>
  <c r="F1002" i="7" s="1"/>
  <c r="D1001" i="7"/>
  <c r="C1001" i="7"/>
  <c r="F1001" i="7" s="1"/>
  <c r="P1001" i="7" s="1"/>
  <c r="D1000" i="7"/>
  <c r="C1000" i="7"/>
  <c r="F1000" i="7" s="1"/>
  <c r="P1000" i="7" s="1"/>
  <c r="D999" i="7"/>
  <c r="C999" i="7"/>
  <c r="F999" i="7" s="1"/>
  <c r="P999" i="7" s="1"/>
  <c r="D998" i="7"/>
  <c r="C998" i="7"/>
  <c r="F998" i="7" s="1"/>
  <c r="P998" i="7" s="1"/>
  <c r="D997" i="7"/>
  <c r="C997" i="7"/>
  <c r="F997" i="7" s="1"/>
  <c r="D996" i="7"/>
  <c r="C996" i="7"/>
  <c r="F996" i="7" s="1"/>
  <c r="P996" i="7" s="1"/>
  <c r="D995" i="7"/>
  <c r="C995" i="7"/>
  <c r="F995" i="7" s="1"/>
  <c r="D994" i="7"/>
  <c r="C994" i="7"/>
  <c r="F994" i="7" s="1"/>
  <c r="D993" i="7"/>
  <c r="C993" i="7"/>
  <c r="F993" i="7" s="1"/>
  <c r="P993" i="7" s="1"/>
  <c r="D992" i="7"/>
  <c r="E992" i="7" s="1"/>
  <c r="C992" i="7"/>
  <c r="F992" i="7" s="1"/>
  <c r="P992" i="7" s="1"/>
  <c r="D991" i="7"/>
  <c r="C991" i="7"/>
  <c r="F991" i="7" s="1"/>
  <c r="P991" i="7" s="1"/>
  <c r="D990" i="7"/>
  <c r="C990" i="7"/>
  <c r="F990" i="7" s="1"/>
  <c r="P990" i="7" s="1"/>
  <c r="D989" i="7"/>
  <c r="C989" i="7"/>
  <c r="F989" i="7" s="1"/>
  <c r="D988" i="7"/>
  <c r="C988" i="7"/>
  <c r="F988" i="7" s="1"/>
  <c r="P988" i="7" s="1"/>
  <c r="D987" i="7"/>
  <c r="C987" i="7"/>
  <c r="F987" i="7" s="1"/>
  <c r="P987" i="7" s="1"/>
  <c r="D986" i="7"/>
  <c r="C986" i="7"/>
  <c r="F986" i="7" s="1"/>
  <c r="D985" i="7"/>
  <c r="C985" i="7"/>
  <c r="F985" i="7" s="1"/>
  <c r="P985" i="7" s="1"/>
  <c r="E985" i="7" s="1"/>
  <c r="D984" i="7"/>
  <c r="C984" i="7"/>
  <c r="F984" i="7" s="1"/>
  <c r="P984" i="7" s="1"/>
  <c r="D983" i="7"/>
  <c r="C983" i="7"/>
  <c r="F983" i="7" s="1"/>
  <c r="D982" i="7"/>
  <c r="C982" i="7"/>
  <c r="F982" i="7" s="1"/>
  <c r="P982" i="7" s="1"/>
  <c r="D981" i="7"/>
  <c r="C981" i="7"/>
  <c r="F981" i="7" s="1"/>
  <c r="D980" i="7"/>
  <c r="C980" i="7"/>
  <c r="F980" i="7" s="1"/>
  <c r="P980" i="7" s="1"/>
  <c r="D979" i="7"/>
  <c r="C979" i="7"/>
  <c r="F979" i="7" s="1"/>
  <c r="P979" i="7" s="1"/>
  <c r="D978" i="7"/>
  <c r="C978" i="7"/>
  <c r="F978" i="7" s="1"/>
  <c r="P978" i="7" s="1"/>
  <c r="D977" i="7"/>
  <c r="C977" i="7"/>
  <c r="F977" i="7" s="1"/>
  <c r="P977" i="7" s="1"/>
  <c r="D976" i="7"/>
  <c r="C976" i="7"/>
  <c r="F976" i="7" s="1"/>
  <c r="P976" i="7" s="1"/>
  <c r="D975" i="7"/>
  <c r="C975" i="7"/>
  <c r="F975" i="7" s="1"/>
  <c r="D974" i="7"/>
  <c r="C974" i="7"/>
  <c r="F974" i="7" s="1"/>
  <c r="P974" i="7" s="1"/>
  <c r="D973" i="7"/>
  <c r="C973" i="7"/>
  <c r="F973" i="7" s="1"/>
  <c r="D972" i="7"/>
  <c r="C972" i="7"/>
  <c r="F972" i="7" s="1"/>
  <c r="P972" i="7" s="1"/>
  <c r="D971" i="7"/>
  <c r="C971" i="7"/>
  <c r="F971" i="7" s="1"/>
  <c r="P971" i="7" s="1"/>
  <c r="D970" i="7"/>
  <c r="C970" i="7"/>
  <c r="F970" i="7" s="1"/>
  <c r="P970" i="7" s="1"/>
  <c r="D969" i="7"/>
  <c r="C969" i="7"/>
  <c r="F969" i="7" s="1"/>
  <c r="P969" i="7" s="1"/>
  <c r="D968" i="7"/>
  <c r="C968" i="7"/>
  <c r="F968" i="7" s="1"/>
  <c r="P968" i="7" s="1"/>
  <c r="D967" i="7"/>
  <c r="C967" i="7"/>
  <c r="F967" i="7" s="1"/>
  <c r="D966" i="7"/>
  <c r="C966" i="7"/>
  <c r="F966" i="7" s="1"/>
  <c r="P966" i="7" s="1"/>
  <c r="D965" i="7"/>
  <c r="C965" i="7"/>
  <c r="F965" i="7" s="1"/>
  <c r="P965" i="7" s="1"/>
  <c r="D964" i="7"/>
  <c r="C964" i="7"/>
  <c r="F964" i="7" s="1"/>
  <c r="P964" i="7" s="1"/>
  <c r="D963" i="7"/>
  <c r="C963" i="7"/>
  <c r="F963" i="7" s="1"/>
  <c r="P963" i="7" s="1"/>
  <c r="D962" i="7"/>
  <c r="C962" i="7"/>
  <c r="F962" i="7" s="1"/>
  <c r="P962" i="7" s="1"/>
  <c r="D961" i="7"/>
  <c r="C961" i="7"/>
  <c r="F961" i="7" s="1"/>
  <c r="P961" i="7" s="1"/>
  <c r="D960" i="7"/>
  <c r="C960" i="7"/>
  <c r="F960" i="7" s="1"/>
  <c r="P960" i="7" s="1"/>
  <c r="D959" i="7"/>
  <c r="C959" i="7"/>
  <c r="F959" i="7" s="1"/>
  <c r="D958" i="7"/>
  <c r="C958" i="7"/>
  <c r="F958" i="7" s="1"/>
  <c r="P958" i="7" s="1"/>
  <c r="D957" i="7"/>
  <c r="C957" i="7"/>
  <c r="F957" i="7" s="1"/>
  <c r="D956" i="7"/>
  <c r="E956" i="7" s="1"/>
  <c r="C956" i="7"/>
  <c r="F956" i="7" s="1"/>
  <c r="P956" i="7" s="1"/>
  <c r="D955" i="7"/>
  <c r="C955" i="7"/>
  <c r="F955" i="7" s="1"/>
  <c r="P955" i="7" s="1"/>
  <c r="D954" i="7"/>
  <c r="C954" i="7"/>
  <c r="F954" i="7" s="1"/>
  <c r="D953" i="7"/>
  <c r="C953" i="7"/>
  <c r="F953" i="7" s="1"/>
  <c r="P953" i="7" s="1"/>
  <c r="D952" i="7"/>
  <c r="C952" i="7"/>
  <c r="F952" i="7" s="1"/>
  <c r="P952" i="7" s="1"/>
  <c r="D951" i="7"/>
  <c r="C951" i="7"/>
  <c r="F951" i="7" s="1"/>
  <c r="D950" i="7"/>
  <c r="C950" i="7"/>
  <c r="F950" i="7" s="1"/>
  <c r="P950" i="7" s="1"/>
  <c r="D949" i="7"/>
  <c r="C949" i="7"/>
  <c r="F949" i="7" s="1"/>
  <c r="D948" i="7"/>
  <c r="E948" i="7" s="1"/>
  <c r="C948" i="7"/>
  <c r="F948" i="7" s="1"/>
  <c r="P948" i="7" s="1"/>
  <c r="D947" i="7"/>
  <c r="C947" i="7"/>
  <c r="F947" i="7" s="1"/>
  <c r="P947" i="7" s="1"/>
  <c r="D946" i="7"/>
  <c r="C946" i="7"/>
  <c r="F946" i="7" s="1"/>
  <c r="D945" i="7"/>
  <c r="C945" i="7"/>
  <c r="F945" i="7" s="1"/>
  <c r="P945" i="7" s="1"/>
  <c r="E945" i="7" s="1"/>
  <c r="D944" i="7"/>
  <c r="C944" i="7"/>
  <c r="F944" i="7" s="1"/>
  <c r="P944" i="7" s="1"/>
  <c r="D943" i="7"/>
  <c r="C943" i="7"/>
  <c r="F943" i="7" s="1"/>
  <c r="P943" i="7" s="1"/>
  <c r="D942" i="7"/>
  <c r="C942" i="7"/>
  <c r="F942" i="7" s="1"/>
  <c r="P942" i="7" s="1"/>
  <c r="D941" i="7"/>
  <c r="C941" i="7"/>
  <c r="F941" i="7" s="1"/>
  <c r="D940" i="7"/>
  <c r="C940" i="7"/>
  <c r="F940" i="7" s="1"/>
  <c r="P940" i="7" s="1"/>
  <c r="D939" i="7"/>
  <c r="C939" i="7"/>
  <c r="F939" i="7" s="1"/>
  <c r="D938" i="7"/>
  <c r="C938" i="7"/>
  <c r="F938" i="7" s="1"/>
  <c r="D937" i="7"/>
  <c r="C937" i="7"/>
  <c r="F937" i="7" s="1"/>
  <c r="P937" i="7" s="1"/>
  <c r="D936" i="7"/>
  <c r="C936" i="7"/>
  <c r="F936" i="7" s="1"/>
  <c r="P936" i="7" s="1"/>
  <c r="D935" i="7"/>
  <c r="C935" i="7"/>
  <c r="F935" i="7" s="1"/>
  <c r="P935" i="7" s="1"/>
  <c r="D934" i="7"/>
  <c r="C934" i="7"/>
  <c r="F934" i="7" s="1"/>
  <c r="P934" i="7" s="1"/>
  <c r="D933" i="7"/>
  <c r="C933" i="7"/>
  <c r="F933" i="7" s="1"/>
  <c r="P933" i="7" s="1"/>
  <c r="D932" i="7"/>
  <c r="C932" i="7"/>
  <c r="F932" i="7" s="1"/>
  <c r="P932" i="7" s="1"/>
  <c r="D931" i="7"/>
  <c r="C931" i="7"/>
  <c r="F931" i="7" s="1"/>
  <c r="D930" i="7"/>
  <c r="C930" i="7"/>
  <c r="F930" i="7" s="1"/>
  <c r="P930" i="7" s="1"/>
  <c r="D929" i="7"/>
  <c r="C929" i="7"/>
  <c r="F929" i="7" s="1"/>
  <c r="P929" i="7" s="1"/>
  <c r="D928" i="7"/>
  <c r="C928" i="7"/>
  <c r="F928" i="7" s="1"/>
  <c r="P928" i="7" s="1"/>
  <c r="D927" i="7"/>
  <c r="C927" i="7"/>
  <c r="F927" i="7" s="1"/>
  <c r="P927" i="7" s="1"/>
  <c r="D926" i="7"/>
  <c r="C926" i="7"/>
  <c r="F926" i="7" s="1"/>
  <c r="D925" i="7"/>
  <c r="C925" i="7"/>
  <c r="F925" i="7" s="1"/>
  <c r="D924" i="7"/>
  <c r="E924" i="7" s="1"/>
  <c r="C924" i="7"/>
  <c r="F924" i="7" s="1"/>
  <c r="P924" i="7" s="1"/>
  <c r="D923" i="7"/>
  <c r="C923" i="7"/>
  <c r="F923" i="7" s="1"/>
  <c r="D922" i="7"/>
  <c r="C922" i="7"/>
  <c r="F922" i="7" s="1"/>
  <c r="P922" i="7" s="1"/>
  <c r="D921" i="7"/>
  <c r="C921" i="7"/>
  <c r="F921" i="7" s="1"/>
  <c r="P921" i="7" s="1"/>
  <c r="D920" i="7"/>
  <c r="C920" i="7"/>
  <c r="F920" i="7" s="1"/>
  <c r="P920" i="7" s="1"/>
  <c r="D919" i="7"/>
  <c r="C919" i="7"/>
  <c r="F919" i="7" s="1"/>
  <c r="P919" i="7" s="1"/>
  <c r="D918" i="7"/>
  <c r="C918" i="7"/>
  <c r="F918" i="7" s="1"/>
  <c r="P918" i="7" s="1"/>
  <c r="D917" i="7"/>
  <c r="C917" i="7"/>
  <c r="F917" i="7" s="1"/>
  <c r="D916" i="7"/>
  <c r="C916" i="7"/>
  <c r="F916" i="7" s="1"/>
  <c r="P916" i="7" s="1"/>
  <c r="D915" i="7"/>
  <c r="C915" i="7"/>
  <c r="F915" i="7" s="1"/>
  <c r="D914" i="7"/>
  <c r="C914" i="7"/>
  <c r="F914" i="7" s="1"/>
  <c r="P914" i="7" s="1"/>
  <c r="D913" i="7"/>
  <c r="C913" i="7"/>
  <c r="F913" i="7" s="1"/>
  <c r="P913" i="7" s="1"/>
  <c r="D912" i="7"/>
  <c r="C912" i="7"/>
  <c r="F912" i="7" s="1"/>
  <c r="P912" i="7" s="1"/>
  <c r="D911" i="7"/>
  <c r="C911" i="7"/>
  <c r="F911" i="7" s="1"/>
  <c r="D910" i="7"/>
  <c r="C910" i="7"/>
  <c r="F910" i="7" s="1"/>
  <c r="P910" i="7" s="1"/>
  <c r="D909" i="7"/>
  <c r="C909" i="7"/>
  <c r="F909" i="7" s="1"/>
  <c r="D908" i="7"/>
  <c r="C908" i="7"/>
  <c r="F908" i="7" s="1"/>
  <c r="P908" i="7" s="1"/>
  <c r="D907" i="7"/>
  <c r="C907" i="7"/>
  <c r="F907" i="7" s="1"/>
  <c r="P907" i="7" s="1"/>
  <c r="D906" i="7"/>
  <c r="C906" i="7"/>
  <c r="F906" i="7" s="1"/>
  <c r="P906" i="7" s="1"/>
  <c r="D905" i="7"/>
  <c r="C905" i="7"/>
  <c r="F905" i="7" s="1"/>
  <c r="P905" i="7" s="1"/>
  <c r="D904" i="7"/>
  <c r="C904" i="7"/>
  <c r="F904" i="7" s="1"/>
  <c r="P904" i="7" s="1"/>
  <c r="D903" i="7"/>
  <c r="C903" i="7"/>
  <c r="F903" i="7" s="1"/>
  <c r="D902" i="7"/>
  <c r="C902" i="7"/>
  <c r="F902" i="7" s="1"/>
  <c r="D901" i="7"/>
  <c r="C901" i="7"/>
  <c r="F901" i="7" s="1"/>
  <c r="P901" i="7" s="1"/>
  <c r="E901" i="7" s="1"/>
  <c r="D900" i="7"/>
  <c r="C900" i="7"/>
  <c r="F900" i="7" s="1"/>
  <c r="P900" i="7" s="1"/>
  <c r="D899" i="7"/>
  <c r="C899" i="7"/>
  <c r="F899" i="7" s="1"/>
  <c r="P899" i="7" s="1"/>
  <c r="D898" i="7"/>
  <c r="C898" i="7"/>
  <c r="F898" i="7" s="1"/>
  <c r="D897" i="7"/>
  <c r="C897" i="7"/>
  <c r="F897" i="7" s="1"/>
  <c r="P897" i="7" s="1"/>
  <c r="D896" i="7"/>
  <c r="E896" i="7" s="1"/>
  <c r="C896" i="7"/>
  <c r="F896" i="7" s="1"/>
  <c r="P896" i="7" s="1"/>
  <c r="D895" i="7"/>
  <c r="C895" i="7"/>
  <c r="F895" i="7" s="1"/>
  <c r="D894" i="7"/>
  <c r="C894" i="7"/>
  <c r="F894" i="7" s="1"/>
  <c r="P894" i="7" s="1"/>
  <c r="D893" i="7"/>
  <c r="C893" i="7"/>
  <c r="F893" i="7" s="1"/>
  <c r="D892" i="7"/>
  <c r="C892" i="7"/>
  <c r="F892" i="7" s="1"/>
  <c r="P892" i="7" s="1"/>
  <c r="D891" i="7"/>
  <c r="C891" i="7"/>
  <c r="F891" i="7" s="1"/>
  <c r="D890" i="7"/>
  <c r="C890" i="7"/>
  <c r="F890" i="7" s="1"/>
  <c r="P890" i="7" s="1"/>
  <c r="D889" i="7"/>
  <c r="C889" i="7"/>
  <c r="F889" i="7" s="1"/>
  <c r="P889" i="7" s="1"/>
  <c r="D888" i="7"/>
  <c r="C888" i="7"/>
  <c r="F888" i="7" s="1"/>
  <c r="P888" i="7" s="1"/>
  <c r="D887" i="7"/>
  <c r="C887" i="7"/>
  <c r="F887" i="7" s="1"/>
  <c r="D886" i="7"/>
  <c r="C886" i="7"/>
  <c r="F886" i="7" s="1"/>
  <c r="P886" i="7" s="1"/>
  <c r="D885" i="7"/>
  <c r="C885" i="7"/>
  <c r="F885" i="7" s="1"/>
  <c r="P885" i="7" s="1"/>
  <c r="D884" i="7"/>
  <c r="C884" i="7"/>
  <c r="F884" i="7" s="1"/>
  <c r="P884" i="7" s="1"/>
  <c r="D883" i="7"/>
  <c r="C883" i="7"/>
  <c r="F883" i="7" s="1"/>
  <c r="D882" i="7"/>
  <c r="C882" i="7"/>
  <c r="F882" i="7" s="1"/>
  <c r="P882" i="7" s="1"/>
  <c r="D881" i="7"/>
  <c r="C881" i="7"/>
  <c r="F881" i="7" s="1"/>
  <c r="P881" i="7" s="1"/>
  <c r="D880" i="7"/>
  <c r="C880" i="7"/>
  <c r="F880" i="7" s="1"/>
  <c r="P880" i="7" s="1"/>
  <c r="D879" i="7"/>
  <c r="C879" i="7"/>
  <c r="F879" i="7" s="1"/>
  <c r="D878" i="7"/>
  <c r="C878" i="7"/>
  <c r="F878" i="7" s="1"/>
  <c r="D877" i="7"/>
  <c r="C877" i="7"/>
  <c r="F877" i="7" s="1"/>
  <c r="D876" i="7"/>
  <c r="C876" i="7"/>
  <c r="F876" i="7" s="1"/>
  <c r="P876" i="7" s="1"/>
  <c r="D875" i="7"/>
  <c r="C875" i="7"/>
  <c r="F875" i="7" s="1"/>
  <c r="D874" i="7"/>
  <c r="C874" i="7"/>
  <c r="F874" i="7" s="1"/>
  <c r="P874" i="7" s="1"/>
  <c r="D873" i="7"/>
  <c r="C873" i="7"/>
  <c r="F873" i="7" s="1"/>
  <c r="P873" i="7" s="1"/>
  <c r="D872" i="7"/>
  <c r="C872" i="7"/>
  <c r="F872" i="7" s="1"/>
  <c r="P872" i="7" s="1"/>
  <c r="D871" i="7"/>
  <c r="C871" i="7"/>
  <c r="F871" i="7" s="1"/>
  <c r="D870" i="7"/>
  <c r="C870" i="7"/>
  <c r="F870" i="7" s="1"/>
  <c r="P870" i="7" s="1"/>
  <c r="D869" i="7"/>
  <c r="C869" i="7"/>
  <c r="F869" i="7" s="1"/>
  <c r="P869" i="7" s="1"/>
  <c r="D868" i="7"/>
  <c r="C868" i="7"/>
  <c r="F868" i="7" s="1"/>
  <c r="D867" i="7"/>
  <c r="C867" i="7"/>
  <c r="F867" i="7" s="1"/>
  <c r="P867" i="7" s="1"/>
  <c r="D866" i="7"/>
  <c r="C866" i="7"/>
  <c r="F866" i="7" s="1"/>
  <c r="P866" i="7" s="1"/>
  <c r="D865" i="7"/>
  <c r="C865" i="7"/>
  <c r="F865" i="7" s="1"/>
  <c r="P865" i="7" s="1"/>
  <c r="D864" i="7"/>
  <c r="C864" i="7"/>
  <c r="F864" i="7" s="1"/>
  <c r="D863" i="7"/>
  <c r="C863" i="7"/>
  <c r="F863" i="7" s="1"/>
  <c r="P863" i="7" s="1"/>
  <c r="D862" i="7"/>
  <c r="C862" i="7"/>
  <c r="F862" i="7" s="1"/>
  <c r="P862" i="7" s="1"/>
  <c r="D861" i="7"/>
  <c r="C861" i="7"/>
  <c r="F861" i="7" s="1"/>
  <c r="P861" i="7" s="1"/>
  <c r="D860" i="7"/>
  <c r="C860" i="7"/>
  <c r="F860" i="7" s="1"/>
  <c r="P860" i="7" s="1"/>
  <c r="D859" i="7"/>
  <c r="C859" i="7"/>
  <c r="F859" i="7" s="1"/>
  <c r="P859" i="7" s="1"/>
  <c r="E859" i="7" s="1"/>
  <c r="D858" i="7"/>
  <c r="C858" i="7"/>
  <c r="F858" i="7" s="1"/>
  <c r="P858" i="7" s="1"/>
  <c r="D857" i="7"/>
  <c r="C857" i="7"/>
  <c r="F857" i="7" s="1"/>
  <c r="P857" i="7" s="1"/>
  <c r="D856" i="7"/>
  <c r="C856" i="7"/>
  <c r="F856" i="7" s="1"/>
  <c r="P856" i="7" s="1"/>
  <c r="D855" i="7"/>
  <c r="C855" i="7"/>
  <c r="F855" i="7" s="1"/>
  <c r="D854" i="7"/>
  <c r="C854" i="7"/>
  <c r="F854" i="7" s="1"/>
  <c r="D853" i="7"/>
  <c r="C853" i="7"/>
  <c r="F853" i="7" s="1"/>
  <c r="P853" i="7" s="1"/>
  <c r="D852" i="7"/>
  <c r="C852" i="7"/>
  <c r="F852" i="7" s="1"/>
  <c r="P852" i="7" s="1"/>
  <c r="D851" i="7"/>
  <c r="C851" i="7"/>
  <c r="F851" i="7" s="1"/>
  <c r="P851" i="7" s="1"/>
  <c r="D850" i="7"/>
  <c r="C850" i="7"/>
  <c r="F850" i="7" s="1"/>
  <c r="P850" i="7" s="1"/>
  <c r="D849" i="7"/>
  <c r="C849" i="7"/>
  <c r="F849" i="7" s="1"/>
  <c r="P849" i="7" s="1"/>
  <c r="D848" i="7"/>
  <c r="C848" i="7"/>
  <c r="F848" i="7" s="1"/>
  <c r="P848" i="7" s="1"/>
  <c r="D847" i="7"/>
  <c r="C847" i="7"/>
  <c r="F847" i="7" s="1"/>
  <c r="P847" i="7" s="1"/>
  <c r="D846" i="7"/>
  <c r="C846" i="7"/>
  <c r="F846" i="7" s="1"/>
  <c r="P846" i="7" s="1"/>
  <c r="D845" i="7"/>
  <c r="C845" i="7"/>
  <c r="F845" i="7" s="1"/>
  <c r="P845" i="7" s="1"/>
  <c r="D844" i="7"/>
  <c r="C844" i="7"/>
  <c r="F844" i="7" s="1"/>
  <c r="P844" i="7" s="1"/>
  <c r="D843" i="7"/>
  <c r="C843" i="7"/>
  <c r="F843" i="7" s="1"/>
  <c r="P843" i="7" s="1"/>
  <c r="D842" i="7"/>
  <c r="C842" i="7"/>
  <c r="F842" i="7" s="1"/>
  <c r="P842" i="7" s="1"/>
  <c r="D841" i="7"/>
  <c r="C841" i="7"/>
  <c r="F841" i="7" s="1"/>
  <c r="P841" i="7" s="1"/>
  <c r="D840" i="7"/>
  <c r="C840" i="7"/>
  <c r="F840" i="7" s="1"/>
  <c r="D839" i="7"/>
  <c r="C839" i="7"/>
  <c r="F839" i="7" s="1"/>
  <c r="P839" i="7" s="1"/>
  <c r="D838" i="7"/>
  <c r="C838" i="7"/>
  <c r="F838" i="7" s="1"/>
  <c r="D837" i="7"/>
  <c r="C837" i="7"/>
  <c r="F837" i="7" s="1"/>
  <c r="P837" i="7" s="1"/>
  <c r="D836" i="7"/>
  <c r="C836" i="7"/>
  <c r="F836" i="7" s="1"/>
  <c r="D835" i="7"/>
  <c r="C835" i="7"/>
  <c r="F835" i="7" s="1"/>
  <c r="P835" i="7" s="1"/>
  <c r="D834" i="7"/>
  <c r="C834" i="7"/>
  <c r="F834" i="7" s="1"/>
  <c r="P834" i="7" s="1"/>
  <c r="D833" i="7"/>
  <c r="C833" i="7"/>
  <c r="F833" i="7" s="1"/>
  <c r="P833" i="7" s="1"/>
  <c r="D832" i="7"/>
  <c r="C832" i="7"/>
  <c r="F832" i="7" s="1"/>
  <c r="D831" i="7"/>
  <c r="C831" i="7"/>
  <c r="F831" i="7" s="1"/>
  <c r="P831" i="7" s="1"/>
  <c r="D830" i="7"/>
  <c r="C830" i="7"/>
  <c r="F830" i="7" s="1"/>
  <c r="P830" i="7" s="1"/>
  <c r="D829" i="7"/>
  <c r="C829" i="7"/>
  <c r="F829" i="7" s="1"/>
  <c r="P829" i="7" s="1"/>
  <c r="D828" i="7"/>
  <c r="C828" i="7"/>
  <c r="F828" i="7" s="1"/>
  <c r="D827" i="7"/>
  <c r="C827" i="7"/>
  <c r="F827" i="7" s="1"/>
  <c r="P827" i="7" s="1"/>
  <c r="D826" i="7"/>
  <c r="C826" i="7"/>
  <c r="F826" i="7" s="1"/>
  <c r="P826" i="7" s="1"/>
  <c r="D825" i="7"/>
  <c r="C825" i="7"/>
  <c r="F825" i="7" s="1"/>
  <c r="P825" i="7" s="1"/>
  <c r="D824" i="7"/>
  <c r="C824" i="7"/>
  <c r="F824" i="7" s="1"/>
  <c r="D823" i="7"/>
  <c r="C823" i="7"/>
  <c r="F823" i="7" s="1"/>
  <c r="P823" i="7" s="1"/>
  <c r="D822" i="7"/>
  <c r="C822" i="7"/>
  <c r="F822" i="7" s="1"/>
  <c r="P822" i="7" s="1"/>
  <c r="D821" i="7"/>
  <c r="C821" i="7"/>
  <c r="F821" i="7" s="1"/>
  <c r="P821" i="7" s="1"/>
  <c r="D820" i="7"/>
  <c r="C820" i="7"/>
  <c r="F820" i="7" s="1"/>
  <c r="P820" i="7" s="1"/>
  <c r="D819" i="7"/>
  <c r="C819" i="7"/>
  <c r="F819" i="7" s="1"/>
  <c r="P819" i="7" s="1"/>
  <c r="D818" i="7"/>
  <c r="C818" i="7"/>
  <c r="F818" i="7" s="1"/>
  <c r="P818" i="7" s="1"/>
  <c r="D817" i="7"/>
  <c r="C817" i="7"/>
  <c r="F817" i="7" s="1"/>
  <c r="P817" i="7" s="1"/>
  <c r="D816" i="7"/>
  <c r="C816" i="7"/>
  <c r="F816" i="7" s="1"/>
  <c r="P816" i="7" s="1"/>
  <c r="D815" i="7"/>
  <c r="C815" i="7"/>
  <c r="F815" i="7" s="1"/>
  <c r="P815" i="7" s="1"/>
  <c r="D814" i="7"/>
  <c r="C814" i="7"/>
  <c r="F814" i="7" s="1"/>
  <c r="P814" i="7" s="1"/>
  <c r="D813" i="7"/>
  <c r="C813" i="7"/>
  <c r="F813" i="7" s="1"/>
  <c r="P813" i="7" s="1"/>
  <c r="D812" i="7"/>
  <c r="C812" i="7"/>
  <c r="F812" i="7" s="1"/>
  <c r="D811" i="7"/>
  <c r="C811" i="7"/>
  <c r="F811" i="7" s="1"/>
  <c r="P811" i="7" s="1"/>
  <c r="D810" i="7"/>
  <c r="C810" i="7"/>
  <c r="F810" i="7" s="1"/>
  <c r="P810" i="7" s="1"/>
  <c r="D809" i="7"/>
  <c r="C809" i="7"/>
  <c r="F809" i="7" s="1"/>
  <c r="P809" i="7" s="1"/>
  <c r="D808" i="7"/>
  <c r="C808" i="7"/>
  <c r="F808" i="7" s="1"/>
  <c r="D807" i="7"/>
  <c r="C807" i="7"/>
  <c r="F807" i="7" s="1"/>
  <c r="P807" i="7" s="1"/>
  <c r="D806" i="7"/>
  <c r="C806" i="7"/>
  <c r="F806" i="7" s="1"/>
  <c r="P806" i="7" s="1"/>
  <c r="D805" i="7"/>
  <c r="C805" i="7"/>
  <c r="F805" i="7" s="1"/>
  <c r="P805" i="7" s="1"/>
  <c r="D804" i="7"/>
  <c r="C804" i="7"/>
  <c r="F804" i="7" s="1"/>
  <c r="D803" i="7"/>
  <c r="C803" i="7"/>
  <c r="F803" i="7" s="1"/>
  <c r="P803" i="7" s="1"/>
  <c r="D802" i="7"/>
  <c r="C802" i="7"/>
  <c r="F802" i="7" s="1"/>
  <c r="P802" i="7" s="1"/>
  <c r="D801" i="7"/>
  <c r="C801" i="7"/>
  <c r="F801" i="7" s="1"/>
  <c r="P801" i="7" s="1"/>
  <c r="D800" i="7"/>
  <c r="C800" i="7"/>
  <c r="F800" i="7" s="1"/>
  <c r="D799" i="7"/>
  <c r="C799" i="7"/>
  <c r="F799" i="7" s="1"/>
  <c r="P799" i="7" s="1"/>
  <c r="D798" i="7"/>
  <c r="C798" i="7"/>
  <c r="F798" i="7" s="1"/>
  <c r="P798" i="7" s="1"/>
  <c r="D797" i="7"/>
  <c r="C797" i="7"/>
  <c r="F797" i="7" s="1"/>
  <c r="P797" i="7" s="1"/>
  <c r="D796" i="7"/>
  <c r="C796" i="7"/>
  <c r="F796" i="7" s="1"/>
  <c r="P796" i="7" s="1"/>
  <c r="D795" i="7"/>
  <c r="C795" i="7"/>
  <c r="F795" i="7" s="1"/>
  <c r="P795" i="7" s="1"/>
  <c r="D794" i="7"/>
  <c r="C794" i="7"/>
  <c r="F794" i="7" s="1"/>
  <c r="P794" i="7" s="1"/>
  <c r="D793" i="7"/>
  <c r="C793" i="7"/>
  <c r="F793" i="7" s="1"/>
  <c r="D792" i="7"/>
  <c r="C792" i="7"/>
  <c r="F792" i="7" s="1"/>
  <c r="P792" i="7" s="1"/>
  <c r="D791" i="7"/>
  <c r="C791" i="7"/>
  <c r="F791" i="7" s="1"/>
  <c r="P791" i="7" s="1"/>
  <c r="D790" i="7"/>
  <c r="C790" i="7"/>
  <c r="F790" i="7" s="1"/>
  <c r="P790" i="7" s="1"/>
  <c r="D789" i="7"/>
  <c r="C789" i="7"/>
  <c r="F789" i="7" s="1"/>
  <c r="P789" i="7" s="1"/>
  <c r="D788" i="7"/>
  <c r="C788" i="7"/>
  <c r="F788" i="7" s="1"/>
  <c r="P788" i="7" s="1"/>
  <c r="D787" i="7"/>
  <c r="C787" i="7"/>
  <c r="F787" i="7" s="1"/>
  <c r="D786" i="7"/>
  <c r="C786" i="7"/>
  <c r="F786" i="7" s="1"/>
  <c r="P786" i="7" s="1"/>
  <c r="D785" i="7"/>
  <c r="C785" i="7"/>
  <c r="F785" i="7" s="1"/>
  <c r="P785" i="7" s="1"/>
  <c r="D784" i="7"/>
  <c r="C784" i="7"/>
  <c r="F784" i="7" s="1"/>
  <c r="P784" i="7" s="1"/>
  <c r="D783" i="7"/>
  <c r="C783" i="7"/>
  <c r="F783" i="7" s="1"/>
  <c r="D782" i="7"/>
  <c r="C782" i="7"/>
  <c r="F782" i="7" s="1"/>
  <c r="P782" i="7" s="1"/>
  <c r="D781" i="7"/>
  <c r="C781" i="7"/>
  <c r="F781" i="7" s="1"/>
  <c r="P781" i="7" s="1"/>
  <c r="D780" i="7"/>
  <c r="C780" i="7"/>
  <c r="F780" i="7" s="1"/>
  <c r="P780" i="7" s="1"/>
  <c r="D779" i="7"/>
  <c r="C779" i="7"/>
  <c r="F779" i="7" s="1"/>
  <c r="P779" i="7" s="1"/>
  <c r="D778" i="7"/>
  <c r="C778" i="7"/>
  <c r="F778" i="7" s="1"/>
  <c r="D777" i="7"/>
  <c r="C777" i="7"/>
  <c r="F777" i="7" s="1"/>
  <c r="P777" i="7" s="1"/>
  <c r="D776" i="7"/>
  <c r="C776" i="7"/>
  <c r="F776" i="7" s="1"/>
  <c r="D775" i="7"/>
  <c r="C775" i="7"/>
  <c r="F775" i="7" s="1"/>
  <c r="P775" i="7" s="1"/>
  <c r="D774" i="7"/>
  <c r="C774" i="7"/>
  <c r="F774" i="7" s="1"/>
  <c r="D773" i="7"/>
  <c r="C773" i="7"/>
  <c r="F773" i="7" s="1"/>
  <c r="P773" i="7" s="1"/>
  <c r="D772" i="7"/>
  <c r="C772" i="7"/>
  <c r="F772" i="7" s="1"/>
  <c r="P772" i="7" s="1"/>
  <c r="D771" i="7"/>
  <c r="C771" i="7"/>
  <c r="F771" i="7" s="1"/>
  <c r="P771" i="7" s="1"/>
  <c r="D770" i="7"/>
  <c r="C770" i="7"/>
  <c r="F770" i="7" s="1"/>
  <c r="P770" i="7" s="1"/>
  <c r="D769" i="7"/>
  <c r="C769" i="7"/>
  <c r="F769" i="7" s="1"/>
  <c r="P769" i="7" s="1"/>
  <c r="D768" i="7"/>
  <c r="C768" i="7"/>
  <c r="F768" i="7" s="1"/>
  <c r="P768" i="7" s="1"/>
  <c r="D767" i="7"/>
  <c r="C767" i="7"/>
  <c r="F767" i="7" s="1"/>
  <c r="P767" i="7" s="1"/>
  <c r="D766" i="7"/>
  <c r="C766" i="7"/>
  <c r="F766" i="7" s="1"/>
  <c r="P766" i="7" s="1"/>
  <c r="D765" i="7"/>
  <c r="C765" i="7"/>
  <c r="F765" i="7" s="1"/>
  <c r="P765" i="7" s="1"/>
  <c r="D764" i="7"/>
  <c r="C764" i="7"/>
  <c r="F764" i="7" s="1"/>
  <c r="D763" i="7"/>
  <c r="C763" i="7"/>
  <c r="F763" i="7" s="1"/>
  <c r="P763" i="7" s="1"/>
  <c r="D762" i="7"/>
  <c r="C762" i="7"/>
  <c r="F762" i="7" s="1"/>
  <c r="P762" i="7" s="1"/>
  <c r="D761" i="7"/>
  <c r="C761" i="7"/>
  <c r="F761" i="7" s="1"/>
  <c r="P761" i="7" s="1"/>
  <c r="D760" i="7"/>
  <c r="C760" i="7"/>
  <c r="F760" i="7" s="1"/>
  <c r="D759" i="7"/>
  <c r="C759" i="7"/>
  <c r="F759" i="7" s="1"/>
  <c r="P759" i="7" s="1"/>
  <c r="D758" i="7"/>
  <c r="C758" i="7"/>
  <c r="F758" i="7" s="1"/>
  <c r="D757" i="7"/>
  <c r="C757" i="7"/>
  <c r="F757" i="7" s="1"/>
  <c r="P757" i="7" s="1"/>
  <c r="D756" i="7"/>
  <c r="C756" i="7"/>
  <c r="F756" i="7" s="1"/>
  <c r="D755" i="7"/>
  <c r="C755" i="7"/>
  <c r="F755" i="7" s="1"/>
  <c r="P755" i="7" s="1"/>
  <c r="D754" i="7"/>
  <c r="C754" i="7"/>
  <c r="F754" i="7" s="1"/>
  <c r="P754" i="7" s="1"/>
  <c r="D753" i="7"/>
  <c r="C753" i="7"/>
  <c r="F753" i="7" s="1"/>
  <c r="P753" i="7" s="1"/>
  <c r="D752" i="7"/>
  <c r="C752" i="7"/>
  <c r="F752" i="7" s="1"/>
  <c r="P752" i="7" s="1"/>
  <c r="D751" i="7"/>
  <c r="C751" i="7"/>
  <c r="F751" i="7" s="1"/>
  <c r="P751" i="7" s="1"/>
  <c r="D750" i="7"/>
  <c r="C750" i="7"/>
  <c r="F750" i="7" s="1"/>
  <c r="D749" i="7"/>
  <c r="C749" i="7"/>
  <c r="F749" i="7" s="1"/>
  <c r="P749" i="7" s="1"/>
  <c r="D748" i="7"/>
  <c r="C748" i="7"/>
  <c r="F748" i="7" s="1"/>
  <c r="P748" i="7" s="1"/>
  <c r="D747" i="7"/>
  <c r="C747" i="7"/>
  <c r="F747" i="7" s="1"/>
  <c r="P747" i="7" s="1"/>
  <c r="D746" i="7"/>
  <c r="C746" i="7"/>
  <c r="F746" i="7" s="1"/>
  <c r="P746" i="7" s="1"/>
  <c r="D745" i="7"/>
  <c r="C745" i="7"/>
  <c r="F745" i="7" s="1"/>
  <c r="P745" i="7" s="1"/>
  <c r="D744" i="7"/>
  <c r="C744" i="7"/>
  <c r="F744" i="7" s="1"/>
  <c r="P744" i="7" s="1"/>
  <c r="D743" i="7"/>
  <c r="C743" i="7"/>
  <c r="F743" i="7" s="1"/>
  <c r="P743" i="7" s="1"/>
  <c r="D742" i="7"/>
  <c r="C742" i="7"/>
  <c r="F742" i="7" s="1"/>
  <c r="P742" i="7" s="1"/>
  <c r="D741" i="7"/>
  <c r="C741" i="7"/>
  <c r="F741" i="7" s="1"/>
  <c r="P741" i="7" s="1"/>
  <c r="D740" i="7"/>
  <c r="C740" i="7"/>
  <c r="F740" i="7" s="1"/>
  <c r="P740" i="7" s="1"/>
  <c r="D739" i="7"/>
  <c r="C739" i="7"/>
  <c r="F739" i="7" s="1"/>
  <c r="P739" i="7" s="1"/>
  <c r="D738" i="7"/>
  <c r="C738" i="7"/>
  <c r="F738" i="7" s="1"/>
  <c r="D737" i="7"/>
  <c r="C737" i="7"/>
  <c r="F737" i="7" s="1"/>
  <c r="D736" i="7"/>
  <c r="C736" i="7"/>
  <c r="F736" i="7" s="1"/>
  <c r="D735" i="7"/>
  <c r="C735" i="7"/>
  <c r="F735" i="7" s="1"/>
  <c r="P735" i="7" s="1"/>
  <c r="D734" i="7"/>
  <c r="C734" i="7"/>
  <c r="F734" i="7" s="1"/>
  <c r="P734" i="7" s="1"/>
  <c r="D733" i="7"/>
  <c r="C733" i="7"/>
  <c r="F733" i="7" s="1"/>
  <c r="P733" i="7" s="1"/>
  <c r="D732" i="7"/>
  <c r="C732" i="7"/>
  <c r="F732" i="7" s="1"/>
  <c r="D731" i="7"/>
  <c r="C731" i="7"/>
  <c r="F731" i="7" s="1"/>
  <c r="P731" i="7" s="1"/>
  <c r="D730" i="7"/>
  <c r="C730" i="7"/>
  <c r="F730" i="7" s="1"/>
  <c r="P730" i="7" s="1"/>
  <c r="D729" i="7"/>
  <c r="C729" i="7"/>
  <c r="F729" i="7" s="1"/>
  <c r="P729" i="7" s="1"/>
  <c r="D728" i="7"/>
  <c r="C728" i="7"/>
  <c r="F728" i="7" s="1"/>
  <c r="D727" i="7"/>
  <c r="C727" i="7"/>
  <c r="F727" i="7" s="1"/>
  <c r="P727" i="7" s="1"/>
  <c r="D726" i="7"/>
  <c r="C726" i="7"/>
  <c r="F726" i="7" s="1"/>
  <c r="P726" i="7" s="1"/>
  <c r="D725" i="7"/>
  <c r="C725" i="7"/>
  <c r="F725" i="7" s="1"/>
  <c r="P725" i="7" s="1"/>
  <c r="D724" i="7"/>
  <c r="C724" i="7"/>
  <c r="F724" i="7" s="1"/>
  <c r="P724" i="7" s="1"/>
  <c r="D723" i="7"/>
  <c r="C723" i="7"/>
  <c r="F723" i="7" s="1"/>
  <c r="P723" i="7" s="1"/>
  <c r="D722" i="7"/>
  <c r="C722" i="7"/>
  <c r="F722" i="7" s="1"/>
  <c r="P722" i="7" s="1"/>
  <c r="D721" i="7"/>
  <c r="C721" i="7"/>
  <c r="F721" i="7" s="1"/>
  <c r="P721" i="7" s="1"/>
  <c r="D720" i="7"/>
  <c r="C720" i="7"/>
  <c r="F720" i="7" s="1"/>
  <c r="D719" i="7"/>
  <c r="C719" i="7"/>
  <c r="F719" i="7" s="1"/>
  <c r="P719" i="7" s="1"/>
  <c r="D718" i="7"/>
  <c r="C718" i="7"/>
  <c r="F718" i="7" s="1"/>
  <c r="P718" i="7" s="1"/>
  <c r="D717" i="7"/>
  <c r="C717" i="7"/>
  <c r="F717" i="7" s="1"/>
  <c r="P717" i="7" s="1"/>
  <c r="D716" i="7"/>
  <c r="C716" i="7"/>
  <c r="F716" i="7" s="1"/>
  <c r="P716" i="7" s="1"/>
  <c r="D715" i="7"/>
  <c r="C715" i="7"/>
  <c r="F715" i="7" s="1"/>
  <c r="P715" i="7" s="1"/>
  <c r="D714" i="7"/>
  <c r="C714" i="7"/>
  <c r="F714" i="7" s="1"/>
  <c r="P714" i="7" s="1"/>
  <c r="D713" i="7"/>
  <c r="C713" i="7"/>
  <c r="F713" i="7" s="1"/>
  <c r="P713" i="7" s="1"/>
  <c r="D712" i="7"/>
  <c r="C712" i="7"/>
  <c r="F712" i="7" s="1"/>
  <c r="D711" i="7"/>
  <c r="C711" i="7"/>
  <c r="F711" i="7" s="1"/>
  <c r="P711" i="7" s="1"/>
  <c r="D710" i="7"/>
  <c r="C710" i="7"/>
  <c r="F710" i="7" s="1"/>
  <c r="D709" i="7"/>
  <c r="C709" i="7"/>
  <c r="F709" i="7" s="1"/>
  <c r="D708" i="7"/>
  <c r="C708" i="7"/>
  <c r="F708" i="7" s="1"/>
  <c r="D707" i="7"/>
  <c r="C707" i="7"/>
  <c r="F707" i="7" s="1"/>
  <c r="P707" i="7" s="1"/>
  <c r="D706" i="7"/>
  <c r="C706" i="7"/>
  <c r="F706" i="7" s="1"/>
  <c r="P706" i="7" s="1"/>
  <c r="D705" i="7"/>
  <c r="C705" i="7"/>
  <c r="F705" i="7" s="1"/>
  <c r="P705" i="7" s="1"/>
  <c r="D704" i="7"/>
  <c r="C704" i="7"/>
  <c r="F704" i="7" s="1"/>
  <c r="D703" i="7"/>
  <c r="C703" i="7"/>
  <c r="F703" i="7" s="1"/>
  <c r="P703" i="7" s="1"/>
  <c r="D702" i="7"/>
  <c r="C702" i="7"/>
  <c r="F702" i="7" s="1"/>
  <c r="P702" i="7" s="1"/>
  <c r="D701" i="7"/>
  <c r="C701" i="7"/>
  <c r="F701" i="7" s="1"/>
  <c r="P701" i="7" s="1"/>
  <c r="D700" i="7"/>
  <c r="C700" i="7"/>
  <c r="F700" i="7" s="1"/>
  <c r="D699" i="7"/>
  <c r="C699" i="7"/>
  <c r="F699" i="7" s="1"/>
  <c r="P699" i="7" s="1"/>
  <c r="D698" i="7"/>
  <c r="C698" i="7"/>
  <c r="F698" i="7" s="1"/>
  <c r="P698" i="7" s="1"/>
  <c r="D697" i="7"/>
  <c r="C697" i="7"/>
  <c r="F697" i="7" s="1"/>
  <c r="D696" i="7"/>
  <c r="C696" i="7"/>
  <c r="F696" i="7" s="1"/>
  <c r="P696" i="7" s="1"/>
  <c r="D695" i="7"/>
  <c r="C695" i="7"/>
  <c r="F695" i="7" s="1"/>
  <c r="P695" i="7" s="1"/>
  <c r="D694" i="7"/>
  <c r="C694" i="7"/>
  <c r="F694" i="7" s="1"/>
  <c r="P694" i="7" s="1"/>
  <c r="D693" i="7"/>
  <c r="C693" i="7"/>
  <c r="F693" i="7" s="1"/>
  <c r="P693" i="7" s="1"/>
  <c r="D692" i="7"/>
  <c r="C692" i="7"/>
  <c r="F692" i="7" s="1"/>
  <c r="P692" i="7" s="1"/>
  <c r="D691" i="7"/>
  <c r="C691" i="7"/>
  <c r="F691" i="7" s="1"/>
  <c r="P691" i="7" s="1"/>
  <c r="D690" i="7"/>
  <c r="C690" i="7"/>
  <c r="F690" i="7" s="1"/>
  <c r="D689" i="7"/>
  <c r="C689" i="7"/>
  <c r="F689" i="7" s="1"/>
  <c r="P689" i="7" s="1"/>
  <c r="D688" i="7"/>
  <c r="C688" i="7"/>
  <c r="F688" i="7" s="1"/>
  <c r="P688" i="7" s="1"/>
  <c r="D687" i="7"/>
  <c r="C687" i="7"/>
  <c r="F687" i="7" s="1"/>
  <c r="P687" i="7" s="1"/>
  <c r="D686" i="7"/>
  <c r="C686" i="7"/>
  <c r="F686" i="7" s="1"/>
  <c r="P686" i="7" s="1"/>
  <c r="D685" i="7"/>
  <c r="C685" i="7"/>
  <c r="F685" i="7" s="1"/>
  <c r="P685" i="7" s="1"/>
  <c r="D684" i="7"/>
  <c r="C684" i="7"/>
  <c r="F684" i="7" s="1"/>
  <c r="P684" i="7" s="1"/>
  <c r="D683" i="7"/>
  <c r="C683" i="7"/>
  <c r="F683" i="7" s="1"/>
  <c r="P683" i="7" s="1"/>
  <c r="E683" i="7" s="1"/>
  <c r="D682" i="7"/>
  <c r="C682" i="7"/>
  <c r="F682" i="7" s="1"/>
  <c r="D681" i="7"/>
  <c r="C681" i="7"/>
  <c r="F681" i="7" s="1"/>
  <c r="D680" i="7"/>
  <c r="C680" i="7"/>
  <c r="F680" i="7" s="1"/>
  <c r="D679" i="7"/>
  <c r="C679" i="7"/>
  <c r="F679" i="7" s="1"/>
  <c r="P679" i="7" s="1"/>
  <c r="D678" i="7"/>
  <c r="C678" i="7"/>
  <c r="F678" i="7" s="1"/>
  <c r="D677" i="7"/>
  <c r="C677" i="7"/>
  <c r="F677" i="7" s="1"/>
  <c r="P677" i="7" s="1"/>
  <c r="D676" i="7"/>
  <c r="C676" i="7"/>
  <c r="F676" i="7" s="1"/>
  <c r="P676" i="7" s="1"/>
  <c r="D675" i="7"/>
  <c r="C675" i="7"/>
  <c r="F675" i="7" s="1"/>
  <c r="P675" i="7" s="1"/>
  <c r="D674" i="7"/>
  <c r="C674" i="7"/>
  <c r="F674" i="7" s="1"/>
  <c r="P674" i="7" s="1"/>
  <c r="D673" i="7"/>
  <c r="C673" i="7"/>
  <c r="F673" i="7" s="1"/>
  <c r="P673" i="7" s="1"/>
  <c r="D672" i="7"/>
  <c r="C672" i="7"/>
  <c r="F672" i="7" s="1"/>
  <c r="D671" i="7"/>
  <c r="C671" i="7"/>
  <c r="F671" i="7" s="1"/>
  <c r="P671" i="7" s="1"/>
  <c r="D670" i="7"/>
  <c r="C670" i="7"/>
  <c r="F670" i="7" s="1"/>
  <c r="P670" i="7" s="1"/>
  <c r="D669" i="7"/>
  <c r="C669" i="7"/>
  <c r="F669" i="7" s="1"/>
  <c r="P669" i="7" s="1"/>
  <c r="D668" i="7"/>
  <c r="C668" i="7"/>
  <c r="F668" i="7" s="1"/>
  <c r="P668" i="7" s="1"/>
  <c r="D667" i="7"/>
  <c r="C667" i="7"/>
  <c r="F667" i="7" s="1"/>
  <c r="P667" i="7" s="1"/>
  <c r="D666" i="7"/>
  <c r="C666" i="7"/>
  <c r="F666" i="7" s="1"/>
  <c r="D665" i="7"/>
  <c r="C665" i="7"/>
  <c r="F665" i="7" s="1"/>
  <c r="P665" i="7" s="1"/>
  <c r="D664" i="7"/>
  <c r="C664" i="7"/>
  <c r="F664" i="7" s="1"/>
  <c r="P664" i="7" s="1"/>
  <c r="D663" i="7"/>
  <c r="C663" i="7"/>
  <c r="F663" i="7" s="1"/>
  <c r="P663" i="7" s="1"/>
  <c r="D662" i="7"/>
  <c r="C662" i="7"/>
  <c r="F662" i="7" s="1"/>
  <c r="P662" i="7" s="1"/>
  <c r="D661" i="7"/>
  <c r="C661" i="7"/>
  <c r="F661" i="7" s="1"/>
  <c r="P661" i="7" s="1"/>
  <c r="D660" i="7"/>
  <c r="C660" i="7"/>
  <c r="F660" i="7" s="1"/>
  <c r="D659" i="7"/>
  <c r="C659" i="7"/>
  <c r="F659" i="7" s="1"/>
  <c r="P659" i="7" s="1"/>
  <c r="D658" i="7"/>
  <c r="C658" i="7"/>
  <c r="F658" i="7" s="1"/>
  <c r="P658" i="7" s="1"/>
  <c r="D657" i="7"/>
  <c r="C657" i="7"/>
  <c r="F657" i="7" s="1"/>
  <c r="P657" i="7" s="1"/>
  <c r="D656" i="7"/>
  <c r="C656" i="7"/>
  <c r="F656" i="7" s="1"/>
  <c r="D655" i="7"/>
  <c r="C655" i="7"/>
  <c r="F655" i="7" s="1"/>
  <c r="P655" i="7" s="1"/>
  <c r="C654" i="7"/>
  <c r="F654" i="7" s="1"/>
  <c r="P654" i="7" s="1"/>
  <c r="D654" i="7"/>
  <c r="D653" i="7"/>
  <c r="C653" i="7"/>
  <c r="F653" i="7" s="1"/>
  <c r="P653" i="7" s="1"/>
  <c r="D652" i="7"/>
  <c r="C652" i="7"/>
  <c r="F652" i="7" s="1"/>
  <c r="P652" i="7" s="1"/>
  <c r="D651" i="7"/>
  <c r="C651" i="7"/>
  <c r="F651" i="7" s="1"/>
  <c r="P651" i="7" s="1"/>
  <c r="D650" i="7"/>
  <c r="C650" i="7"/>
  <c r="F650" i="7" s="1"/>
  <c r="P650" i="7" s="1"/>
  <c r="D649" i="7"/>
  <c r="C649" i="7"/>
  <c r="F649" i="7" s="1"/>
  <c r="P649" i="7" s="1"/>
  <c r="D648" i="7"/>
  <c r="C648" i="7"/>
  <c r="F648" i="7" s="1"/>
  <c r="P648" i="7" s="1"/>
  <c r="D647" i="7"/>
  <c r="C647" i="7"/>
  <c r="F647" i="7" s="1"/>
  <c r="P647" i="7" s="1"/>
  <c r="D646" i="7"/>
  <c r="C646" i="7"/>
  <c r="F646" i="7" s="1"/>
  <c r="P646" i="7" s="1"/>
  <c r="D645" i="7"/>
  <c r="C645" i="7"/>
  <c r="F645" i="7" s="1"/>
  <c r="D644" i="7"/>
  <c r="C644" i="7"/>
  <c r="F644" i="7" s="1"/>
  <c r="P644" i="7" s="1"/>
  <c r="D643" i="7"/>
  <c r="C643" i="7"/>
  <c r="F643" i="7" s="1"/>
  <c r="D642" i="7"/>
  <c r="C642" i="7"/>
  <c r="F642" i="7" s="1"/>
  <c r="D641" i="7"/>
  <c r="C641" i="7"/>
  <c r="F641" i="7" s="1"/>
  <c r="P641" i="7" s="1"/>
  <c r="D640" i="7"/>
  <c r="C640" i="7"/>
  <c r="F640" i="7" s="1"/>
  <c r="P640" i="7" s="1"/>
  <c r="D639" i="7"/>
  <c r="C639" i="7"/>
  <c r="F639" i="7" s="1"/>
  <c r="P639" i="7" s="1"/>
  <c r="D638" i="7"/>
  <c r="C638" i="7"/>
  <c r="F638" i="7" s="1"/>
  <c r="D637" i="7"/>
  <c r="C637" i="7"/>
  <c r="F637" i="7" s="1"/>
  <c r="D636" i="7"/>
  <c r="C636" i="7"/>
  <c r="F636" i="7" s="1"/>
  <c r="P636" i="7" s="1"/>
  <c r="D635" i="7"/>
  <c r="C635" i="7"/>
  <c r="F635" i="7" s="1"/>
  <c r="P635" i="7" s="1"/>
  <c r="D634" i="7"/>
  <c r="C634" i="7"/>
  <c r="F634" i="7" s="1"/>
  <c r="P634" i="7" s="1"/>
  <c r="D633" i="7"/>
  <c r="C633" i="7"/>
  <c r="F633" i="7" s="1"/>
  <c r="P633" i="7" s="1"/>
  <c r="D632" i="7"/>
  <c r="C632" i="7"/>
  <c r="F632" i="7" s="1"/>
  <c r="D631" i="7"/>
  <c r="C631" i="7"/>
  <c r="F631" i="7" s="1"/>
  <c r="P631" i="7" s="1"/>
  <c r="D630" i="7"/>
  <c r="C630" i="7"/>
  <c r="F630" i="7" s="1"/>
  <c r="P630" i="7" s="1"/>
  <c r="D629" i="7"/>
  <c r="C629" i="7"/>
  <c r="F629" i="7" s="1"/>
  <c r="P629" i="7" s="1"/>
  <c r="D628" i="7"/>
  <c r="C628" i="7"/>
  <c r="F628" i="7" s="1"/>
  <c r="D627" i="7"/>
  <c r="C627" i="7"/>
  <c r="F627" i="7" s="1"/>
  <c r="P627" i="7" s="1"/>
  <c r="D626" i="7"/>
  <c r="C626" i="7"/>
  <c r="F626" i="7" s="1"/>
  <c r="P626" i="7" s="1"/>
  <c r="D625" i="7"/>
  <c r="C625" i="7"/>
  <c r="F625" i="7" s="1"/>
  <c r="P625" i="7" s="1"/>
  <c r="D624" i="7"/>
  <c r="C624" i="7"/>
  <c r="F624" i="7" s="1"/>
  <c r="P624" i="7" s="1"/>
  <c r="D623" i="7"/>
  <c r="C623" i="7"/>
  <c r="F623" i="7" s="1"/>
  <c r="P623" i="7" s="1"/>
  <c r="D622" i="7"/>
  <c r="C622" i="7"/>
  <c r="F622" i="7" s="1"/>
  <c r="P622" i="7" s="1"/>
  <c r="D621" i="7"/>
  <c r="C621" i="7"/>
  <c r="F621" i="7" s="1"/>
  <c r="P621" i="7" s="1"/>
  <c r="D620" i="7"/>
  <c r="E620" i="7" s="1"/>
  <c r="C620" i="7"/>
  <c r="F620" i="7" s="1"/>
  <c r="P620" i="7" s="1"/>
  <c r="D619" i="7"/>
  <c r="C619" i="7"/>
  <c r="F619" i="7" s="1"/>
  <c r="P619" i="7" s="1"/>
  <c r="D618" i="7"/>
  <c r="C618" i="7"/>
  <c r="F618" i="7" s="1"/>
  <c r="P618" i="7" s="1"/>
  <c r="D617" i="7"/>
  <c r="C617" i="7"/>
  <c r="F617" i="7" s="1"/>
  <c r="P617" i="7" s="1"/>
  <c r="D616" i="7"/>
  <c r="C616" i="7"/>
  <c r="F616" i="7" s="1"/>
  <c r="D615" i="7"/>
  <c r="C615" i="7"/>
  <c r="F615" i="7" s="1"/>
  <c r="P615" i="7" s="1"/>
  <c r="D614" i="7"/>
  <c r="C614" i="7"/>
  <c r="F614" i="7" s="1"/>
  <c r="D613" i="7"/>
  <c r="C613" i="7"/>
  <c r="F613" i="7" s="1"/>
  <c r="P613" i="7" s="1"/>
  <c r="D612" i="7"/>
  <c r="C612" i="7"/>
  <c r="F612" i="7" s="1"/>
  <c r="D611" i="7"/>
  <c r="C611" i="7"/>
  <c r="F611" i="7" s="1"/>
  <c r="P611" i="7" s="1"/>
  <c r="D610" i="7"/>
  <c r="C610" i="7"/>
  <c r="F610" i="7" s="1"/>
  <c r="D609" i="7"/>
  <c r="C609" i="7"/>
  <c r="F609" i="7" s="1"/>
  <c r="P609" i="7" s="1"/>
  <c r="D608" i="7"/>
  <c r="C608" i="7"/>
  <c r="F608" i="7" s="1"/>
  <c r="P608" i="7" s="1"/>
  <c r="D607" i="7"/>
  <c r="C607" i="7"/>
  <c r="F607" i="7" s="1"/>
  <c r="P607" i="7" s="1"/>
  <c r="D606" i="7"/>
  <c r="C606" i="7"/>
  <c r="F606" i="7" s="1"/>
  <c r="P606" i="7" s="1"/>
  <c r="D605" i="7"/>
  <c r="C605" i="7"/>
  <c r="F605" i="7" s="1"/>
  <c r="P605" i="7" s="1"/>
  <c r="D604" i="7"/>
  <c r="C604" i="7"/>
  <c r="F604" i="7" s="1"/>
  <c r="P604" i="7" s="1"/>
  <c r="D603" i="7"/>
  <c r="C603" i="7"/>
  <c r="F603" i="7" s="1"/>
  <c r="P603" i="7" s="1"/>
  <c r="D602" i="7"/>
  <c r="C602" i="7"/>
  <c r="F602" i="7" s="1"/>
  <c r="D601" i="7"/>
  <c r="C601" i="7"/>
  <c r="F601" i="7" s="1"/>
  <c r="P601" i="7" s="1"/>
  <c r="D600" i="7"/>
  <c r="C600" i="7"/>
  <c r="F600" i="7" s="1"/>
  <c r="P600" i="7" s="1"/>
  <c r="D599" i="7"/>
  <c r="C599" i="7"/>
  <c r="F599" i="7" s="1"/>
  <c r="P599" i="7" s="1"/>
  <c r="D598" i="7"/>
  <c r="C598" i="7"/>
  <c r="F598" i="7" s="1"/>
  <c r="P598" i="7" s="1"/>
  <c r="D597" i="7"/>
  <c r="C597" i="7"/>
  <c r="F597" i="7" s="1"/>
  <c r="P597" i="7" s="1"/>
  <c r="D596" i="7"/>
  <c r="C596" i="7"/>
  <c r="F596" i="7" s="1"/>
  <c r="P596" i="7" s="1"/>
  <c r="D595" i="7"/>
  <c r="C595" i="7"/>
  <c r="F595" i="7" s="1"/>
  <c r="D594" i="7"/>
  <c r="C594" i="7"/>
  <c r="F594" i="7" s="1"/>
  <c r="P594" i="7" s="1"/>
  <c r="D593" i="7"/>
  <c r="C593" i="7"/>
  <c r="F593" i="7" s="1"/>
  <c r="P593" i="7" s="1"/>
  <c r="D592" i="7"/>
  <c r="C592" i="7"/>
  <c r="F592" i="7" s="1"/>
  <c r="P592" i="7" s="1"/>
  <c r="D591" i="7"/>
  <c r="C591" i="7"/>
  <c r="F591" i="7" s="1"/>
  <c r="P591" i="7" s="1"/>
  <c r="D590" i="7"/>
  <c r="C590" i="7"/>
  <c r="F590" i="7" s="1"/>
  <c r="D589" i="7"/>
  <c r="C589" i="7"/>
  <c r="F589" i="7" s="1"/>
  <c r="P589" i="7" s="1"/>
  <c r="D588" i="7"/>
  <c r="C588" i="7"/>
  <c r="F588" i="7" s="1"/>
  <c r="D587" i="7"/>
  <c r="C587" i="7"/>
  <c r="F587" i="7" s="1"/>
  <c r="P587" i="7" s="1"/>
  <c r="D586" i="7"/>
  <c r="E586" i="7" s="1"/>
  <c r="C586" i="7"/>
  <c r="F586" i="7" s="1"/>
  <c r="P586" i="7" s="1"/>
  <c r="D585" i="7"/>
  <c r="C585" i="7"/>
  <c r="F585" i="7" s="1"/>
  <c r="P585" i="7" s="1"/>
  <c r="D584" i="7"/>
  <c r="C584" i="7"/>
  <c r="F584" i="7" s="1"/>
  <c r="D583" i="7"/>
  <c r="C583" i="7"/>
  <c r="F583" i="7" s="1"/>
  <c r="P583" i="7" s="1"/>
  <c r="D582" i="7"/>
  <c r="C582" i="7"/>
  <c r="F582" i="7" s="1"/>
  <c r="D581" i="7"/>
  <c r="C581" i="7"/>
  <c r="F581" i="7" s="1"/>
  <c r="P581" i="7" s="1"/>
  <c r="D580" i="7"/>
  <c r="C580" i="7"/>
  <c r="F580" i="7" s="1"/>
  <c r="D579" i="7"/>
  <c r="C579" i="7"/>
  <c r="F579" i="7" s="1"/>
  <c r="P579" i="7" s="1"/>
  <c r="D578" i="7"/>
  <c r="E578" i="7" s="1"/>
  <c r="C578" i="7"/>
  <c r="F578" i="7" s="1"/>
  <c r="P578" i="7" s="1"/>
  <c r="D577" i="7"/>
  <c r="C577" i="7"/>
  <c r="F577" i="7" s="1"/>
  <c r="P577" i="7" s="1"/>
  <c r="D576" i="7"/>
  <c r="C576" i="7"/>
  <c r="F576" i="7" s="1"/>
  <c r="D575" i="7"/>
  <c r="C575" i="7"/>
  <c r="F575" i="7" s="1"/>
  <c r="P575" i="7" s="1"/>
  <c r="D574" i="7"/>
  <c r="C574" i="7"/>
  <c r="F574" i="7" s="1"/>
  <c r="D573" i="7"/>
  <c r="C573" i="7"/>
  <c r="F573" i="7" s="1"/>
  <c r="P573" i="7" s="1"/>
  <c r="D572" i="7"/>
  <c r="E572" i="7" s="1"/>
  <c r="C572" i="7"/>
  <c r="F572" i="7" s="1"/>
  <c r="P572" i="7" s="1"/>
  <c r="D571" i="7"/>
  <c r="C571" i="7"/>
  <c r="F571" i="7" s="1"/>
  <c r="P571" i="7" s="1"/>
  <c r="D570" i="7"/>
  <c r="C570" i="7"/>
  <c r="F570" i="7" s="1"/>
  <c r="D569" i="7"/>
  <c r="C569" i="7"/>
  <c r="F569" i="7" s="1"/>
  <c r="P569" i="7" s="1"/>
  <c r="D568" i="7"/>
  <c r="C568" i="7"/>
  <c r="F568" i="7" s="1"/>
  <c r="P568" i="7" s="1"/>
  <c r="D567" i="7"/>
  <c r="C567" i="7"/>
  <c r="F567" i="7" s="1"/>
  <c r="P567" i="7" s="1"/>
  <c r="D566" i="7"/>
  <c r="C566" i="7"/>
  <c r="F566" i="7" s="1"/>
  <c r="P566" i="7" s="1"/>
  <c r="D565" i="7"/>
  <c r="C565" i="7"/>
  <c r="F565" i="7" s="1"/>
  <c r="P565" i="7" s="1"/>
  <c r="D564" i="7"/>
  <c r="C564" i="7"/>
  <c r="F564" i="7" s="1"/>
  <c r="D563" i="7"/>
  <c r="C563" i="7"/>
  <c r="F563" i="7" s="1"/>
  <c r="P563" i="7" s="1"/>
  <c r="D562" i="7"/>
  <c r="C562" i="7"/>
  <c r="F562" i="7" s="1"/>
  <c r="D561" i="7"/>
  <c r="C561" i="7"/>
  <c r="F561" i="7" s="1"/>
  <c r="P561" i="7" s="1"/>
  <c r="D560" i="7"/>
  <c r="C560" i="7"/>
  <c r="F560" i="7" s="1"/>
  <c r="D559" i="7"/>
  <c r="C559" i="7"/>
  <c r="F559" i="7" s="1"/>
  <c r="P559" i="7" s="1"/>
  <c r="D558" i="7"/>
  <c r="C558" i="7"/>
  <c r="F558" i="7" s="1"/>
  <c r="P558" i="7" s="1"/>
  <c r="D557" i="7"/>
  <c r="C557" i="7"/>
  <c r="F557" i="7" s="1"/>
  <c r="P557" i="7" s="1"/>
  <c r="D556" i="7"/>
  <c r="C556" i="7"/>
  <c r="F556" i="7" s="1"/>
  <c r="P556" i="7" s="1"/>
  <c r="D555" i="7"/>
  <c r="C555" i="7"/>
  <c r="F555" i="7" s="1"/>
  <c r="P555" i="7" s="1"/>
  <c r="D554" i="7"/>
  <c r="C554" i="7"/>
  <c r="F554" i="7" s="1"/>
  <c r="P554" i="7" s="1"/>
  <c r="D553" i="7"/>
  <c r="C553" i="7"/>
  <c r="F553" i="7" s="1"/>
  <c r="P553" i="7" s="1"/>
  <c r="D552" i="7"/>
  <c r="C552" i="7"/>
  <c r="F552" i="7" s="1"/>
  <c r="P552" i="7" s="1"/>
  <c r="D551" i="7"/>
  <c r="C551" i="7"/>
  <c r="F551" i="7" s="1"/>
  <c r="P551" i="7" s="1"/>
  <c r="D550" i="7"/>
  <c r="C550" i="7"/>
  <c r="F550" i="7" s="1"/>
  <c r="P550" i="7" s="1"/>
  <c r="D549" i="7"/>
  <c r="C549" i="7"/>
  <c r="F549" i="7" s="1"/>
  <c r="P549" i="7" s="1"/>
  <c r="D548" i="7"/>
  <c r="C548" i="7"/>
  <c r="F548" i="7" s="1"/>
  <c r="P548" i="7" s="1"/>
  <c r="D547" i="7"/>
  <c r="C547" i="7"/>
  <c r="F547" i="7" s="1"/>
  <c r="P547" i="7" s="1"/>
  <c r="D546" i="7"/>
  <c r="C546" i="7"/>
  <c r="F546" i="7" s="1"/>
  <c r="D545" i="7"/>
  <c r="C545" i="7"/>
  <c r="F545" i="7" s="1"/>
  <c r="P545" i="7" s="1"/>
  <c r="D544" i="7"/>
  <c r="C544" i="7"/>
  <c r="F544" i="7" s="1"/>
  <c r="D543" i="7"/>
  <c r="C543" i="7"/>
  <c r="F543" i="7" s="1"/>
  <c r="P543" i="7" s="1"/>
  <c r="D542" i="7"/>
  <c r="C542" i="7"/>
  <c r="F542" i="7" s="1"/>
  <c r="P542" i="7" s="1"/>
  <c r="D541" i="7"/>
  <c r="C541" i="7"/>
  <c r="F541" i="7" s="1"/>
  <c r="P541" i="7" s="1"/>
  <c r="D540" i="7"/>
  <c r="C540" i="7"/>
  <c r="F540" i="7" s="1"/>
  <c r="D539" i="7"/>
  <c r="C539" i="7"/>
  <c r="F539" i="7" s="1"/>
  <c r="P539" i="7" s="1"/>
  <c r="D538" i="7"/>
  <c r="C538" i="7"/>
  <c r="F538" i="7" s="1"/>
  <c r="P538" i="7" s="1"/>
  <c r="D537" i="7"/>
  <c r="C537" i="7"/>
  <c r="F537" i="7" s="1"/>
  <c r="P537" i="7" s="1"/>
  <c r="D536" i="7"/>
  <c r="C536" i="7"/>
  <c r="F536" i="7" s="1"/>
  <c r="P536" i="7" s="1"/>
  <c r="D535" i="7"/>
  <c r="C535" i="7"/>
  <c r="F535" i="7" s="1"/>
  <c r="P535" i="7" s="1"/>
  <c r="D534" i="7"/>
  <c r="C534" i="7"/>
  <c r="F534" i="7" s="1"/>
  <c r="P534" i="7" s="1"/>
  <c r="D533" i="7"/>
  <c r="C533" i="7"/>
  <c r="F533" i="7" s="1"/>
  <c r="P533" i="7" s="1"/>
  <c r="D532" i="7"/>
  <c r="C532" i="7"/>
  <c r="F532" i="7" s="1"/>
  <c r="D531" i="7"/>
  <c r="C531" i="7"/>
  <c r="F531" i="7" s="1"/>
  <c r="P531" i="7" s="1"/>
  <c r="D530" i="7"/>
  <c r="C530" i="7"/>
  <c r="F530" i="7" s="1"/>
  <c r="D529" i="7"/>
  <c r="C529" i="7"/>
  <c r="F529" i="7" s="1"/>
  <c r="P529" i="7" s="1"/>
  <c r="D528" i="7"/>
  <c r="C528" i="7"/>
  <c r="F528" i="7" s="1"/>
  <c r="P528" i="7" s="1"/>
  <c r="D527" i="7"/>
  <c r="C527" i="7"/>
  <c r="F527" i="7" s="1"/>
  <c r="P527" i="7" s="1"/>
  <c r="D526" i="7"/>
  <c r="E526" i="7" s="1"/>
  <c r="C526" i="7"/>
  <c r="F526" i="7" s="1"/>
  <c r="P526" i="7" s="1"/>
  <c r="D525" i="7"/>
  <c r="C525" i="7"/>
  <c r="F525" i="7" s="1"/>
  <c r="P525" i="7" s="1"/>
  <c r="D524" i="7"/>
  <c r="C524" i="7"/>
  <c r="F524" i="7" s="1"/>
  <c r="D523" i="7"/>
  <c r="C523" i="7"/>
  <c r="F523" i="7" s="1"/>
  <c r="P523" i="7" s="1"/>
  <c r="D522" i="7"/>
  <c r="C522" i="7"/>
  <c r="F522" i="7" s="1"/>
  <c r="P522" i="7" s="1"/>
  <c r="D521" i="7"/>
  <c r="C521" i="7"/>
  <c r="F521" i="7" s="1"/>
  <c r="P521" i="7" s="1"/>
  <c r="D520" i="7"/>
  <c r="C520" i="7"/>
  <c r="F520" i="7" s="1"/>
  <c r="D519" i="7"/>
  <c r="C519" i="7"/>
  <c r="F519" i="7" s="1"/>
  <c r="P519" i="7" s="1"/>
  <c r="D518" i="7"/>
  <c r="C518" i="7"/>
  <c r="F518" i="7" s="1"/>
  <c r="P518" i="7" s="1"/>
  <c r="D517" i="7"/>
  <c r="C517" i="7"/>
  <c r="F517" i="7" s="1"/>
  <c r="P517" i="7" s="1"/>
  <c r="D516" i="7"/>
  <c r="C516" i="7"/>
  <c r="F516" i="7" s="1"/>
  <c r="D515" i="7"/>
  <c r="C515" i="7"/>
  <c r="F515" i="7" s="1"/>
  <c r="P515" i="7" s="1"/>
  <c r="D514" i="7"/>
  <c r="C514" i="7"/>
  <c r="F514" i="7" s="1"/>
  <c r="P514" i="7" s="1"/>
  <c r="D513" i="7"/>
  <c r="C513" i="7"/>
  <c r="F513" i="7" s="1"/>
  <c r="P513" i="7" s="1"/>
  <c r="D512" i="7"/>
  <c r="C512" i="7"/>
  <c r="F512" i="7" s="1"/>
  <c r="D511" i="7"/>
  <c r="C511" i="7"/>
  <c r="F511" i="7" s="1"/>
  <c r="P511" i="7" s="1"/>
  <c r="D510" i="7"/>
  <c r="C510" i="7"/>
  <c r="F510" i="7" s="1"/>
  <c r="P510" i="7" s="1"/>
  <c r="D509" i="7"/>
  <c r="C509" i="7"/>
  <c r="F509" i="7" s="1"/>
  <c r="P509" i="7" s="1"/>
  <c r="D508" i="7"/>
  <c r="C508" i="7"/>
  <c r="F508" i="7" s="1"/>
  <c r="D507" i="7"/>
  <c r="C507" i="7"/>
  <c r="F507" i="7" s="1"/>
  <c r="P507" i="7" s="1"/>
  <c r="D506" i="7"/>
  <c r="C506" i="7"/>
  <c r="F506" i="7" s="1"/>
  <c r="D505" i="7"/>
  <c r="C505" i="7"/>
  <c r="F505" i="7" s="1"/>
  <c r="P505" i="7" s="1"/>
  <c r="D504" i="7"/>
  <c r="C504" i="7"/>
  <c r="F504" i="7" s="1"/>
  <c r="D503" i="7"/>
  <c r="C503" i="7"/>
  <c r="F503" i="7" s="1"/>
  <c r="P503" i="7" s="1"/>
  <c r="D502" i="7"/>
  <c r="C502" i="7"/>
  <c r="F502" i="7" s="1"/>
  <c r="D501" i="7"/>
  <c r="C501" i="7"/>
  <c r="F501" i="7" s="1"/>
  <c r="P501" i="7" s="1"/>
  <c r="D500" i="7"/>
  <c r="C500" i="7"/>
  <c r="F500" i="7" s="1"/>
  <c r="D499" i="7"/>
  <c r="C499" i="7"/>
  <c r="F499" i="7" s="1"/>
  <c r="P499" i="7" s="1"/>
  <c r="D498" i="7"/>
  <c r="C498" i="7"/>
  <c r="F498" i="7" s="1"/>
  <c r="P498" i="7" s="1"/>
  <c r="D497" i="7"/>
  <c r="C497" i="7"/>
  <c r="F497" i="7" s="1"/>
  <c r="P497" i="7" s="1"/>
  <c r="D496" i="7"/>
  <c r="C496" i="7"/>
  <c r="F496" i="7" s="1"/>
  <c r="P496" i="7" s="1"/>
  <c r="D495" i="7"/>
  <c r="C495" i="7"/>
  <c r="F495" i="7" s="1"/>
  <c r="P495" i="7" s="1"/>
  <c r="D494" i="7"/>
  <c r="C494" i="7"/>
  <c r="F494" i="7" s="1"/>
  <c r="P494" i="7" s="1"/>
  <c r="D493" i="7"/>
  <c r="C493" i="7"/>
  <c r="F493" i="7" s="1"/>
  <c r="P493" i="7" s="1"/>
  <c r="D492" i="7"/>
  <c r="C492" i="7"/>
  <c r="F492" i="7" s="1"/>
  <c r="P492" i="7" s="1"/>
  <c r="D491" i="7"/>
  <c r="C491" i="7"/>
  <c r="F491" i="7" s="1"/>
  <c r="P491" i="7" s="1"/>
  <c r="D490" i="7"/>
  <c r="C490" i="7"/>
  <c r="F490" i="7" s="1"/>
  <c r="P490" i="7" s="1"/>
  <c r="D489" i="7"/>
  <c r="C489" i="7"/>
  <c r="F489" i="7" s="1"/>
  <c r="P489" i="7" s="1"/>
  <c r="D488" i="7"/>
  <c r="C488" i="7"/>
  <c r="F488" i="7" s="1"/>
  <c r="P488" i="7" s="1"/>
  <c r="D487" i="7"/>
  <c r="C487" i="7"/>
  <c r="F487" i="7" s="1"/>
  <c r="D486" i="7"/>
  <c r="C486" i="7"/>
  <c r="F486" i="7" s="1"/>
  <c r="P486" i="7" s="1"/>
  <c r="D485" i="7"/>
  <c r="C485" i="7"/>
  <c r="F485" i="7" s="1"/>
  <c r="P485" i="7" s="1"/>
  <c r="D484" i="7"/>
  <c r="C484" i="7"/>
  <c r="F484" i="7" s="1"/>
  <c r="P484" i="7" s="1"/>
  <c r="D483" i="7"/>
  <c r="C483" i="7"/>
  <c r="F483" i="7" s="1"/>
  <c r="P483" i="7" s="1"/>
  <c r="D482" i="7"/>
  <c r="C482" i="7"/>
  <c r="F482" i="7" s="1"/>
  <c r="D481" i="7"/>
  <c r="C481" i="7"/>
  <c r="F481" i="7" s="1"/>
  <c r="P481" i="7" s="1"/>
  <c r="D480" i="7"/>
  <c r="C480" i="7"/>
  <c r="F480" i="7" s="1"/>
  <c r="P480" i="7" s="1"/>
  <c r="D479" i="7"/>
  <c r="C479" i="7"/>
  <c r="F479" i="7" s="1"/>
  <c r="P479" i="7" s="1"/>
  <c r="D478" i="7"/>
  <c r="C478" i="7"/>
  <c r="F478" i="7" s="1"/>
  <c r="D477" i="7"/>
  <c r="C477" i="7"/>
  <c r="F477" i="7" s="1"/>
  <c r="P477" i="7" s="1"/>
  <c r="D476" i="7"/>
  <c r="C476" i="7"/>
  <c r="F476" i="7" s="1"/>
  <c r="P476" i="7" s="1"/>
  <c r="D475" i="7"/>
  <c r="C475" i="7"/>
  <c r="F475" i="7" s="1"/>
  <c r="P475" i="7" s="1"/>
  <c r="D474" i="7"/>
  <c r="C474" i="7"/>
  <c r="F474" i="7" s="1"/>
  <c r="P474" i="7" s="1"/>
  <c r="D473" i="7"/>
  <c r="C473" i="7"/>
  <c r="F473" i="7" s="1"/>
  <c r="P473" i="7" s="1"/>
  <c r="D472" i="7"/>
  <c r="C472" i="7"/>
  <c r="F472" i="7" s="1"/>
  <c r="P472" i="7" s="1"/>
  <c r="D471" i="7"/>
  <c r="C471" i="7"/>
  <c r="F471" i="7" s="1"/>
  <c r="P471" i="7" s="1"/>
  <c r="D470" i="7"/>
  <c r="C470" i="7"/>
  <c r="F470" i="7" s="1"/>
  <c r="P470" i="7" s="1"/>
  <c r="D469" i="7"/>
  <c r="C469" i="7"/>
  <c r="F469" i="7" s="1"/>
  <c r="P469" i="7" s="1"/>
  <c r="D468" i="7"/>
  <c r="C468" i="7"/>
  <c r="F468" i="7" s="1"/>
  <c r="P468" i="7" s="1"/>
  <c r="D467" i="7"/>
  <c r="C467" i="7"/>
  <c r="F467" i="7" s="1"/>
  <c r="P467" i="7" s="1"/>
  <c r="D466" i="7"/>
  <c r="C466" i="7"/>
  <c r="F466" i="7" s="1"/>
  <c r="P466" i="7" s="1"/>
  <c r="D465" i="7"/>
  <c r="C465" i="7"/>
  <c r="F465" i="7" s="1"/>
  <c r="P465" i="7" s="1"/>
  <c r="D464" i="7"/>
  <c r="C464" i="7"/>
  <c r="F464" i="7" s="1"/>
  <c r="P464" i="7" s="1"/>
  <c r="D463" i="7"/>
  <c r="C463" i="7"/>
  <c r="F463" i="7" s="1"/>
  <c r="P463" i="7" s="1"/>
  <c r="D462" i="7"/>
  <c r="C462" i="7"/>
  <c r="F462" i="7" s="1"/>
  <c r="P462" i="7" s="1"/>
  <c r="D461" i="7"/>
  <c r="C461" i="7"/>
  <c r="F461" i="7" s="1"/>
  <c r="P461" i="7" s="1"/>
  <c r="D460" i="7"/>
  <c r="C460" i="7"/>
  <c r="F460" i="7" s="1"/>
  <c r="D459" i="7"/>
  <c r="C459" i="7"/>
  <c r="F459" i="7" s="1"/>
  <c r="P459" i="7" s="1"/>
  <c r="D458" i="7"/>
  <c r="C458" i="7"/>
  <c r="F458" i="7" s="1"/>
  <c r="P458" i="7" s="1"/>
  <c r="D457" i="7"/>
  <c r="C457" i="7"/>
  <c r="F457" i="7" s="1"/>
  <c r="P457" i="7" s="1"/>
  <c r="D456" i="7"/>
  <c r="C456" i="7"/>
  <c r="F456" i="7" s="1"/>
  <c r="P456" i="7" s="1"/>
  <c r="D455" i="7"/>
  <c r="C455" i="7"/>
  <c r="F455" i="7" s="1"/>
  <c r="P455" i="7" s="1"/>
  <c r="D454" i="7"/>
  <c r="C454" i="7"/>
  <c r="F454" i="7" s="1"/>
  <c r="P454" i="7" s="1"/>
  <c r="D453" i="7"/>
  <c r="C453" i="7"/>
  <c r="F453" i="7" s="1"/>
  <c r="P453" i="7" s="1"/>
  <c r="D452" i="7"/>
  <c r="C452" i="7"/>
  <c r="F452" i="7" s="1"/>
  <c r="P452" i="7" s="1"/>
  <c r="D451" i="7"/>
  <c r="C451" i="7"/>
  <c r="F451" i="7" s="1"/>
  <c r="P451" i="7" s="1"/>
  <c r="D450" i="7"/>
  <c r="C450" i="7"/>
  <c r="F450" i="7" s="1"/>
  <c r="P450" i="7" s="1"/>
  <c r="D449" i="7"/>
  <c r="C449" i="7"/>
  <c r="F449" i="7" s="1"/>
  <c r="P449" i="7" s="1"/>
  <c r="D448" i="7"/>
  <c r="C448" i="7"/>
  <c r="F448" i="7" s="1"/>
  <c r="P448" i="7" s="1"/>
  <c r="D447" i="7"/>
  <c r="C447" i="7"/>
  <c r="F447" i="7" s="1"/>
  <c r="D446" i="7"/>
  <c r="C446" i="7"/>
  <c r="F446" i="7" s="1"/>
  <c r="P446" i="7" s="1"/>
  <c r="D445" i="7"/>
  <c r="C445" i="7"/>
  <c r="F445" i="7" s="1"/>
  <c r="P445" i="7" s="1"/>
  <c r="D444" i="7"/>
  <c r="C444" i="7"/>
  <c r="F444" i="7" s="1"/>
  <c r="P444" i="7" s="1"/>
  <c r="D443" i="7"/>
  <c r="C443" i="7"/>
  <c r="F443" i="7" s="1"/>
  <c r="P443" i="7" s="1"/>
  <c r="D442" i="7"/>
  <c r="C442" i="7"/>
  <c r="F442" i="7" s="1"/>
  <c r="P442" i="7" s="1"/>
  <c r="D441" i="7"/>
  <c r="C441" i="7"/>
  <c r="F441" i="7" s="1"/>
  <c r="P441" i="7" s="1"/>
  <c r="D440" i="7"/>
  <c r="C440" i="7"/>
  <c r="F440" i="7" s="1"/>
  <c r="P440" i="7" s="1"/>
  <c r="D439" i="7"/>
  <c r="C439" i="7"/>
  <c r="F439" i="7" s="1"/>
  <c r="P439" i="7" s="1"/>
  <c r="D438" i="7"/>
  <c r="C438" i="7"/>
  <c r="F438" i="7" s="1"/>
  <c r="D437" i="7"/>
  <c r="C437" i="7"/>
  <c r="F437" i="7" s="1"/>
  <c r="P437" i="7" s="1"/>
  <c r="D436" i="7"/>
  <c r="E436" i="7" s="1"/>
  <c r="C436" i="7"/>
  <c r="F436" i="7" s="1"/>
  <c r="P436" i="7" s="1"/>
  <c r="D435" i="7"/>
  <c r="C435" i="7"/>
  <c r="F435" i="7" s="1"/>
  <c r="P435" i="7" s="1"/>
  <c r="D434" i="7"/>
  <c r="C434" i="7"/>
  <c r="F434" i="7" s="1"/>
  <c r="D433" i="7"/>
  <c r="C433" i="7"/>
  <c r="F433" i="7" s="1"/>
  <c r="P433" i="7" s="1"/>
  <c r="D432" i="7"/>
  <c r="C432" i="7"/>
  <c r="F432" i="7" s="1"/>
  <c r="P432" i="7" s="1"/>
  <c r="D431" i="7"/>
  <c r="C431" i="7"/>
  <c r="F431" i="7" s="1"/>
  <c r="P431" i="7" s="1"/>
  <c r="D430" i="7"/>
  <c r="C430" i="7"/>
  <c r="F430" i="7" s="1"/>
  <c r="P430" i="7" s="1"/>
  <c r="D429" i="7"/>
  <c r="C429" i="7"/>
  <c r="F429" i="7" s="1"/>
  <c r="P429" i="7" s="1"/>
  <c r="D428" i="7"/>
  <c r="C428" i="7"/>
  <c r="F428" i="7" s="1"/>
  <c r="P428" i="7" s="1"/>
  <c r="D427" i="7"/>
  <c r="C427" i="7"/>
  <c r="F427" i="7" s="1"/>
  <c r="P427" i="7" s="1"/>
  <c r="D426" i="7"/>
  <c r="C426" i="7"/>
  <c r="F426" i="7" s="1"/>
  <c r="P426" i="7" s="1"/>
  <c r="D425" i="7"/>
  <c r="C425" i="7"/>
  <c r="F425" i="7" s="1"/>
  <c r="P425" i="7" s="1"/>
  <c r="D424" i="7"/>
  <c r="C424" i="7"/>
  <c r="F424" i="7" s="1"/>
  <c r="D423" i="7"/>
  <c r="C423" i="7"/>
  <c r="F423" i="7" s="1"/>
  <c r="P423" i="7" s="1"/>
  <c r="D422" i="7"/>
  <c r="C422" i="7"/>
  <c r="F422" i="7" s="1"/>
  <c r="P422" i="7" s="1"/>
  <c r="D421" i="7"/>
  <c r="C421" i="7"/>
  <c r="F421" i="7" s="1"/>
  <c r="P421" i="7" s="1"/>
  <c r="D420" i="7"/>
  <c r="C420" i="7"/>
  <c r="F420" i="7" s="1"/>
  <c r="P420" i="7" s="1"/>
  <c r="D419" i="7"/>
  <c r="C419" i="7"/>
  <c r="F419" i="7" s="1"/>
  <c r="D418" i="7"/>
  <c r="C418" i="7"/>
  <c r="F418" i="7" s="1"/>
  <c r="P418" i="7" s="1"/>
  <c r="D417" i="7"/>
  <c r="C417" i="7"/>
  <c r="F417" i="7" s="1"/>
  <c r="P417" i="7" s="1"/>
  <c r="D416" i="7"/>
  <c r="C416" i="7"/>
  <c r="F416" i="7" s="1"/>
  <c r="D415" i="7"/>
  <c r="C415" i="7"/>
  <c r="F415" i="7" s="1"/>
  <c r="P415" i="7" s="1"/>
  <c r="D414" i="7"/>
  <c r="C414" i="7"/>
  <c r="F414" i="7" s="1"/>
  <c r="P414" i="7" s="1"/>
  <c r="D413" i="7"/>
  <c r="C413" i="7"/>
  <c r="F413" i="7" s="1"/>
  <c r="P413" i="7" s="1"/>
  <c r="D412" i="7"/>
  <c r="C412" i="7"/>
  <c r="F412" i="7" s="1"/>
  <c r="P412" i="7" s="1"/>
  <c r="D411" i="7"/>
  <c r="C411" i="7"/>
  <c r="F411" i="7" s="1"/>
  <c r="P411" i="7" s="1"/>
  <c r="D410" i="7"/>
  <c r="C410" i="7"/>
  <c r="F410" i="7" s="1"/>
  <c r="D409" i="7"/>
  <c r="C409" i="7"/>
  <c r="F409" i="7" s="1"/>
  <c r="P409" i="7" s="1"/>
  <c r="D408" i="7"/>
  <c r="C408" i="7"/>
  <c r="F408" i="7" s="1"/>
  <c r="P408" i="7" s="1"/>
  <c r="D407" i="7"/>
  <c r="C407" i="7"/>
  <c r="F407" i="7" s="1"/>
  <c r="P407" i="7" s="1"/>
  <c r="D406" i="7"/>
  <c r="C406" i="7"/>
  <c r="F406" i="7" s="1"/>
  <c r="D405" i="7"/>
  <c r="C405" i="7"/>
  <c r="F405" i="7" s="1"/>
  <c r="P405" i="7" s="1"/>
  <c r="D404" i="7"/>
  <c r="C404" i="7"/>
  <c r="F404" i="7" s="1"/>
  <c r="D403" i="7"/>
  <c r="C403" i="7"/>
  <c r="F403" i="7" s="1"/>
  <c r="P403" i="7" s="1"/>
  <c r="D402" i="7"/>
  <c r="C402" i="7"/>
  <c r="F402" i="7" s="1"/>
  <c r="D401" i="7"/>
  <c r="C401" i="7"/>
  <c r="F401" i="7" s="1"/>
  <c r="P401" i="7" s="1"/>
  <c r="D400" i="7"/>
  <c r="C400" i="7"/>
  <c r="F400" i="7" s="1"/>
  <c r="P400" i="7" s="1"/>
  <c r="D399" i="7"/>
  <c r="C399" i="7"/>
  <c r="F399" i="7" s="1"/>
  <c r="P399" i="7" s="1"/>
  <c r="D398" i="7"/>
  <c r="C398" i="7"/>
  <c r="F398" i="7" s="1"/>
  <c r="D397" i="7"/>
  <c r="C397" i="7"/>
  <c r="F397" i="7" s="1"/>
  <c r="P397" i="7" s="1"/>
  <c r="D396" i="7"/>
  <c r="C396" i="7"/>
  <c r="F396" i="7" s="1"/>
  <c r="P396" i="7" s="1"/>
  <c r="D395" i="7"/>
  <c r="C395" i="7"/>
  <c r="F395" i="7" s="1"/>
  <c r="P395" i="7" s="1"/>
  <c r="D394" i="7"/>
  <c r="C394" i="7"/>
  <c r="F394" i="7" s="1"/>
  <c r="D393" i="7"/>
  <c r="C393" i="7"/>
  <c r="F393" i="7" s="1"/>
  <c r="P393" i="7" s="1"/>
  <c r="D392" i="7"/>
  <c r="C392" i="7"/>
  <c r="F392" i="7" s="1"/>
  <c r="P392" i="7" s="1"/>
  <c r="D391" i="7"/>
  <c r="C391" i="7"/>
  <c r="F391" i="7" s="1"/>
  <c r="P391" i="7" s="1"/>
  <c r="D390" i="7"/>
  <c r="C390" i="7"/>
  <c r="F390" i="7" s="1"/>
  <c r="P390" i="7" s="1"/>
  <c r="D389" i="7"/>
  <c r="C389" i="7"/>
  <c r="F389" i="7" s="1"/>
  <c r="P389" i="7" s="1"/>
  <c r="D388" i="7"/>
  <c r="C388" i="7"/>
  <c r="F388" i="7" s="1"/>
  <c r="P388" i="7" s="1"/>
  <c r="D387" i="7"/>
  <c r="C387" i="7"/>
  <c r="F387" i="7" s="1"/>
  <c r="P387" i="7" s="1"/>
  <c r="D386" i="7"/>
  <c r="C386" i="7"/>
  <c r="F386" i="7" s="1"/>
  <c r="P386" i="7" s="1"/>
  <c r="D385" i="7"/>
  <c r="C385" i="7"/>
  <c r="F385" i="7" s="1"/>
  <c r="P385" i="7" s="1"/>
  <c r="D384" i="7"/>
  <c r="C384" i="7"/>
  <c r="F384" i="7" s="1"/>
  <c r="D383" i="7"/>
  <c r="C383" i="7"/>
  <c r="F383" i="7" s="1"/>
  <c r="P383" i="7" s="1"/>
  <c r="D382" i="7"/>
  <c r="C382" i="7"/>
  <c r="F382" i="7" s="1"/>
  <c r="P382" i="7" s="1"/>
  <c r="D381" i="7"/>
  <c r="C381" i="7"/>
  <c r="F381" i="7" s="1"/>
  <c r="P381" i="7" s="1"/>
  <c r="D380" i="7"/>
  <c r="C380" i="7"/>
  <c r="F380" i="7" s="1"/>
  <c r="P380" i="7" s="1"/>
  <c r="D379" i="7"/>
  <c r="C379" i="7"/>
  <c r="F379" i="7" s="1"/>
  <c r="P379" i="7" s="1"/>
  <c r="D378" i="7"/>
  <c r="C378" i="7"/>
  <c r="F378" i="7" s="1"/>
  <c r="P378" i="7" s="1"/>
  <c r="D377" i="7"/>
  <c r="C377" i="7"/>
  <c r="F377" i="7" s="1"/>
  <c r="P377" i="7" s="1"/>
  <c r="D376" i="7"/>
  <c r="C376" i="7"/>
  <c r="F376" i="7" s="1"/>
  <c r="P376" i="7" s="1"/>
  <c r="D375" i="7"/>
  <c r="C375" i="7"/>
  <c r="F375" i="7" s="1"/>
  <c r="P375" i="7" s="1"/>
  <c r="D374" i="7"/>
  <c r="C374" i="7"/>
  <c r="F374" i="7" s="1"/>
  <c r="P374" i="7" s="1"/>
  <c r="D373" i="7"/>
  <c r="C373" i="7"/>
  <c r="F373" i="7" s="1"/>
  <c r="P373" i="7" s="1"/>
  <c r="D372" i="7"/>
  <c r="C372" i="7"/>
  <c r="F372" i="7" s="1"/>
  <c r="P372" i="7" s="1"/>
  <c r="D371" i="7"/>
  <c r="C371" i="7"/>
  <c r="F371" i="7" s="1"/>
  <c r="P371" i="7" s="1"/>
  <c r="D370" i="7"/>
  <c r="C370" i="7"/>
  <c r="F370" i="7" s="1"/>
  <c r="P370" i="7" s="1"/>
  <c r="D369" i="7"/>
  <c r="C369" i="7"/>
  <c r="F369" i="7" s="1"/>
  <c r="P369" i="7" s="1"/>
  <c r="D368" i="7"/>
  <c r="C368" i="7"/>
  <c r="F368" i="7" s="1"/>
  <c r="P368" i="7" s="1"/>
  <c r="D367" i="7"/>
  <c r="C367" i="7"/>
  <c r="F367" i="7" s="1"/>
  <c r="P367" i="7" s="1"/>
  <c r="D366" i="7"/>
  <c r="C366" i="7"/>
  <c r="F366" i="7" s="1"/>
  <c r="P366" i="7" s="1"/>
  <c r="D365" i="7"/>
  <c r="C365" i="7"/>
  <c r="F365" i="7" s="1"/>
  <c r="P365" i="7" s="1"/>
  <c r="D364" i="7"/>
  <c r="C364" i="7"/>
  <c r="F364" i="7" s="1"/>
  <c r="P364" i="7" s="1"/>
  <c r="D363" i="7"/>
  <c r="C363" i="7"/>
  <c r="F363" i="7" s="1"/>
  <c r="P363" i="7" s="1"/>
  <c r="D362" i="7"/>
  <c r="C362" i="7"/>
  <c r="F362" i="7" s="1"/>
  <c r="P362" i="7" s="1"/>
  <c r="D361" i="7"/>
  <c r="C361" i="7"/>
  <c r="F361" i="7" s="1"/>
  <c r="D360" i="7"/>
  <c r="C360" i="7"/>
  <c r="F360" i="7" s="1"/>
  <c r="D359" i="7"/>
  <c r="C359" i="7"/>
  <c r="F359" i="7" s="1"/>
  <c r="P359" i="7" s="1"/>
  <c r="D358" i="7"/>
  <c r="C358" i="7"/>
  <c r="F358" i="7" s="1"/>
  <c r="D357" i="7"/>
  <c r="C357" i="7"/>
  <c r="F357" i="7" s="1"/>
  <c r="P357" i="7" s="1"/>
  <c r="D356" i="7"/>
  <c r="C356" i="7"/>
  <c r="F356" i="7" s="1"/>
  <c r="P356" i="7" s="1"/>
  <c r="D355" i="7"/>
  <c r="C355" i="7"/>
  <c r="F355" i="7" s="1"/>
  <c r="P355" i="7" s="1"/>
  <c r="D354" i="7"/>
  <c r="C354" i="7"/>
  <c r="F354" i="7" s="1"/>
  <c r="P354" i="7" s="1"/>
  <c r="D353" i="7"/>
  <c r="C353" i="7"/>
  <c r="F353" i="7" s="1"/>
  <c r="D352" i="7"/>
  <c r="C352" i="7"/>
  <c r="F352" i="7" s="1"/>
  <c r="P352" i="7" s="1"/>
  <c r="D351" i="7"/>
  <c r="C351" i="7"/>
  <c r="F351" i="7" s="1"/>
  <c r="P351" i="7" s="1"/>
  <c r="D350" i="7"/>
  <c r="C350" i="7"/>
  <c r="F350" i="7" s="1"/>
  <c r="P350" i="7" s="1"/>
  <c r="D349" i="7"/>
  <c r="C349" i="7"/>
  <c r="F349" i="7" s="1"/>
  <c r="P349" i="7" s="1"/>
  <c r="D348" i="7"/>
  <c r="C348" i="7"/>
  <c r="F348" i="7" s="1"/>
  <c r="P348" i="7" s="1"/>
  <c r="D347" i="7"/>
  <c r="C347" i="7"/>
  <c r="F347" i="7" s="1"/>
  <c r="P347" i="7" s="1"/>
  <c r="D346" i="7"/>
  <c r="C346" i="7"/>
  <c r="F346" i="7" s="1"/>
  <c r="P346" i="7" s="1"/>
  <c r="D345" i="7"/>
  <c r="C345" i="7"/>
  <c r="F345" i="7" s="1"/>
  <c r="P345" i="7" s="1"/>
  <c r="D344" i="7"/>
  <c r="C344" i="7"/>
  <c r="F344" i="7" s="1"/>
  <c r="P344" i="7" s="1"/>
  <c r="D343" i="7"/>
  <c r="C343" i="7"/>
  <c r="F343" i="7" s="1"/>
  <c r="P343" i="7" s="1"/>
  <c r="D342" i="7"/>
  <c r="C342" i="7"/>
  <c r="F342" i="7" s="1"/>
  <c r="D341" i="7"/>
  <c r="C341" i="7"/>
  <c r="F341" i="7" s="1"/>
  <c r="P341" i="7" s="1"/>
  <c r="D340" i="7"/>
  <c r="C340" i="7"/>
  <c r="F340" i="7" s="1"/>
  <c r="D339" i="7"/>
  <c r="C339" i="7"/>
  <c r="F339" i="7" s="1"/>
  <c r="P339" i="7" s="1"/>
  <c r="D338" i="7"/>
  <c r="C338" i="7"/>
  <c r="F338" i="7" s="1"/>
  <c r="P338" i="7" s="1"/>
  <c r="D337" i="7"/>
  <c r="C337" i="7"/>
  <c r="F337" i="7" s="1"/>
  <c r="P337" i="7" s="1"/>
  <c r="D336" i="7"/>
  <c r="C336" i="7"/>
  <c r="F336" i="7" s="1"/>
  <c r="P336" i="7" s="1"/>
  <c r="D335" i="7"/>
  <c r="C335" i="7"/>
  <c r="F335" i="7" s="1"/>
  <c r="P335" i="7" s="1"/>
  <c r="D334" i="7"/>
  <c r="C334" i="7"/>
  <c r="F334" i="7" s="1"/>
  <c r="P334" i="7" s="1"/>
  <c r="D333" i="7"/>
  <c r="C333" i="7"/>
  <c r="F333" i="7" s="1"/>
  <c r="P333" i="7" s="1"/>
  <c r="D332" i="7"/>
  <c r="C332" i="7"/>
  <c r="F332" i="7" s="1"/>
  <c r="P332" i="7" s="1"/>
  <c r="D331" i="7"/>
  <c r="C331" i="7"/>
  <c r="F331" i="7" s="1"/>
  <c r="P331" i="7" s="1"/>
  <c r="D330" i="7"/>
  <c r="C330" i="7"/>
  <c r="F330" i="7" s="1"/>
  <c r="P330" i="7" s="1"/>
  <c r="D329" i="7"/>
  <c r="C329" i="7"/>
  <c r="F329" i="7" s="1"/>
  <c r="P329" i="7" s="1"/>
  <c r="D328" i="7"/>
  <c r="C328" i="7"/>
  <c r="F328" i="7" s="1"/>
  <c r="P328" i="7" s="1"/>
  <c r="D327" i="7"/>
  <c r="C327" i="7"/>
  <c r="F327" i="7" s="1"/>
  <c r="P327" i="7" s="1"/>
  <c r="D326" i="7"/>
  <c r="C326" i="7"/>
  <c r="F326" i="7" s="1"/>
  <c r="P326" i="7" s="1"/>
  <c r="D325" i="7"/>
  <c r="C325" i="7"/>
  <c r="F325" i="7" s="1"/>
  <c r="P325" i="7" s="1"/>
  <c r="D324" i="7"/>
  <c r="C324" i="7"/>
  <c r="F324" i="7" s="1"/>
  <c r="P324" i="7" s="1"/>
  <c r="D323" i="7"/>
  <c r="C323" i="7"/>
  <c r="F323" i="7" s="1"/>
  <c r="P323" i="7" s="1"/>
  <c r="D322" i="7"/>
  <c r="C322" i="7"/>
  <c r="F322" i="7" s="1"/>
  <c r="D321" i="7"/>
  <c r="C321" i="7"/>
  <c r="F321" i="7" s="1"/>
  <c r="P321" i="7" s="1"/>
  <c r="D320" i="7"/>
  <c r="C320" i="7"/>
  <c r="F320" i="7" s="1"/>
  <c r="P320" i="7" s="1"/>
  <c r="D319" i="7"/>
  <c r="C319" i="7"/>
  <c r="F319" i="7" s="1"/>
  <c r="P319" i="7" s="1"/>
  <c r="D318" i="7"/>
  <c r="C318" i="7"/>
  <c r="F318" i="7" s="1"/>
  <c r="P318" i="7" s="1"/>
  <c r="D317" i="7"/>
  <c r="C317" i="7"/>
  <c r="F317" i="7" s="1"/>
  <c r="P317" i="7" s="1"/>
  <c r="D316" i="7"/>
  <c r="C316" i="7"/>
  <c r="F316" i="7" s="1"/>
  <c r="D315" i="7"/>
  <c r="C315" i="7"/>
  <c r="F315" i="7" s="1"/>
  <c r="P315" i="7" s="1"/>
  <c r="D314" i="7"/>
  <c r="C314" i="7"/>
  <c r="F314" i="7" s="1"/>
  <c r="P314" i="7" s="1"/>
  <c r="D313" i="7"/>
  <c r="C313" i="7"/>
  <c r="F313" i="7" s="1"/>
  <c r="P313" i="7" s="1"/>
  <c r="D312" i="7"/>
  <c r="C312" i="7"/>
  <c r="F312" i="7" s="1"/>
  <c r="P312" i="7" s="1"/>
  <c r="D311" i="7"/>
  <c r="C311" i="7"/>
  <c r="F311" i="7" s="1"/>
  <c r="P311" i="7" s="1"/>
  <c r="D310" i="7"/>
  <c r="C310" i="7"/>
  <c r="F310" i="7" s="1"/>
  <c r="P310" i="7" s="1"/>
  <c r="D309" i="7"/>
  <c r="C309" i="7"/>
  <c r="F309" i="7" s="1"/>
  <c r="P309" i="7" s="1"/>
  <c r="D308" i="7"/>
  <c r="C308" i="7"/>
  <c r="F308" i="7" s="1"/>
  <c r="P308" i="7" s="1"/>
  <c r="D307" i="7"/>
  <c r="C307" i="7"/>
  <c r="F307" i="7" s="1"/>
  <c r="P307" i="7" s="1"/>
  <c r="D306" i="7"/>
  <c r="C306" i="7"/>
  <c r="F306" i="7" s="1"/>
  <c r="P306" i="7" s="1"/>
  <c r="D305" i="7"/>
  <c r="C305" i="7"/>
  <c r="F305" i="7" s="1"/>
  <c r="P305" i="7" s="1"/>
  <c r="D304" i="7"/>
  <c r="C304" i="7"/>
  <c r="F304" i="7" s="1"/>
  <c r="P304" i="7" s="1"/>
  <c r="D303" i="7"/>
  <c r="C303" i="7"/>
  <c r="F303" i="7" s="1"/>
  <c r="P303" i="7" s="1"/>
  <c r="D302" i="7"/>
  <c r="C302" i="7"/>
  <c r="F302" i="7" s="1"/>
  <c r="P302" i="7" s="1"/>
  <c r="D301" i="7"/>
  <c r="C301" i="7"/>
  <c r="F301" i="7" s="1"/>
  <c r="P301" i="7" s="1"/>
  <c r="D300" i="7"/>
  <c r="C300" i="7"/>
  <c r="F300" i="7" s="1"/>
  <c r="P300" i="7" s="1"/>
  <c r="D299" i="7"/>
  <c r="C299" i="7"/>
  <c r="F299" i="7" s="1"/>
  <c r="P299" i="7" s="1"/>
  <c r="D298" i="7"/>
  <c r="C298" i="7"/>
  <c r="F298" i="7" s="1"/>
  <c r="P298" i="7" s="1"/>
  <c r="D297" i="7"/>
  <c r="C297" i="7"/>
  <c r="F297" i="7" s="1"/>
  <c r="P297" i="7" s="1"/>
  <c r="D296" i="7"/>
  <c r="C296" i="7"/>
  <c r="F296" i="7" s="1"/>
  <c r="D295" i="7"/>
  <c r="C295" i="7"/>
  <c r="F295" i="7" s="1"/>
  <c r="P295" i="7" s="1"/>
  <c r="D294" i="7"/>
  <c r="C294" i="7"/>
  <c r="F294" i="7" s="1"/>
  <c r="P294" i="7" s="1"/>
  <c r="D293" i="7"/>
  <c r="C293" i="7"/>
  <c r="F293" i="7" s="1"/>
  <c r="P293" i="7" s="1"/>
  <c r="D292" i="7"/>
  <c r="C292" i="7"/>
  <c r="F292" i="7" s="1"/>
  <c r="P292" i="7" s="1"/>
  <c r="D291" i="7"/>
  <c r="C291" i="7"/>
  <c r="F291" i="7" s="1"/>
  <c r="P291" i="7" s="1"/>
  <c r="D290" i="7"/>
  <c r="C290" i="7"/>
  <c r="F290" i="7" s="1"/>
  <c r="D289" i="7"/>
  <c r="C289" i="7"/>
  <c r="F289" i="7" s="1"/>
  <c r="P289" i="7" s="1"/>
  <c r="D288" i="7"/>
  <c r="C288" i="7"/>
  <c r="F288" i="7" s="1"/>
  <c r="P288" i="7" s="1"/>
  <c r="D287" i="7"/>
  <c r="C287" i="7"/>
  <c r="F287" i="7" s="1"/>
  <c r="P287" i="7" s="1"/>
  <c r="D286" i="7"/>
  <c r="C286" i="7"/>
  <c r="F286" i="7" s="1"/>
  <c r="P286" i="7" s="1"/>
  <c r="D285" i="7"/>
  <c r="C285" i="7"/>
  <c r="F285" i="7" s="1"/>
  <c r="P285" i="7" s="1"/>
  <c r="D284" i="7"/>
  <c r="C284" i="7"/>
  <c r="F284" i="7" s="1"/>
  <c r="P284" i="7" s="1"/>
  <c r="D283" i="7"/>
  <c r="C283" i="7"/>
  <c r="F283" i="7" s="1"/>
  <c r="P283" i="7" s="1"/>
  <c r="D282" i="7"/>
  <c r="C282" i="7"/>
  <c r="F282" i="7" s="1"/>
  <c r="P282" i="7" s="1"/>
  <c r="D281" i="7"/>
  <c r="C281" i="7"/>
  <c r="F281" i="7" s="1"/>
  <c r="P281" i="7" s="1"/>
  <c r="D280" i="7"/>
  <c r="C280" i="7"/>
  <c r="F280" i="7" s="1"/>
  <c r="P280" i="7" s="1"/>
  <c r="D279" i="7"/>
  <c r="C279" i="7"/>
  <c r="F279" i="7" s="1"/>
  <c r="P279" i="7" s="1"/>
  <c r="D278" i="7"/>
  <c r="C278" i="7"/>
  <c r="F278" i="7" s="1"/>
  <c r="P278" i="7" s="1"/>
  <c r="D277" i="7"/>
  <c r="C277" i="7"/>
  <c r="F277" i="7" s="1"/>
  <c r="P277" i="7" s="1"/>
  <c r="D276" i="7"/>
  <c r="C276" i="7"/>
  <c r="F276" i="7" s="1"/>
  <c r="P276" i="7" s="1"/>
  <c r="D275" i="7"/>
  <c r="C275" i="7"/>
  <c r="F275" i="7" s="1"/>
  <c r="P275" i="7" s="1"/>
  <c r="D274" i="7"/>
  <c r="C274" i="7"/>
  <c r="F274" i="7" s="1"/>
  <c r="P274" i="7" s="1"/>
  <c r="D273" i="7"/>
  <c r="C273" i="7"/>
  <c r="F273" i="7" s="1"/>
  <c r="P273" i="7" s="1"/>
  <c r="D272" i="7"/>
  <c r="C272" i="7"/>
  <c r="F272" i="7" s="1"/>
  <c r="P272" i="7" s="1"/>
  <c r="D271" i="7"/>
  <c r="C271" i="7"/>
  <c r="F271" i="7" s="1"/>
  <c r="P271" i="7" s="1"/>
  <c r="D270" i="7"/>
  <c r="C270" i="7"/>
  <c r="F270" i="7" s="1"/>
  <c r="P270" i="7" s="1"/>
  <c r="D269" i="7"/>
  <c r="C269" i="7"/>
  <c r="F269" i="7" s="1"/>
  <c r="P269" i="7" s="1"/>
  <c r="D268" i="7"/>
  <c r="C268" i="7"/>
  <c r="F268" i="7" s="1"/>
  <c r="P268" i="7" s="1"/>
  <c r="D267" i="7"/>
  <c r="C267" i="7"/>
  <c r="F267" i="7" s="1"/>
  <c r="P267" i="7" s="1"/>
  <c r="D266" i="7"/>
  <c r="C266" i="7"/>
  <c r="F266" i="7" s="1"/>
  <c r="P266" i="7" s="1"/>
  <c r="D265" i="7"/>
  <c r="C265" i="7"/>
  <c r="F265" i="7" s="1"/>
  <c r="P265" i="7" s="1"/>
  <c r="D264" i="7"/>
  <c r="C264" i="7"/>
  <c r="F264" i="7" s="1"/>
  <c r="P264" i="7" s="1"/>
  <c r="D263" i="7"/>
  <c r="C263" i="7"/>
  <c r="F263" i="7" s="1"/>
  <c r="P263" i="7" s="1"/>
  <c r="D262" i="7"/>
  <c r="C262" i="7"/>
  <c r="F262" i="7" s="1"/>
  <c r="P262" i="7" s="1"/>
  <c r="D261" i="7"/>
  <c r="C261" i="7"/>
  <c r="F261" i="7" s="1"/>
  <c r="P261" i="7" s="1"/>
  <c r="D260" i="7"/>
  <c r="C260" i="7"/>
  <c r="F260" i="7" s="1"/>
  <c r="D259" i="7"/>
  <c r="C259" i="7"/>
  <c r="F259" i="7" s="1"/>
  <c r="P259" i="7" s="1"/>
  <c r="D258" i="7"/>
  <c r="C258" i="7"/>
  <c r="F258" i="7" s="1"/>
  <c r="P258" i="7" s="1"/>
  <c r="D257" i="7"/>
  <c r="C257" i="7"/>
  <c r="F257" i="7" s="1"/>
  <c r="P257" i="7" s="1"/>
  <c r="D256" i="7"/>
  <c r="C256" i="7"/>
  <c r="F256" i="7" s="1"/>
  <c r="P256" i="7" s="1"/>
  <c r="D255" i="7"/>
  <c r="C255" i="7"/>
  <c r="F255" i="7" s="1"/>
  <c r="P255" i="7" s="1"/>
  <c r="D254" i="7"/>
  <c r="C254" i="7"/>
  <c r="F254" i="7" s="1"/>
  <c r="P254" i="7" s="1"/>
  <c r="D253" i="7"/>
  <c r="C253" i="7"/>
  <c r="F253" i="7" s="1"/>
  <c r="P253" i="7" s="1"/>
  <c r="D252" i="7"/>
  <c r="C252" i="7"/>
  <c r="F252" i="7" s="1"/>
  <c r="P252" i="7" s="1"/>
  <c r="D251" i="7"/>
  <c r="C251" i="7"/>
  <c r="F251" i="7" s="1"/>
  <c r="P251" i="7" s="1"/>
  <c r="D250" i="7"/>
  <c r="C250" i="7"/>
  <c r="F250" i="7" s="1"/>
  <c r="P250" i="7" s="1"/>
  <c r="D249" i="7"/>
  <c r="C249" i="7"/>
  <c r="F249" i="7" s="1"/>
  <c r="P249" i="7" s="1"/>
  <c r="D248" i="7"/>
  <c r="C248" i="7"/>
  <c r="F248" i="7" s="1"/>
  <c r="P248" i="7" s="1"/>
  <c r="D247" i="7"/>
  <c r="C247" i="7"/>
  <c r="F247" i="7" s="1"/>
  <c r="P247" i="7" s="1"/>
  <c r="D246" i="7"/>
  <c r="C246" i="7"/>
  <c r="F246" i="7" s="1"/>
  <c r="P246" i="7" s="1"/>
  <c r="D245" i="7"/>
  <c r="C245" i="7"/>
  <c r="F245" i="7" s="1"/>
  <c r="P245" i="7" s="1"/>
  <c r="D244" i="7"/>
  <c r="C244" i="7"/>
  <c r="F244" i="7" s="1"/>
  <c r="P244" i="7" s="1"/>
  <c r="D243" i="7"/>
  <c r="C243" i="7"/>
  <c r="F243" i="7" s="1"/>
  <c r="P243" i="7" s="1"/>
  <c r="D242" i="7"/>
  <c r="C242" i="7"/>
  <c r="F242" i="7" s="1"/>
  <c r="P242" i="7" s="1"/>
  <c r="D241" i="7"/>
  <c r="C241" i="7"/>
  <c r="F241" i="7" s="1"/>
  <c r="P241" i="7" s="1"/>
  <c r="D240" i="7"/>
  <c r="C240" i="7"/>
  <c r="F240" i="7" s="1"/>
  <c r="P240" i="7" s="1"/>
  <c r="D239" i="7"/>
  <c r="C239" i="7"/>
  <c r="F239" i="7" s="1"/>
  <c r="P239" i="7" s="1"/>
  <c r="D238" i="7"/>
  <c r="C238" i="7"/>
  <c r="F238" i="7" s="1"/>
  <c r="P238" i="7" s="1"/>
  <c r="D237" i="7"/>
  <c r="C237" i="7"/>
  <c r="F237" i="7" s="1"/>
  <c r="P237" i="7" s="1"/>
  <c r="D236" i="7"/>
  <c r="C236" i="7"/>
  <c r="F236" i="7" s="1"/>
  <c r="P236" i="7" s="1"/>
  <c r="D235" i="7"/>
  <c r="C235" i="7"/>
  <c r="F235" i="7" s="1"/>
  <c r="P235" i="7" s="1"/>
  <c r="D234" i="7"/>
  <c r="C234" i="7"/>
  <c r="F234" i="7" s="1"/>
  <c r="D233" i="7"/>
  <c r="C233" i="7"/>
  <c r="F233" i="7" s="1"/>
  <c r="P233" i="7" s="1"/>
  <c r="D232" i="7"/>
  <c r="C232" i="7"/>
  <c r="F232" i="7" s="1"/>
  <c r="P232" i="7" s="1"/>
  <c r="D231" i="7"/>
  <c r="C231" i="7"/>
  <c r="F231" i="7" s="1"/>
  <c r="P231" i="7" s="1"/>
  <c r="D230" i="7"/>
  <c r="C230" i="7"/>
  <c r="F230" i="7" s="1"/>
  <c r="P230" i="7" s="1"/>
  <c r="D229" i="7"/>
  <c r="C229" i="7"/>
  <c r="F229" i="7" s="1"/>
  <c r="P229" i="7" s="1"/>
  <c r="D228" i="7"/>
  <c r="C228" i="7"/>
  <c r="F228" i="7" s="1"/>
  <c r="P228" i="7" s="1"/>
  <c r="D227" i="7"/>
  <c r="C227" i="7"/>
  <c r="F227" i="7" s="1"/>
  <c r="P227" i="7" s="1"/>
  <c r="D226" i="7"/>
  <c r="C226" i="7"/>
  <c r="F226" i="7" s="1"/>
  <c r="P226" i="7" s="1"/>
  <c r="D225" i="7"/>
  <c r="C225" i="7"/>
  <c r="F225" i="7" s="1"/>
  <c r="P225" i="7" s="1"/>
  <c r="D224" i="7"/>
  <c r="C224" i="7"/>
  <c r="F224" i="7" s="1"/>
  <c r="P224" i="7" s="1"/>
  <c r="D223" i="7"/>
  <c r="C223" i="7"/>
  <c r="F223" i="7" s="1"/>
  <c r="P223" i="7" s="1"/>
  <c r="D222" i="7"/>
  <c r="C222" i="7"/>
  <c r="F222" i="7" s="1"/>
  <c r="P222" i="7" s="1"/>
  <c r="D221" i="7"/>
  <c r="C221" i="7"/>
  <c r="F221" i="7" s="1"/>
  <c r="P221" i="7" s="1"/>
  <c r="D220" i="7"/>
  <c r="C220" i="7"/>
  <c r="F220" i="7" s="1"/>
  <c r="P220" i="7" s="1"/>
  <c r="D219" i="7"/>
  <c r="C219" i="7"/>
  <c r="F219" i="7" s="1"/>
  <c r="P219" i="7" s="1"/>
  <c r="D218" i="7"/>
  <c r="C218" i="7"/>
  <c r="F218" i="7" s="1"/>
  <c r="P218" i="7" s="1"/>
  <c r="D217" i="7"/>
  <c r="C217" i="7"/>
  <c r="F217" i="7" s="1"/>
  <c r="P217" i="7" s="1"/>
  <c r="D216" i="7"/>
  <c r="C216" i="7"/>
  <c r="F216" i="7" s="1"/>
  <c r="P216" i="7" s="1"/>
  <c r="D215" i="7"/>
  <c r="C215" i="7"/>
  <c r="F215" i="7" s="1"/>
  <c r="P215" i="7" s="1"/>
  <c r="D214" i="7"/>
  <c r="C214" i="7"/>
  <c r="F214" i="7" s="1"/>
  <c r="P214" i="7" s="1"/>
  <c r="D213" i="7"/>
  <c r="C213" i="7"/>
  <c r="F213" i="7" s="1"/>
  <c r="P213" i="7" s="1"/>
  <c r="D212" i="7"/>
  <c r="C212" i="7"/>
  <c r="F212" i="7" s="1"/>
  <c r="P212" i="7" s="1"/>
  <c r="D211" i="7"/>
  <c r="C211" i="7"/>
  <c r="F211" i="7" s="1"/>
  <c r="P211" i="7" s="1"/>
  <c r="D210" i="7"/>
  <c r="C210" i="7"/>
  <c r="F210" i="7" s="1"/>
  <c r="P210" i="7" s="1"/>
  <c r="D209" i="7"/>
  <c r="C209" i="7"/>
  <c r="F209" i="7" s="1"/>
  <c r="P209" i="7" s="1"/>
  <c r="D208" i="7"/>
  <c r="C208" i="7"/>
  <c r="F208" i="7" s="1"/>
  <c r="P208" i="7" s="1"/>
  <c r="D207" i="7"/>
  <c r="C207" i="7"/>
  <c r="F207" i="7" s="1"/>
  <c r="P207" i="7" s="1"/>
  <c r="D206" i="7"/>
  <c r="C206" i="7"/>
  <c r="F206" i="7" s="1"/>
  <c r="P206" i="7" s="1"/>
  <c r="D205" i="7"/>
  <c r="C205" i="7"/>
  <c r="F205" i="7" s="1"/>
  <c r="P205" i="7" s="1"/>
  <c r="D204" i="7"/>
  <c r="C204" i="7"/>
  <c r="F204" i="7" s="1"/>
  <c r="P204" i="7" s="1"/>
  <c r="D203" i="7"/>
  <c r="C203" i="7"/>
  <c r="F203" i="7" s="1"/>
  <c r="P203" i="7" s="1"/>
  <c r="D202" i="7"/>
  <c r="C202" i="7"/>
  <c r="F202" i="7" s="1"/>
  <c r="P202" i="7" s="1"/>
  <c r="D201" i="7"/>
  <c r="C201" i="7"/>
  <c r="F201" i="7" s="1"/>
  <c r="P201" i="7" s="1"/>
  <c r="D200" i="7"/>
  <c r="C200" i="7"/>
  <c r="F200" i="7" s="1"/>
  <c r="P200" i="7" s="1"/>
  <c r="D199" i="7"/>
  <c r="C199" i="7"/>
  <c r="F199" i="7" s="1"/>
  <c r="P199" i="7" s="1"/>
  <c r="D198" i="7"/>
  <c r="C198" i="7"/>
  <c r="F198" i="7" s="1"/>
  <c r="P198" i="7" s="1"/>
  <c r="D197" i="7"/>
  <c r="C197" i="7"/>
  <c r="F197" i="7" s="1"/>
  <c r="P197" i="7" s="1"/>
  <c r="D196" i="7"/>
  <c r="C196" i="7"/>
  <c r="F196" i="7" s="1"/>
  <c r="P196" i="7" s="1"/>
  <c r="D195" i="7"/>
  <c r="C195" i="7"/>
  <c r="F195" i="7" s="1"/>
  <c r="P195" i="7" s="1"/>
  <c r="D194" i="7"/>
  <c r="C194" i="7"/>
  <c r="F194" i="7" s="1"/>
  <c r="P194" i="7" s="1"/>
  <c r="D193" i="7"/>
  <c r="C193" i="7"/>
  <c r="F193" i="7" s="1"/>
  <c r="P193" i="7" s="1"/>
  <c r="D192" i="7"/>
  <c r="C192" i="7"/>
  <c r="F192" i="7" s="1"/>
  <c r="P192" i="7" s="1"/>
  <c r="D191" i="7"/>
  <c r="C191" i="7"/>
  <c r="F191" i="7" s="1"/>
  <c r="P191" i="7" s="1"/>
  <c r="D190" i="7"/>
  <c r="C190" i="7"/>
  <c r="F190" i="7" s="1"/>
  <c r="P190" i="7" s="1"/>
  <c r="D189" i="7"/>
  <c r="C189" i="7"/>
  <c r="F189" i="7" s="1"/>
  <c r="P189" i="7" s="1"/>
  <c r="D188" i="7"/>
  <c r="C188" i="7"/>
  <c r="F188" i="7" s="1"/>
  <c r="P188" i="7" s="1"/>
  <c r="D187" i="7"/>
  <c r="C187" i="7"/>
  <c r="F187" i="7" s="1"/>
  <c r="P187" i="7" s="1"/>
  <c r="D186" i="7"/>
  <c r="C186" i="7"/>
  <c r="F186" i="7" s="1"/>
  <c r="P186" i="7" s="1"/>
  <c r="D185" i="7"/>
  <c r="C185" i="7"/>
  <c r="F185" i="7" s="1"/>
  <c r="D184" i="7"/>
  <c r="C184" i="7"/>
  <c r="F184" i="7" s="1"/>
  <c r="P184" i="7" s="1"/>
  <c r="D183" i="7"/>
  <c r="C183" i="7"/>
  <c r="F183" i="7" s="1"/>
  <c r="P183" i="7" s="1"/>
  <c r="D182" i="7"/>
  <c r="C182" i="7"/>
  <c r="F182" i="7" s="1"/>
  <c r="P182" i="7" s="1"/>
  <c r="D181" i="7"/>
  <c r="C181" i="7"/>
  <c r="F181" i="7" s="1"/>
  <c r="P181" i="7" s="1"/>
  <c r="D180" i="7"/>
  <c r="C180" i="7"/>
  <c r="F180" i="7" s="1"/>
  <c r="P180" i="7" s="1"/>
  <c r="D179" i="7"/>
  <c r="C179" i="7"/>
  <c r="F179" i="7" s="1"/>
  <c r="P179" i="7" s="1"/>
  <c r="D178" i="7"/>
  <c r="C178" i="7"/>
  <c r="F178" i="7" s="1"/>
  <c r="P178" i="7" s="1"/>
  <c r="D177" i="7"/>
  <c r="C177" i="7"/>
  <c r="F177" i="7" s="1"/>
  <c r="P177" i="7" s="1"/>
  <c r="D176" i="7"/>
  <c r="C176" i="7"/>
  <c r="F176" i="7" s="1"/>
  <c r="P176" i="7" s="1"/>
  <c r="D175" i="7"/>
  <c r="C175" i="7"/>
  <c r="F175" i="7" s="1"/>
  <c r="P175" i="7" s="1"/>
  <c r="D174" i="7"/>
  <c r="C174" i="7"/>
  <c r="F174" i="7" s="1"/>
  <c r="P174" i="7" s="1"/>
  <c r="D173" i="7"/>
  <c r="C173" i="7"/>
  <c r="F173" i="7" s="1"/>
  <c r="P173" i="7" s="1"/>
  <c r="D172" i="7"/>
  <c r="C172" i="7"/>
  <c r="F172" i="7" s="1"/>
  <c r="D171" i="7"/>
  <c r="C171" i="7"/>
  <c r="F171" i="7" s="1"/>
  <c r="P171" i="7" s="1"/>
  <c r="D170" i="7"/>
  <c r="C170" i="7"/>
  <c r="F170" i="7" s="1"/>
  <c r="P170" i="7" s="1"/>
  <c r="D169" i="7"/>
  <c r="C169" i="7"/>
  <c r="F169" i="7" s="1"/>
  <c r="P169" i="7" s="1"/>
  <c r="D168" i="7"/>
  <c r="C168" i="7"/>
  <c r="F168" i="7" s="1"/>
  <c r="P168" i="7" s="1"/>
  <c r="D167" i="7"/>
  <c r="C167" i="7"/>
  <c r="F167" i="7" s="1"/>
  <c r="P167" i="7" s="1"/>
  <c r="D166" i="7"/>
  <c r="C166" i="7"/>
  <c r="F166" i="7" s="1"/>
  <c r="P166" i="7" s="1"/>
  <c r="D165" i="7"/>
  <c r="C165" i="7"/>
  <c r="F165" i="7" s="1"/>
  <c r="P165" i="7" s="1"/>
  <c r="D164" i="7"/>
  <c r="C164" i="7"/>
  <c r="F164" i="7" s="1"/>
  <c r="P164" i="7" s="1"/>
  <c r="D163" i="7"/>
  <c r="C163" i="7"/>
  <c r="F163" i="7" s="1"/>
  <c r="P163" i="7" s="1"/>
  <c r="D162" i="7"/>
  <c r="C162" i="7"/>
  <c r="F162" i="7" s="1"/>
  <c r="P162" i="7" s="1"/>
  <c r="D161" i="7"/>
  <c r="C161" i="7"/>
  <c r="F161" i="7" s="1"/>
  <c r="P161" i="7" s="1"/>
  <c r="D160" i="7"/>
  <c r="C160" i="7"/>
  <c r="F160" i="7" s="1"/>
  <c r="P160" i="7" s="1"/>
  <c r="D159" i="7"/>
  <c r="C159" i="7"/>
  <c r="F159" i="7" s="1"/>
  <c r="P159" i="7" s="1"/>
  <c r="D158" i="7"/>
  <c r="C158" i="7"/>
  <c r="F158" i="7" s="1"/>
  <c r="P158" i="7" s="1"/>
  <c r="D157" i="7"/>
  <c r="C157" i="7"/>
  <c r="F157" i="7" s="1"/>
  <c r="P157" i="7" s="1"/>
  <c r="D156" i="7"/>
  <c r="C156" i="7"/>
  <c r="F156" i="7" s="1"/>
  <c r="P156" i="7" s="1"/>
  <c r="D155" i="7"/>
  <c r="C155" i="7"/>
  <c r="F155" i="7" s="1"/>
  <c r="P155" i="7" s="1"/>
  <c r="D154" i="7"/>
  <c r="C154" i="7"/>
  <c r="F154" i="7" s="1"/>
  <c r="P154" i="7" s="1"/>
  <c r="D153" i="7"/>
  <c r="C153" i="7"/>
  <c r="F153" i="7" s="1"/>
  <c r="P153" i="7" s="1"/>
  <c r="D152" i="7"/>
  <c r="C152" i="7"/>
  <c r="F152" i="7" s="1"/>
  <c r="P152" i="7" s="1"/>
  <c r="D151" i="7"/>
  <c r="C151" i="7"/>
  <c r="F151" i="7" s="1"/>
  <c r="P151" i="7" s="1"/>
  <c r="D150" i="7"/>
  <c r="C150" i="7"/>
  <c r="F150" i="7" s="1"/>
  <c r="P150" i="7" s="1"/>
  <c r="D149" i="7"/>
  <c r="C149" i="7"/>
  <c r="F149" i="7" s="1"/>
  <c r="P149" i="7" s="1"/>
  <c r="D148" i="7"/>
  <c r="C148" i="7"/>
  <c r="F148" i="7" s="1"/>
  <c r="P148" i="7" s="1"/>
  <c r="D147" i="7"/>
  <c r="C147" i="7"/>
  <c r="F147" i="7" s="1"/>
  <c r="P147" i="7" s="1"/>
  <c r="D146" i="7"/>
  <c r="C146" i="7"/>
  <c r="F146" i="7" s="1"/>
  <c r="P146" i="7" s="1"/>
  <c r="D145" i="7"/>
  <c r="C145" i="7"/>
  <c r="F145" i="7" s="1"/>
  <c r="P145" i="7" s="1"/>
  <c r="D144" i="7"/>
  <c r="C144" i="7"/>
  <c r="F144" i="7" s="1"/>
  <c r="P144" i="7" s="1"/>
  <c r="D143" i="7"/>
  <c r="C143" i="7"/>
  <c r="F143" i="7" s="1"/>
  <c r="P143" i="7" s="1"/>
  <c r="D142" i="7"/>
  <c r="C142" i="7"/>
  <c r="F142" i="7" s="1"/>
  <c r="P142" i="7" s="1"/>
  <c r="D141" i="7"/>
  <c r="C141" i="7"/>
  <c r="F141" i="7" s="1"/>
  <c r="P141" i="7" s="1"/>
  <c r="D140" i="7"/>
  <c r="C140" i="7"/>
  <c r="F140" i="7" s="1"/>
  <c r="P140" i="7" s="1"/>
  <c r="D139" i="7"/>
  <c r="C139" i="7"/>
  <c r="F139" i="7" s="1"/>
  <c r="P139" i="7" s="1"/>
  <c r="D138" i="7"/>
  <c r="C138" i="7"/>
  <c r="F138" i="7" s="1"/>
  <c r="P138" i="7" s="1"/>
  <c r="D137" i="7"/>
  <c r="C137" i="7"/>
  <c r="F137" i="7" s="1"/>
  <c r="P137" i="7" s="1"/>
  <c r="D136" i="7"/>
  <c r="C136" i="7"/>
  <c r="F136" i="7" s="1"/>
  <c r="P136" i="7" s="1"/>
  <c r="D135" i="7"/>
  <c r="C135" i="7"/>
  <c r="F135" i="7" s="1"/>
  <c r="P135" i="7" s="1"/>
  <c r="D134" i="7"/>
  <c r="C134" i="7"/>
  <c r="F134" i="7" s="1"/>
  <c r="P134" i="7" s="1"/>
  <c r="D133" i="7"/>
  <c r="C133" i="7"/>
  <c r="F133" i="7" s="1"/>
  <c r="P133" i="7" s="1"/>
  <c r="D132" i="7"/>
  <c r="C132" i="7"/>
  <c r="F132" i="7" s="1"/>
  <c r="P132" i="7" s="1"/>
  <c r="D131" i="7"/>
  <c r="C131" i="7"/>
  <c r="F131" i="7" s="1"/>
  <c r="P131" i="7" s="1"/>
  <c r="D130" i="7"/>
  <c r="C130" i="7"/>
  <c r="F130" i="7" s="1"/>
  <c r="P130" i="7" s="1"/>
  <c r="D129" i="7"/>
  <c r="C129" i="7"/>
  <c r="F129" i="7" s="1"/>
  <c r="D128" i="7"/>
  <c r="C128" i="7"/>
  <c r="F128" i="7" s="1"/>
  <c r="P128" i="7" s="1"/>
  <c r="D127" i="7"/>
  <c r="C127" i="7"/>
  <c r="F127" i="7" s="1"/>
  <c r="P127" i="7" s="1"/>
  <c r="D126" i="7"/>
  <c r="C126" i="7"/>
  <c r="F126" i="7" s="1"/>
  <c r="P126" i="7" s="1"/>
  <c r="D125" i="7"/>
  <c r="C125" i="7"/>
  <c r="F125" i="7" s="1"/>
  <c r="D124" i="7"/>
  <c r="C124" i="7"/>
  <c r="F124" i="7" s="1"/>
  <c r="P124" i="7" s="1"/>
  <c r="D123" i="7"/>
  <c r="C123" i="7"/>
  <c r="F123" i="7" s="1"/>
  <c r="P123" i="7" s="1"/>
  <c r="D122" i="7"/>
  <c r="C122" i="7"/>
  <c r="F122" i="7" s="1"/>
  <c r="P122" i="7" s="1"/>
  <c r="D121" i="7"/>
  <c r="C121" i="7"/>
  <c r="F121" i="7" s="1"/>
  <c r="D120" i="7"/>
  <c r="C120" i="7"/>
  <c r="F120" i="7" s="1"/>
  <c r="P120" i="7" s="1"/>
  <c r="D119" i="7"/>
  <c r="C119" i="7"/>
  <c r="F119" i="7" s="1"/>
  <c r="P119" i="7" s="1"/>
  <c r="D118" i="7"/>
  <c r="C118" i="7"/>
  <c r="F118" i="7" s="1"/>
  <c r="P118" i="7" s="1"/>
  <c r="D117" i="7"/>
  <c r="C117" i="7"/>
  <c r="F117" i="7" s="1"/>
  <c r="D116" i="7"/>
  <c r="C116" i="7"/>
  <c r="F116" i="7" s="1"/>
  <c r="P116" i="7" s="1"/>
  <c r="D115" i="7"/>
  <c r="C115" i="7"/>
  <c r="F115" i="7" s="1"/>
  <c r="P115" i="7" s="1"/>
  <c r="D114" i="7"/>
  <c r="C114" i="7"/>
  <c r="F114" i="7" s="1"/>
  <c r="P114" i="7" s="1"/>
  <c r="D113" i="7"/>
  <c r="C113" i="7"/>
  <c r="F113" i="7" s="1"/>
  <c r="D112" i="7"/>
  <c r="C112" i="7"/>
  <c r="F112" i="7" s="1"/>
  <c r="P112" i="7" s="1"/>
  <c r="D111" i="7"/>
  <c r="C111" i="7"/>
  <c r="F111" i="7" s="1"/>
  <c r="P111" i="7" s="1"/>
  <c r="D110" i="7"/>
  <c r="C110" i="7"/>
  <c r="F110" i="7" s="1"/>
  <c r="P110" i="7" s="1"/>
  <c r="D109" i="7"/>
  <c r="C109" i="7"/>
  <c r="F109" i="7" s="1"/>
  <c r="P109" i="7" s="1"/>
  <c r="D108" i="7"/>
  <c r="C108" i="7"/>
  <c r="F108" i="7" s="1"/>
  <c r="D107" i="7"/>
  <c r="C107" i="7"/>
  <c r="F107" i="7" s="1"/>
  <c r="D106" i="7"/>
  <c r="C106" i="7"/>
  <c r="F106" i="7" s="1"/>
  <c r="P106" i="7" s="1"/>
  <c r="D105" i="7"/>
  <c r="C105" i="7"/>
  <c r="F105" i="7" s="1"/>
  <c r="P105" i="7" s="1"/>
  <c r="D104" i="7"/>
  <c r="C104" i="7"/>
  <c r="F104" i="7" s="1"/>
  <c r="P104" i="7" s="1"/>
  <c r="D103" i="7"/>
  <c r="C103" i="7"/>
  <c r="F103" i="7" s="1"/>
  <c r="D102" i="7"/>
  <c r="C102" i="7"/>
  <c r="F102" i="7" s="1"/>
  <c r="P102" i="7" s="1"/>
  <c r="D101" i="7"/>
  <c r="C101" i="7"/>
  <c r="F101" i="7" s="1"/>
  <c r="P101" i="7" s="1"/>
  <c r="D100" i="7"/>
  <c r="C100" i="7"/>
  <c r="F100" i="7" s="1"/>
  <c r="P100" i="7" s="1"/>
  <c r="D99" i="7"/>
  <c r="C99" i="7"/>
  <c r="F99" i="7" s="1"/>
  <c r="P99" i="7" s="1"/>
  <c r="D98" i="7"/>
  <c r="C98" i="7"/>
  <c r="F98" i="7" s="1"/>
  <c r="P98" i="7" s="1"/>
  <c r="D97" i="7"/>
  <c r="C97" i="7"/>
  <c r="F97" i="7" s="1"/>
  <c r="D96" i="7"/>
  <c r="C96" i="7"/>
  <c r="F96" i="7" s="1"/>
  <c r="P96" i="7" s="1"/>
  <c r="D95" i="7"/>
  <c r="C95" i="7"/>
  <c r="F95" i="7" s="1"/>
  <c r="P95" i="7" s="1"/>
  <c r="D94" i="7"/>
  <c r="C94" i="7"/>
  <c r="F94" i="7" s="1"/>
  <c r="P94" i="7" s="1"/>
  <c r="D93" i="7"/>
  <c r="C93" i="7"/>
  <c r="F93" i="7" s="1"/>
  <c r="P93" i="7" s="1"/>
  <c r="D92" i="7"/>
  <c r="C92" i="7"/>
  <c r="F92" i="7" s="1"/>
  <c r="P92" i="7" s="1"/>
  <c r="D91" i="7"/>
  <c r="C91" i="7"/>
  <c r="F91" i="7" s="1"/>
  <c r="P91" i="7" s="1"/>
  <c r="D90" i="7"/>
  <c r="C90" i="7"/>
  <c r="F90" i="7" s="1"/>
  <c r="P90" i="7" s="1"/>
  <c r="D89" i="7"/>
  <c r="C89" i="7"/>
  <c r="F89" i="7" s="1"/>
  <c r="D88" i="7"/>
  <c r="C88" i="7"/>
  <c r="F88" i="7" s="1"/>
  <c r="P88" i="7" s="1"/>
  <c r="D87" i="7"/>
  <c r="C87" i="7"/>
  <c r="F87" i="7" s="1"/>
  <c r="P87" i="7" s="1"/>
  <c r="D86" i="7"/>
  <c r="C86" i="7"/>
  <c r="F86" i="7" s="1"/>
  <c r="P86" i="7" s="1"/>
  <c r="D85" i="7"/>
  <c r="C85" i="7"/>
  <c r="F85" i="7" s="1"/>
  <c r="P85" i="7" s="1"/>
  <c r="D84" i="7"/>
  <c r="C84" i="7"/>
  <c r="F84" i="7" s="1"/>
  <c r="P84" i="7" s="1"/>
  <c r="D83" i="7"/>
  <c r="C83" i="7"/>
  <c r="F83" i="7" s="1"/>
  <c r="P83" i="7" s="1"/>
  <c r="D82" i="7"/>
  <c r="C82" i="7"/>
  <c r="F82" i="7" s="1"/>
  <c r="P82" i="7" s="1"/>
  <c r="D81" i="7"/>
  <c r="C81" i="7"/>
  <c r="F81" i="7" s="1"/>
  <c r="D80" i="7"/>
  <c r="C80" i="7"/>
  <c r="F80" i="7" s="1"/>
  <c r="P80" i="7" s="1"/>
  <c r="D79" i="7"/>
  <c r="C79" i="7"/>
  <c r="F79" i="7" s="1"/>
  <c r="D78" i="7"/>
  <c r="C78" i="7"/>
  <c r="F78" i="7" s="1"/>
  <c r="P78" i="7" s="1"/>
  <c r="D77" i="7"/>
  <c r="C77" i="7"/>
  <c r="F77" i="7" s="1"/>
  <c r="P77" i="7" s="1"/>
  <c r="D76" i="7"/>
  <c r="C76" i="7"/>
  <c r="F76" i="7" s="1"/>
  <c r="P76" i="7" s="1"/>
  <c r="D75" i="7"/>
  <c r="C75" i="7"/>
  <c r="F75" i="7" s="1"/>
  <c r="P75" i="7" s="1"/>
  <c r="D74" i="7"/>
  <c r="C74" i="7"/>
  <c r="F74" i="7" s="1"/>
  <c r="P74" i="7" s="1"/>
  <c r="D73" i="7"/>
  <c r="C73" i="7"/>
  <c r="F73" i="7" s="1"/>
  <c r="P73" i="7" s="1"/>
  <c r="D72" i="7"/>
  <c r="C72" i="7"/>
  <c r="F72" i="7" s="1"/>
  <c r="P72" i="7" s="1"/>
  <c r="D71" i="7"/>
  <c r="C71" i="7"/>
  <c r="F71" i="7" s="1"/>
  <c r="P71" i="7" s="1"/>
  <c r="D70" i="7"/>
  <c r="C70" i="7"/>
  <c r="F70" i="7" s="1"/>
  <c r="P70" i="7" s="1"/>
  <c r="D69" i="7"/>
  <c r="C69" i="7"/>
  <c r="F69" i="7" s="1"/>
  <c r="P69" i="7" s="1"/>
  <c r="D68" i="7"/>
  <c r="C68" i="7"/>
  <c r="F68" i="7" s="1"/>
  <c r="P68" i="7" s="1"/>
  <c r="D67" i="7"/>
  <c r="C67" i="7"/>
  <c r="F67" i="7" s="1"/>
  <c r="P67" i="7" s="1"/>
  <c r="D66" i="7"/>
  <c r="C66" i="7"/>
  <c r="F66" i="7" s="1"/>
  <c r="P66" i="7" s="1"/>
  <c r="D65" i="7"/>
  <c r="C65" i="7"/>
  <c r="F65" i="7" s="1"/>
  <c r="P65" i="7" s="1"/>
  <c r="D64" i="7"/>
  <c r="C64" i="7"/>
  <c r="F64" i="7" s="1"/>
  <c r="P64" i="7" s="1"/>
  <c r="D63" i="7"/>
  <c r="C63" i="7"/>
  <c r="F63" i="7" s="1"/>
  <c r="P63" i="7" s="1"/>
  <c r="D62" i="7"/>
  <c r="C62" i="7"/>
  <c r="F62" i="7" s="1"/>
  <c r="P62" i="7" s="1"/>
  <c r="D61" i="7"/>
  <c r="C61" i="7"/>
  <c r="F61" i="7" s="1"/>
  <c r="P61" i="7" s="1"/>
  <c r="D60" i="7"/>
  <c r="C60" i="7"/>
  <c r="F60" i="7" s="1"/>
  <c r="P60" i="7" s="1"/>
  <c r="D59" i="7"/>
  <c r="C59" i="7"/>
  <c r="F59" i="7" s="1"/>
  <c r="P59" i="7" s="1"/>
  <c r="D58" i="7"/>
  <c r="C58" i="7"/>
  <c r="F58" i="7" s="1"/>
  <c r="P58" i="7" s="1"/>
  <c r="D57" i="7"/>
  <c r="C57" i="7"/>
  <c r="F57" i="7" s="1"/>
  <c r="P57" i="7" s="1"/>
  <c r="D56" i="7"/>
  <c r="C56" i="7"/>
  <c r="F56" i="7" s="1"/>
  <c r="P56" i="7" s="1"/>
  <c r="D55" i="7"/>
  <c r="C55" i="7"/>
  <c r="F55" i="7" s="1"/>
  <c r="P55" i="7" s="1"/>
  <c r="D54" i="7"/>
  <c r="C54" i="7"/>
  <c r="F54" i="7" s="1"/>
  <c r="P54" i="7" s="1"/>
  <c r="D53" i="7"/>
  <c r="C53" i="7"/>
  <c r="F53" i="7" s="1"/>
  <c r="P53" i="7" s="1"/>
  <c r="D52" i="7"/>
  <c r="C52" i="7"/>
  <c r="F52" i="7" s="1"/>
  <c r="D51" i="7"/>
  <c r="C51" i="7"/>
  <c r="F51" i="7" s="1"/>
  <c r="D50" i="7"/>
  <c r="C50" i="7"/>
  <c r="F50" i="7" s="1"/>
  <c r="P50" i="7" s="1"/>
  <c r="D49" i="7"/>
  <c r="C49" i="7"/>
  <c r="F49" i="7" s="1"/>
  <c r="P49" i="7" s="1"/>
  <c r="D48" i="7"/>
  <c r="C48" i="7"/>
  <c r="F48" i="7" s="1"/>
  <c r="D47" i="7"/>
  <c r="C47" i="7"/>
  <c r="F47" i="7" s="1"/>
  <c r="P47" i="7" s="1"/>
  <c r="D46" i="7"/>
  <c r="C46" i="7"/>
  <c r="F46" i="7" s="1"/>
  <c r="P46" i="7" s="1"/>
  <c r="D45" i="7"/>
  <c r="C45" i="7"/>
  <c r="F45" i="7" s="1"/>
  <c r="D44" i="7"/>
  <c r="C44" i="7"/>
  <c r="F44" i="7" s="1"/>
  <c r="P44" i="7" s="1"/>
  <c r="D43" i="7"/>
  <c r="C43" i="7"/>
  <c r="F43" i="7" s="1"/>
  <c r="D42" i="7"/>
  <c r="C42" i="7"/>
  <c r="F42" i="7" s="1"/>
  <c r="P42" i="7" s="1"/>
  <c r="D41" i="7"/>
  <c r="C41" i="7"/>
  <c r="F41" i="7" s="1"/>
  <c r="P41" i="7" s="1"/>
  <c r="D40" i="7"/>
  <c r="C40" i="7"/>
  <c r="F40" i="7" s="1"/>
  <c r="P40" i="7" s="1"/>
  <c r="D39" i="7"/>
  <c r="C39" i="7"/>
  <c r="F39" i="7" s="1"/>
  <c r="P39" i="7" s="1"/>
  <c r="D38" i="7"/>
  <c r="C38" i="7"/>
  <c r="F38" i="7" s="1"/>
  <c r="P38" i="7" s="1"/>
  <c r="D37" i="7"/>
  <c r="C37" i="7"/>
  <c r="F37" i="7" s="1"/>
  <c r="P37" i="7" s="1"/>
  <c r="D36" i="7"/>
  <c r="C36" i="7"/>
  <c r="F36" i="7" s="1"/>
  <c r="P36" i="7" s="1"/>
  <c r="D35" i="7"/>
  <c r="C35" i="7"/>
  <c r="F35" i="7" s="1"/>
  <c r="P35" i="7" s="1"/>
  <c r="D34" i="7"/>
  <c r="C34" i="7"/>
  <c r="F34" i="7" s="1"/>
  <c r="P34" i="7" s="1"/>
  <c r="D33" i="7"/>
  <c r="C33" i="7"/>
  <c r="F33" i="7" s="1"/>
  <c r="D32" i="7"/>
  <c r="C32" i="7"/>
  <c r="F32" i="7" s="1"/>
  <c r="P32" i="7" s="1"/>
  <c r="D31" i="7"/>
  <c r="C31" i="7"/>
  <c r="F31" i="7" s="1"/>
  <c r="P31" i="7" s="1"/>
  <c r="D30" i="7"/>
  <c r="C30" i="7"/>
  <c r="F30" i="7" s="1"/>
  <c r="P30" i="7" s="1"/>
  <c r="D29" i="7"/>
  <c r="C29" i="7"/>
  <c r="F29" i="7" s="1"/>
  <c r="D28" i="7"/>
  <c r="C28" i="7"/>
  <c r="F28" i="7" s="1"/>
  <c r="P28" i="7" s="1"/>
  <c r="D27" i="7"/>
  <c r="C27" i="7"/>
  <c r="F27" i="7" s="1"/>
  <c r="D26" i="7"/>
  <c r="C26" i="7"/>
  <c r="F26" i="7" s="1"/>
  <c r="D25" i="7"/>
  <c r="C25" i="7"/>
  <c r="F25" i="7" s="1"/>
  <c r="P25" i="7" s="1"/>
  <c r="D24" i="7"/>
  <c r="C24" i="7"/>
  <c r="F24" i="7" s="1"/>
  <c r="P24" i="7" s="1"/>
  <c r="D23" i="7"/>
  <c r="C23" i="7"/>
  <c r="F23" i="7" s="1"/>
  <c r="P23" i="7" s="1"/>
  <c r="D22" i="7"/>
  <c r="C22" i="7"/>
  <c r="F22" i="7" s="1"/>
  <c r="D21" i="7"/>
  <c r="C21" i="7"/>
  <c r="F21" i="7" s="1"/>
  <c r="P21" i="7" s="1"/>
  <c r="D20" i="7"/>
  <c r="C20" i="7"/>
  <c r="F20" i="7" s="1"/>
  <c r="D19" i="7"/>
  <c r="C19" i="7"/>
  <c r="F19" i="7" s="1"/>
  <c r="P19" i="7" s="1"/>
  <c r="D18" i="7"/>
  <c r="C18" i="7"/>
  <c r="F18" i="7" s="1"/>
  <c r="D17" i="7"/>
  <c r="C17" i="7"/>
  <c r="F17" i="7" s="1"/>
  <c r="D16" i="7"/>
  <c r="C16" i="7"/>
  <c r="F16" i="7" s="1"/>
  <c r="P16" i="7" s="1"/>
  <c r="D15" i="7"/>
  <c r="C15" i="7"/>
  <c r="F15" i="7" s="1"/>
  <c r="P15" i="7" s="1"/>
  <c r="D14" i="7"/>
  <c r="C14" i="7"/>
  <c r="F14" i="7" s="1"/>
  <c r="P14" i="7" s="1"/>
  <c r="D1000" i="6"/>
  <c r="C1000" i="6"/>
  <c r="F1000" i="6" s="1"/>
  <c r="P1000" i="6" s="1"/>
  <c r="D999" i="6"/>
  <c r="C999" i="6"/>
  <c r="F999" i="6" s="1"/>
  <c r="P999" i="6" s="1"/>
  <c r="D998" i="6"/>
  <c r="C998" i="6"/>
  <c r="F998" i="6" s="1"/>
  <c r="P998" i="6" s="1"/>
  <c r="D997" i="6"/>
  <c r="C997" i="6"/>
  <c r="F997" i="6" s="1"/>
  <c r="P997" i="6" s="1"/>
  <c r="D996" i="6"/>
  <c r="C996" i="6"/>
  <c r="F996" i="6" s="1"/>
  <c r="P996" i="6" s="1"/>
  <c r="D995" i="6"/>
  <c r="C995" i="6"/>
  <c r="F995" i="6" s="1"/>
  <c r="D994" i="6"/>
  <c r="C994" i="6"/>
  <c r="F994" i="6" s="1"/>
  <c r="P994" i="6" s="1"/>
  <c r="D993" i="6"/>
  <c r="C993" i="6"/>
  <c r="F993" i="6" s="1"/>
  <c r="P993" i="6" s="1"/>
  <c r="D992" i="6"/>
  <c r="C992" i="6"/>
  <c r="F992" i="6" s="1"/>
  <c r="P992" i="6" s="1"/>
  <c r="D991" i="6"/>
  <c r="C991" i="6"/>
  <c r="F991" i="6" s="1"/>
  <c r="P991" i="6" s="1"/>
  <c r="D990" i="6"/>
  <c r="C990" i="6"/>
  <c r="F990" i="6" s="1"/>
  <c r="P990" i="6" s="1"/>
  <c r="D989" i="6"/>
  <c r="C989" i="6"/>
  <c r="F989" i="6" s="1"/>
  <c r="P989" i="6" s="1"/>
  <c r="D988" i="6"/>
  <c r="C988" i="6"/>
  <c r="F988" i="6" s="1"/>
  <c r="P988" i="6" s="1"/>
  <c r="D987" i="6"/>
  <c r="C987" i="6"/>
  <c r="F987" i="6" s="1"/>
  <c r="D986" i="6"/>
  <c r="C986" i="6"/>
  <c r="F986" i="6" s="1"/>
  <c r="P986" i="6" s="1"/>
  <c r="D985" i="6"/>
  <c r="C985" i="6"/>
  <c r="F985" i="6" s="1"/>
  <c r="P985" i="6" s="1"/>
  <c r="D984" i="6"/>
  <c r="C984" i="6"/>
  <c r="F984" i="6" s="1"/>
  <c r="P984" i="6" s="1"/>
  <c r="D983" i="6"/>
  <c r="C983" i="6"/>
  <c r="F983" i="6" s="1"/>
  <c r="P983" i="6" s="1"/>
  <c r="D982" i="6"/>
  <c r="C982" i="6"/>
  <c r="F982" i="6" s="1"/>
  <c r="P982" i="6" s="1"/>
  <c r="D981" i="6"/>
  <c r="C981" i="6"/>
  <c r="F981" i="6" s="1"/>
  <c r="P981" i="6" s="1"/>
  <c r="D980" i="6"/>
  <c r="C980" i="6"/>
  <c r="F980" i="6" s="1"/>
  <c r="P980" i="6" s="1"/>
  <c r="D979" i="6"/>
  <c r="C979" i="6"/>
  <c r="F979" i="6" s="1"/>
  <c r="D978" i="6"/>
  <c r="C978" i="6"/>
  <c r="F978" i="6" s="1"/>
  <c r="P978" i="6" s="1"/>
  <c r="D977" i="6"/>
  <c r="C977" i="6"/>
  <c r="F977" i="6" s="1"/>
  <c r="D976" i="6"/>
  <c r="C976" i="6"/>
  <c r="F976" i="6" s="1"/>
  <c r="P976" i="6" s="1"/>
  <c r="D975" i="6"/>
  <c r="C975" i="6"/>
  <c r="F975" i="6" s="1"/>
  <c r="D974" i="6"/>
  <c r="C974" i="6"/>
  <c r="F974" i="6" s="1"/>
  <c r="P974" i="6" s="1"/>
  <c r="D973" i="6"/>
  <c r="C973" i="6"/>
  <c r="F973" i="6" s="1"/>
  <c r="D972" i="6"/>
  <c r="C972" i="6"/>
  <c r="F972" i="6" s="1"/>
  <c r="P972" i="6" s="1"/>
  <c r="D971" i="6"/>
  <c r="C971" i="6"/>
  <c r="F971" i="6" s="1"/>
  <c r="D970" i="6"/>
  <c r="C970" i="6"/>
  <c r="F970" i="6" s="1"/>
  <c r="P970" i="6" s="1"/>
  <c r="D969" i="6"/>
  <c r="C969" i="6"/>
  <c r="F969" i="6" s="1"/>
  <c r="P969" i="6" s="1"/>
  <c r="D968" i="6"/>
  <c r="C968" i="6"/>
  <c r="F968" i="6" s="1"/>
  <c r="P968" i="6" s="1"/>
  <c r="D967" i="6"/>
  <c r="C967" i="6"/>
  <c r="F967" i="6" s="1"/>
  <c r="P967" i="6" s="1"/>
  <c r="D966" i="6"/>
  <c r="C966" i="6"/>
  <c r="F966" i="6" s="1"/>
  <c r="P966" i="6" s="1"/>
  <c r="D965" i="6"/>
  <c r="C965" i="6"/>
  <c r="F965" i="6" s="1"/>
  <c r="P965" i="6" s="1"/>
  <c r="D964" i="6"/>
  <c r="C964" i="6"/>
  <c r="F964" i="6" s="1"/>
  <c r="P964" i="6" s="1"/>
  <c r="D963" i="6"/>
  <c r="C963" i="6"/>
  <c r="F963" i="6" s="1"/>
  <c r="P963" i="6" s="1"/>
  <c r="D962" i="6"/>
  <c r="C962" i="6"/>
  <c r="F962" i="6" s="1"/>
  <c r="P962" i="6" s="1"/>
  <c r="D961" i="6"/>
  <c r="C961" i="6"/>
  <c r="F961" i="6" s="1"/>
  <c r="P961" i="6" s="1"/>
  <c r="D960" i="6"/>
  <c r="C960" i="6"/>
  <c r="F960" i="6" s="1"/>
  <c r="P960" i="6" s="1"/>
  <c r="D959" i="6"/>
  <c r="C959" i="6"/>
  <c r="F959" i="6" s="1"/>
  <c r="P959" i="6" s="1"/>
  <c r="D958" i="6"/>
  <c r="C958" i="6"/>
  <c r="F958" i="6" s="1"/>
  <c r="D957" i="6"/>
  <c r="C957" i="6"/>
  <c r="F957" i="6" s="1"/>
  <c r="D956" i="6"/>
  <c r="C956" i="6"/>
  <c r="F956" i="6" s="1"/>
  <c r="P956" i="6" s="1"/>
  <c r="D955" i="6"/>
  <c r="C955" i="6"/>
  <c r="F955" i="6" s="1"/>
  <c r="D954" i="6"/>
  <c r="C954" i="6"/>
  <c r="F954" i="6" s="1"/>
  <c r="P954" i="6" s="1"/>
  <c r="D953" i="6"/>
  <c r="C953" i="6"/>
  <c r="F953" i="6" s="1"/>
  <c r="P953" i="6" s="1"/>
  <c r="D952" i="6"/>
  <c r="C952" i="6"/>
  <c r="F952" i="6" s="1"/>
  <c r="P952" i="6" s="1"/>
  <c r="D951" i="6"/>
  <c r="C951" i="6"/>
  <c r="F951" i="6" s="1"/>
  <c r="P951" i="6" s="1"/>
  <c r="D950" i="6"/>
  <c r="C950" i="6"/>
  <c r="F950" i="6" s="1"/>
  <c r="P950" i="6" s="1"/>
  <c r="D949" i="6"/>
  <c r="C949" i="6"/>
  <c r="F949" i="6" s="1"/>
  <c r="D948" i="6"/>
  <c r="C948" i="6"/>
  <c r="F948" i="6" s="1"/>
  <c r="P948" i="6" s="1"/>
  <c r="D947" i="6"/>
  <c r="C947" i="6"/>
  <c r="F947" i="6" s="1"/>
  <c r="D946" i="6"/>
  <c r="C946" i="6"/>
  <c r="F946" i="6" s="1"/>
  <c r="P946" i="6" s="1"/>
  <c r="D945" i="6"/>
  <c r="C945" i="6"/>
  <c r="F945" i="6" s="1"/>
  <c r="D944" i="6"/>
  <c r="C944" i="6"/>
  <c r="F944" i="6" s="1"/>
  <c r="P944" i="6" s="1"/>
  <c r="D943" i="6"/>
  <c r="C943" i="6"/>
  <c r="F943" i="6" s="1"/>
  <c r="D942" i="6"/>
  <c r="C942" i="6"/>
  <c r="F942" i="6" s="1"/>
  <c r="P942" i="6" s="1"/>
  <c r="D941" i="6"/>
  <c r="C941" i="6"/>
  <c r="F941" i="6" s="1"/>
  <c r="D940" i="6"/>
  <c r="C940" i="6"/>
  <c r="F940" i="6" s="1"/>
  <c r="P940" i="6" s="1"/>
  <c r="D939" i="6"/>
  <c r="C939" i="6"/>
  <c r="F939" i="6" s="1"/>
  <c r="P939" i="6" s="1"/>
  <c r="D938" i="6"/>
  <c r="C938" i="6"/>
  <c r="F938" i="6" s="1"/>
  <c r="P938" i="6" s="1"/>
  <c r="D937" i="6"/>
  <c r="C937" i="6"/>
  <c r="F937" i="6" s="1"/>
  <c r="P937" i="6" s="1"/>
  <c r="D936" i="6"/>
  <c r="C936" i="6"/>
  <c r="F936" i="6" s="1"/>
  <c r="P936" i="6" s="1"/>
  <c r="D935" i="6"/>
  <c r="C935" i="6"/>
  <c r="F935" i="6" s="1"/>
  <c r="D934" i="6"/>
  <c r="C934" i="6"/>
  <c r="F934" i="6" s="1"/>
  <c r="D933" i="6"/>
  <c r="C933" i="6"/>
  <c r="F933" i="6" s="1"/>
  <c r="D932" i="6"/>
  <c r="C932" i="6"/>
  <c r="F932" i="6" s="1"/>
  <c r="P932" i="6" s="1"/>
  <c r="D931" i="6"/>
  <c r="C931" i="6"/>
  <c r="F931" i="6" s="1"/>
  <c r="D930" i="6"/>
  <c r="C930" i="6"/>
  <c r="F930" i="6" s="1"/>
  <c r="P930" i="6" s="1"/>
  <c r="D929" i="6"/>
  <c r="C929" i="6"/>
  <c r="F929" i="6" s="1"/>
  <c r="D928" i="6"/>
  <c r="C928" i="6"/>
  <c r="F928" i="6" s="1"/>
  <c r="P928" i="6" s="1"/>
  <c r="D927" i="6"/>
  <c r="C927" i="6"/>
  <c r="F927" i="6" s="1"/>
  <c r="P927" i="6" s="1"/>
  <c r="D926" i="6"/>
  <c r="C926" i="6"/>
  <c r="F926" i="6" s="1"/>
  <c r="P926" i="6" s="1"/>
  <c r="D925" i="6"/>
  <c r="C925" i="6"/>
  <c r="F925" i="6" s="1"/>
  <c r="D924" i="6"/>
  <c r="C924" i="6"/>
  <c r="F924" i="6" s="1"/>
  <c r="P924" i="6" s="1"/>
  <c r="D923" i="6"/>
  <c r="C923" i="6"/>
  <c r="F923" i="6" s="1"/>
  <c r="D922" i="6"/>
  <c r="C922" i="6"/>
  <c r="F922" i="6" s="1"/>
  <c r="P922" i="6" s="1"/>
  <c r="D921" i="6"/>
  <c r="C921" i="6"/>
  <c r="F921" i="6" s="1"/>
  <c r="P921" i="6" s="1"/>
  <c r="D920" i="6"/>
  <c r="C920" i="6"/>
  <c r="F920" i="6" s="1"/>
  <c r="P920" i="6" s="1"/>
  <c r="D919" i="6"/>
  <c r="C919" i="6"/>
  <c r="F919" i="6" s="1"/>
  <c r="P919" i="6" s="1"/>
  <c r="D918" i="6"/>
  <c r="C918" i="6"/>
  <c r="F918" i="6" s="1"/>
  <c r="P918" i="6" s="1"/>
  <c r="D917" i="6"/>
  <c r="C917" i="6"/>
  <c r="F917" i="6" s="1"/>
  <c r="P917" i="6" s="1"/>
  <c r="D916" i="6"/>
  <c r="C916" i="6"/>
  <c r="F916" i="6" s="1"/>
  <c r="D915" i="6"/>
  <c r="C915" i="6"/>
  <c r="F915" i="6" s="1"/>
  <c r="P915" i="6" s="1"/>
  <c r="D914" i="6"/>
  <c r="C914" i="6"/>
  <c r="F914" i="6" s="1"/>
  <c r="P914" i="6" s="1"/>
  <c r="D913" i="6"/>
  <c r="C913" i="6"/>
  <c r="F913" i="6" s="1"/>
  <c r="D912" i="6"/>
  <c r="C912" i="6"/>
  <c r="F912" i="6" s="1"/>
  <c r="P912" i="6" s="1"/>
  <c r="D911" i="6"/>
  <c r="C911" i="6"/>
  <c r="F911" i="6" s="1"/>
  <c r="D910" i="6"/>
  <c r="C910" i="6"/>
  <c r="F910" i="6" s="1"/>
  <c r="P910" i="6" s="1"/>
  <c r="D909" i="6"/>
  <c r="C909" i="6"/>
  <c r="F909" i="6" s="1"/>
  <c r="D908" i="6"/>
  <c r="C908" i="6"/>
  <c r="F908" i="6" s="1"/>
  <c r="P908" i="6" s="1"/>
  <c r="D907" i="6"/>
  <c r="C907" i="6"/>
  <c r="F907" i="6" s="1"/>
  <c r="P907" i="6" s="1"/>
  <c r="D906" i="6"/>
  <c r="C906" i="6"/>
  <c r="F906" i="6" s="1"/>
  <c r="P906" i="6" s="1"/>
  <c r="D905" i="6"/>
  <c r="C905" i="6"/>
  <c r="F905" i="6" s="1"/>
  <c r="D904" i="6"/>
  <c r="C904" i="6"/>
  <c r="F904" i="6" s="1"/>
  <c r="P904" i="6" s="1"/>
  <c r="D903" i="6"/>
  <c r="C903" i="6"/>
  <c r="F903" i="6" s="1"/>
  <c r="D902" i="6"/>
  <c r="C902" i="6"/>
  <c r="F902" i="6" s="1"/>
  <c r="P902" i="6" s="1"/>
  <c r="D901" i="6"/>
  <c r="C901" i="6"/>
  <c r="F901" i="6" s="1"/>
  <c r="D900" i="6"/>
  <c r="C900" i="6"/>
  <c r="F900" i="6" s="1"/>
  <c r="P900" i="6" s="1"/>
  <c r="D899" i="6"/>
  <c r="C899" i="6"/>
  <c r="F899" i="6" s="1"/>
  <c r="D898" i="6"/>
  <c r="C898" i="6"/>
  <c r="F898" i="6" s="1"/>
  <c r="P898" i="6" s="1"/>
  <c r="D897" i="6"/>
  <c r="C897" i="6"/>
  <c r="F897" i="6" s="1"/>
  <c r="D896" i="6"/>
  <c r="C896" i="6"/>
  <c r="F896" i="6" s="1"/>
  <c r="P896" i="6" s="1"/>
  <c r="D895" i="6"/>
  <c r="C895" i="6"/>
  <c r="F895" i="6" s="1"/>
  <c r="D894" i="6"/>
  <c r="C894" i="6"/>
  <c r="F894" i="6" s="1"/>
  <c r="P894" i="6" s="1"/>
  <c r="D893" i="6"/>
  <c r="C893" i="6"/>
  <c r="F893" i="6" s="1"/>
  <c r="D892" i="6"/>
  <c r="C892" i="6"/>
  <c r="F892" i="6" s="1"/>
  <c r="P892" i="6" s="1"/>
  <c r="D891" i="6"/>
  <c r="C891" i="6"/>
  <c r="F891" i="6" s="1"/>
  <c r="P891" i="6" s="1"/>
  <c r="D890" i="6"/>
  <c r="C890" i="6"/>
  <c r="F890" i="6" s="1"/>
  <c r="P890" i="6" s="1"/>
  <c r="D889" i="6"/>
  <c r="C889" i="6"/>
  <c r="F889" i="6" s="1"/>
  <c r="D888" i="6"/>
  <c r="C888" i="6"/>
  <c r="F888" i="6" s="1"/>
  <c r="P888" i="6" s="1"/>
  <c r="D887" i="6"/>
  <c r="C887" i="6"/>
  <c r="F887" i="6" s="1"/>
  <c r="P887" i="6" s="1"/>
  <c r="D886" i="6"/>
  <c r="C886" i="6"/>
  <c r="F886" i="6" s="1"/>
  <c r="P886" i="6" s="1"/>
  <c r="D885" i="6"/>
  <c r="C885" i="6"/>
  <c r="F885" i="6" s="1"/>
  <c r="D884" i="6"/>
  <c r="C884" i="6"/>
  <c r="F884" i="6" s="1"/>
  <c r="P884" i="6" s="1"/>
  <c r="D883" i="6"/>
  <c r="C883" i="6"/>
  <c r="F883" i="6" s="1"/>
  <c r="P883" i="6" s="1"/>
  <c r="D882" i="6"/>
  <c r="C882" i="6"/>
  <c r="F882" i="6" s="1"/>
  <c r="P882" i="6" s="1"/>
  <c r="D881" i="6"/>
  <c r="C881" i="6"/>
  <c r="F881" i="6" s="1"/>
  <c r="D880" i="6"/>
  <c r="C880" i="6"/>
  <c r="F880" i="6" s="1"/>
  <c r="P880" i="6" s="1"/>
  <c r="D879" i="6"/>
  <c r="C879" i="6"/>
  <c r="F879" i="6" s="1"/>
  <c r="D878" i="6"/>
  <c r="C878" i="6"/>
  <c r="F878" i="6" s="1"/>
  <c r="P878" i="6" s="1"/>
  <c r="D877" i="6"/>
  <c r="C877" i="6"/>
  <c r="F877" i="6" s="1"/>
  <c r="D876" i="6"/>
  <c r="C876" i="6"/>
  <c r="F876" i="6" s="1"/>
  <c r="P876" i="6" s="1"/>
  <c r="D875" i="6"/>
  <c r="C875" i="6"/>
  <c r="F875" i="6" s="1"/>
  <c r="P875" i="6" s="1"/>
  <c r="D874" i="6"/>
  <c r="C874" i="6"/>
  <c r="F874" i="6" s="1"/>
  <c r="P874" i="6" s="1"/>
  <c r="D873" i="6"/>
  <c r="C873" i="6"/>
  <c r="F873" i="6" s="1"/>
  <c r="P873" i="6" s="1"/>
  <c r="D872" i="6"/>
  <c r="C872" i="6"/>
  <c r="F872" i="6" s="1"/>
  <c r="P872" i="6" s="1"/>
  <c r="D871" i="6"/>
  <c r="C871" i="6"/>
  <c r="F871" i="6" s="1"/>
  <c r="D870" i="6"/>
  <c r="C870" i="6"/>
  <c r="F870" i="6" s="1"/>
  <c r="P870" i="6" s="1"/>
  <c r="D869" i="6"/>
  <c r="C869" i="6"/>
  <c r="F869" i="6" s="1"/>
  <c r="D868" i="6"/>
  <c r="C868" i="6"/>
  <c r="F868" i="6" s="1"/>
  <c r="P868" i="6" s="1"/>
  <c r="D867" i="6"/>
  <c r="C867" i="6"/>
  <c r="F867" i="6" s="1"/>
  <c r="P867" i="6" s="1"/>
  <c r="D866" i="6"/>
  <c r="C866" i="6"/>
  <c r="F866" i="6" s="1"/>
  <c r="P866" i="6" s="1"/>
  <c r="D865" i="6"/>
  <c r="C865" i="6"/>
  <c r="F865" i="6" s="1"/>
  <c r="D864" i="6"/>
  <c r="C864" i="6"/>
  <c r="F864" i="6" s="1"/>
  <c r="P864" i="6" s="1"/>
  <c r="D863" i="6"/>
  <c r="C863" i="6"/>
  <c r="F863" i="6" s="1"/>
  <c r="P863" i="6" s="1"/>
  <c r="D862" i="6"/>
  <c r="C862" i="6"/>
  <c r="F862" i="6" s="1"/>
  <c r="P862" i="6" s="1"/>
  <c r="D861" i="6"/>
  <c r="C861" i="6"/>
  <c r="F861" i="6" s="1"/>
  <c r="D860" i="6"/>
  <c r="C860" i="6"/>
  <c r="F860" i="6" s="1"/>
  <c r="P860" i="6" s="1"/>
  <c r="D859" i="6"/>
  <c r="C859" i="6"/>
  <c r="F859" i="6" s="1"/>
  <c r="D858" i="6"/>
  <c r="C858" i="6"/>
  <c r="F858" i="6" s="1"/>
  <c r="P858" i="6" s="1"/>
  <c r="D857" i="6"/>
  <c r="C857" i="6"/>
  <c r="F857" i="6" s="1"/>
  <c r="D856" i="6"/>
  <c r="C856" i="6"/>
  <c r="F856" i="6" s="1"/>
  <c r="P856" i="6" s="1"/>
  <c r="D855" i="6"/>
  <c r="C855" i="6"/>
  <c r="F855" i="6" s="1"/>
  <c r="P855" i="6" s="1"/>
  <c r="D854" i="6"/>
  <c r="C854" i="6"/>
  <c r="F854" i="6" s="1"/>
  <c r="P854" i="6" s="1"/>
  <c r="D853" i="6"/>
  <c r="C853" i="6"/>
  <c r="F853" i="6" s="1"/>
  <c r="P853" i="6" s="1"/>
  <c r="D852" i="6"/>
  <c r="C852" i="6"/>
  <c r="F852" i="6" s="1"/>
  <c r="P852" i="6" s="1"/>
  <c r="D851" i="6"/>
  <c r="C851" i="6"/>
  <c r="F851" i="6" s="1"/>
  <c r="P851" i="6" s="1"/>
  <c r="D850" i="6"/>
  <c r="C850" i="6"/>
  <c r="F850" i="6" s="1"/>
  <c r="P850" i="6" s="1"/>
  <c r="D849" i="6"/>
  <c r="C849" i="6"/>
  <c r="F849" i="6" s="1"/>
  <c r="P849" i="6" s="1"/>
  <c r="D848" i="6"/>
  <c r="C848" i="6"/>
  <c r="F848" i="6" s="1"/>
  <c r="D847" i="6"/>
  <c r="C847" i="6"/>
  <c r="F847" i="6" s="1"/>
  <c r="P847" i="6" s="1"/>
  <c r="D846" i="6"/>
  <c r="C846" i="6"/>
  <c r="F846" i="6" s="1"/>
  <c r="P846" i="6" s="1"/>
  <c r="D845" i="6"/>
  <c r="C845" i="6"/>
  <c r="F845" i="6" s="1"/>
  <c r="P845" i="6" s="1"/>
  <c r="D844" i="6"/>
  <c r="C844" i="6"/>
  <c r="F844" i="6" s="1"/>
  <c r="P844" i="6" s="1"/>
  <c r="D843" i="6"/>
  <c r="C843" i="6"/>
  <c r="F843" i="6" s="1"/>
  <c r="P843" i="6" s="1"/>
  <c r="D842" i="6"/>
  <c r="C842" i="6"/>
  <c r="F842" i="6" s="1"/>
  <c r="P842" i="6" s="1"/>
  <c r="D841" i="6"/>
  <c r="C841" i="6"/>
  <c r="F841" i="6" s="1"/>
  <c r="P841" i="6" s="1"/>
  <c r="D840" i="6"/>
  <c r="C840" i="6"/>
  <c r="F840" i="6" s="1"/>
  <c r="P840" i="6" s="1"/>
  <c r="D839" i="6"/>
  <c r="C839" i="6"/>
  <c r="F839" i="6" s="1"/>
  <c r="D838" i="6"/>
  <c r="C838" i="6"/>
  <c r="F838" i="6" s="1"/>
  <c r="P838" i="6" s="1"/>
  <c r="D837" i="6"/>
  <c r="C837" i="6"/>
  <c r="F837" i="6" s="1"/>
  <c r="D836" i="6"/>
  <c r="C836" i="6"/>
  <c r="F836" i="6" s="1"/>
  <c r="P836" i="6" s="1"/>
  <c r="D835" i="6"/>
  <c r="C835" i="6"/>
  <c r="F835" i="6" s="1"/>
  <c r="P835" i="6" s="1"/>
  <c r="D834" i="6"/>
  <c r="C834" i="6"/>
  <c r="F834" i="6" s="1"/>
  <c r="P834" i="6" s="1"/>
  <c r="D833" i="6"/>
  <c r="C833" i="6"/>
  <c r="F833" i="6" s="1"/>
  <c r="P833" i="6" s="1"/>
  <c r="D832" i="6"/>
  <c r="C832" i="6"/>
  <c r="F832" i="6" s="1"/>
  <c r="P832" i="6" s="1"/>
  <c r="D831" i="6"/>
  <c r="C831" i="6"/>
  <c r="F831" i="6" s="1"/>
  <c r="P831" i="6" s="1"/>
  <c r="D830" i="6"/>
  <c r="C830" i="6"/>
  <c r="F830" i="6" s="1"/>
  <c r="P830" i="6" s="1"/>
  <c r="D829" i="6"/>
  <c r="C829" i="6"/>
  <c r="F829" i="6" s="1"/>
  <c r="D828" i="6"/>
  <c r="C828" i="6"/>
  <c r="F828" i="6" s="1"/>
  <c r="D827" i="6"/>
  <c r="C827" i="6"/>
  <c r="F827" i="6" s="1"/>
  <c r="P827" i="6" s="1"/>
  <c r="D826" i="6"/>
  <c r="C826" i="6"/>
  <c r="F826" i="6" s="1"/>
  <c r="P826" i="6" s="1"/>
  <c r="D825" i="6"/>
  <c r="C825" i="6"/>
  <c r="F825" i="6" s="1"/>
  <c r="P825" i="6" s="1"/>
  <c r="D824" i="6"/>
  <c r="C824" i="6"/>
  <c r="F824" i="6" s="1"/>
  <c r="D823" i="6"/>
  <c r="C823" i="6"/>
  <c r="F823" i="6" s="1"/>
  <c r="D822" i="6"/>
  <c r="C822" i="6"/>
  <c r="F822" i="6" s="1"/>
  <c r="P822" i="6" s="1"/>
  <c r="D821" i="6"/>
  <c r="C821" i="6"/>
  <c r="F821" i="6" s="1"/>
  <c r="P821" i="6" s="1"/>
  <c r="D820" i="6"/>
  <c r="C820" i="6"/>
  <c r="F820" i="6" s="1"/>
  <c r="D819" i="6"/>
  <c r="C819" i="6"/>
  <c r="F819" i="6" s="1"/>
  <c r="P819" i="6" s="1"/>
  <c r="D818" i="6"/>
  <c r="C818" i="6"/>
  <c r="F818" i="6" s="1"/>
  <c r="P818" i="6" s="1"/>
  <c r="D817" i="6"/>
  <c r="C817" i="6"/>
  <c r="F817" i="6" s="1"/>
  <c r="P817" i="6" s="1"/>
  <c r="D816" i="6"/>
  <c r="C816" i="6"/>
  <c r="F816" i="6" s="1"/>
  <c r="P816" i="6" s="1"/>
  <c r="D815" i="6"/>
  <c r="C815" i="6"/>
  <c r="F815" i="6" s="1"/>
  <c r="P815" i="6" s="1"/>
  <c r="D814" i="6"/>
  <c r="C814" i="6"/>
  <c r="F814" i="6" s="1"/>
  <c r="P814" i="6" s="1"/>
  <c r="D813" i="6"/>
  <c r="C813" i="6"/>
  <c r="F813" i="6" s="1"/>
  <c r="P813" i="6" s="1"/>
  <c r="D812" i="6"/>
  <c r="C812" i="6"/>
  <c r="F812" i="6" s="1"/>
  <c r="P812" i="6" s="1"/>
  <c r="D811" i="6"/>
  <c r="C811" i="6"/>
  <c r="F811" i="6" s="1"/>
  <c r="P811" i="6" s="1"/>
  <c r="D810" i="6"/>
  <c r="C810" i="6"/>
  <c r="F810" i="6" s="1"/>
  <c r="P810" i="6" s="1"/>
  <c r="D809" i="6"/>
  <c r="C809" i="6"/>
  <c r="F809" i="6" s="1"/>
  <c r="P809" i="6" s="1"/>
  <c r="D808" i="6"/>
  <c r="C808" i="6"/>
  <c r="F808" i="6" s="1"/>
  <c r="P808" i="6" s="1"/>
  <c r="D807" i="6"/>
  <c r="C807" i="6"/>
  <c r="F807" i="6" s="1"/>
  <c r="P807" i="6" s="1"/>
  <c r="D806" i="6"/>
  <c r="C806" i="6"/>
  <c r="F806" i="6" s="1"/>
  <c r="P806" i="6" s="1"/>
  <c r="D805" i="6"/>
  <c r="C805" i="6"/>
  <c r="F805" i="6" s="1"/>
  <c r="D804" i="6"/>
  <c r="C804" i="6"/>
  <c r="F804" i="6" s="1"/>
  <c r="P804" i="6" s="1"/>
  <c r="D803" i="6"/>
  <c r="C803" i="6"/>
  <c r="F803" i="6" s="1"/>
  <c r="P803" i="6" s="1"/>
  <c r="D802" i="6"/>
  <c r="C802" i="6"/>
  <c r="F802" i="6" s="1"/>
  <c r="P802" i="6" s="1"/>
  <c r="D801" i="6"/>
  <c r="C801" i="6"/>
  <c r="F801" i="6" s="1"/>
  <c r="P801" i="6" s="1"/>
  <c r="D800" i="6"/>
  <c r="C800" i="6"/>
  <c r="F800" i="6" s="1"/>
  <c r="P800" i="6" s="1"/>
  <c r="D799" i="6"/>
  <c r="C799" i="6"/>
  <c r="F799" i="6" s="1"/>
  <c r="P799" i="6" s="1"/>
  <c r="D798" i="6"/>
  <c r="C798" i="6"/>
  <c r="F798" i="6" s="1"/>
  <c r="P798" i="6" s="1"/>
  <c r="D797" i="6"/>
  <c r="C797" i="6"/>
  <c r="F797" i="6" s="1"/>
  <c r="D796" i="6"/>
  <c r="C796" i="6"/>
  <c r="F796" i="6" s="1"/>
  <c r="D795" i="6"/>
  <c r="C795" i="6"/>
  <c r="F795" i="6" s="1"/>
  <c r="P795" i="6" s="1"/>
  <c r="D794" i="6"/>
  <c r="C794" i="6"/>
  <c r="F794" i="6" s="1"/>
  <c r="P794" i="6" s="1"/>
  <c r="D793" i="6"/>
  <c r="C793" i="6"/>
  <c r="F793" i="6" s="1"/>
  <c r="P793" i="6" s="1"/>
  <c r="D792" i="6"/>
  <c r="C792" i="6"/>
  <c r="F792" i="6" s="1"/>
  <c r="P792" i="6" s="1"/>
  <c r="D791" i="6"/>
  <c r="C791" i="6"/>
  <c r="F791" i="6" s="1"/>
  <c r="P791" i="6" s="1"/>
  <c r="D790" i="6"/>
  <c r="C790" i="6"/>
  <c r="F790" i="6" s="1"/>
  <c r="P790" i="6" s="1"/>
  <c r="D789" i="6"/>
  <c r="C789" i="6"/>
  <c r="F789" i="6" s="1"/>
  <c r="P789" i="6" s="1"/>
  <c r="D788" i="6"/>
  <c r="C788" i="6"/>
  <c r="F788" i="6" s="1"/>
  <c r="P788" i="6" s="1"/>
  <c r="D787" i="6"/>
  <c r="C787" i="6"/>
  <c r="F787" i="6" s="1"/>
  <c r="P787" i="6" s="1"/>
  <c r="D786" i="6"/>
  <c r="C786" i="6"/>
  <c r="F786" i="6" s="1"/>
  <c r="P786" i="6" s="1"/>
  <c r="D785" i="6"/>
  <c r="C785" i="6"/>
  <c r="F785" i="6" s="1"/>
  <c r="P785" i="6" s="1"/>
  <c r="D784" i="6"/>
  <c r="C784" i="6"/>
  <c r="F784" i="6" s="1"/>
  <c r="P784" i="6" s="1"/>
  <c r="D783" i="6"/>
  <c r="C783" i="6"/>
  <c r="F783" i="6" s="1"/>
  <c r="P783" i="6" s="1"/>
  <c r="D782" i="6"/>
  <c r="C782" i="6"/>
  <c r="F782" i="6" s="1"/>
  <c r="P782" i="6" s="1"/>
  <c r="D781" i="6"/>
  <c r="C781" i="6"/>
  <c r="F781" i="6" s="1"/>
  <c r="P781" i="6" s="1"/>
  <c r="D780" i="6"/>
  <c r="C780" i="6"/>
  <c r="F780" i="6" s="1"/>
  <c r="P780" i="6" s="1"/>
  <c r="D779" i="6"/>
  <c r="C779" i="6"/>
  <c r="F779" i="6" s="1"/>
  <c r="P779" i="6" s="1"/>
  <c r="D778" i="6"/>
  <c r="C778" i="6"/>
  <c r="F778" i="6" s="1"/>
  <c r="P778" i="6" s="1"/>
  <c r="D777" i="6"/>
  <c r="C777" i="6"/>
  <c r="F777" i="6" s="1"/>
  <c r="P777" i="6" s="1"/>
  <c r="D776" i="6"/>
  <c r="C776" i="6"/>
  <c r="F776" i="6" s="1"/>
  <c r="P776" i="6" s="1"/>
  <c r="D775" i="6"/>
  <c r="C775" i="6"/>
  <c r="F775" i="6" s="1"/>
  <c r="P775" i="6" s="1"/>
  <c r="D774" i="6"/>
  <c r="C774" i="6"/>
  <c r="F774" i="6" s="1"/>
  <c r="P774" i="6" s="1"/>
  <c r="D773" i="6"/>
  <c r="C773" i="6"/>
  <c r="F773" i="6" s="1"/>
  <c r="P773" i="6" s="1"/>
  <c r="D772" i="6"/>
  <c r="C772" i="6"/>
  <c r="F772" i="6" s="1"/>
  <c r="P772" i="6" s="1"/>
  <c r="D771" i="6"/>
  <c r="C771" i="6"/>
  <c r="F771" i="6" s="1"/>
  <c r="P771" i="6" s="1"/>
  <c r="D770" i="6"/>
  <c r="C770" i="6"/>
  <c r="F770" i="6" s="1"/>
  <c r="P770" i="6" s="1"/>
  <c r="D769" i="6"/>
  <c r="C769" i="6"/>
  <c r="F769" i="6" s="1"/>
  <c r="P769" i="6" s="1"/>
  <c r="D768" i="6"/>
  <c r="C768" i="6"/>
  <c r="F768" i="6" s="1"/>
  <c r="P768" i="6" s="1"/>
  <c r="D767" i="6"/>
  <c r="C767" i="6"/>
  <c r="F767" i="6" s="1"/>
  <c r="P767" i="6" s="1"/>
  <c r="D766" i="6"/>
  <c r="C766" i="6"/>
  <c r="F766" i="6" s="1"/>
  <c r="P766" i="6" s="1"/>
  <c r="D765" i="6"/>
  <c r="C765" i="6"/>
  <c r="F765" i="6" s="1"/>
  <c r="P765" i="6" s="1"/>
  <c r="D764" i="6"/>
  <c r="C764" i="6"/>
  <c r="F764" i="6" s="1"/>
  <c r="P764" i="6" s="1"/>
  <c r="D763" i="6"/>
  <c r="C763" i="6"/>
  <c r="F763" i="6" s="1"/>
  <c r="P763" i="6" s="1"/>
  <c r="D762" i="6"/>
  <c r="C762" i="6"/>
  <c r="F762" i="6" s="1"/>
  <c r="P762" i="6" s="1"/>
  <c r="D761" i="6"/>
  <c r="C761" i="6"/>
  <c r="F761" i="6" s="1"/>
  <c r="P761" i="6" s="1"/>
  <c r="D760" i="6"/>
  <c r="C760" i="6"/>
  <c r="F760" i="6" s="1"/>
  <c r="P760" i="6" s="1"/>
  <c r="D759" i="6"/>
  <c r="C759" i="6"/>
  <c r="F759" i="6" s="1"/>
  <c r="P759" i="6" s="1"/>
  <c r="D758" i="6"/>
  <c r="C758" i="6"/>
  <c r="F758" i="6" s="1"/>
  <c r="P758" i="6" s="1"/>
  <c r="D757" i="6"/>
  <c r="C757" i="6"/>
  <c r="F757" i="6" s="1"/>
  <c r="P757" i="6" s="1"/>
  <c r="D756" i="6"/>
  <c r="C756" i="6"/>
  <c r="F756" i="6" s="1"/>
  <c r="P756" i="6" s="1"/>
  <c r="D755" i="6"/>
  <c r="C755" i="6"/>
  <c r="F755" i="6" s="1"/>
  <c r="P755" i="6" s="1"/>
  <c r="D754" i="6"/>
  <c r="C754" i="6"/>
  <c r="F754" i="6" s="1"/>
  <c r="P754" i="6" s="1"/>
  <c r="D753" i="6"/>
  <c r="C753" i="6"/>
  <c r="F753" i="6" s="1"/>
  <c r="P753" i="6" s="1"/>
  <c r="D752" i="6"/>
  <c r="C752" i="6"/>
  <c r="F752" i="6" s="1"/>
  <c r="P752" i="6" s="1"/>
  <c r="D751" i="6"/>
  <c r="C751" i="6"/>
  <c r="F751" i="6" s="1"/>
  <c r="P751" i="6" s="1"/>
  <c r="D750" i="6"/>
  <c r="C750" i="6"/>
  <c r="F750" i="6" s="1"/>
  <c r="P750" i="6" s="1"/>
  <c r="D749" i="6"/>
  <c r="C749" i="6"/>
  <c r="F749" i="6" s="1"/>
  <c r="P749" i="6" s="1"/>
  <c r="D748" i="6"/>
  <c r="C748" i="6"/>
  <c r="F748" i="6" s="1"/>
  <c r="P748" i="6" s="1"/>
  <c r="D747" i="6"/>
  <c r="C747" i="6"/>
  <c r="F747" i="6" s="1"/>
  <c r="P747" i="6" s="1"/>
  <c r="D746" i="6"/>
  <c r="C746" i="6"/>
  <c r="F746" i="6" s="1"/>
  <c r="P746" i="6" s="1"/>
  <c r="D745" i="6"/>
  <c r="C745" i="6"/>
  <c r="F745" i="6" s="1"/>
  <c r="P745" i="6" s="1"/>
  <c r="D744" i="6"/>
  <c r="C744" i="6"/>
  <c r="F744" i="6" s="1"/>
  <c r="P744" i="6" s="1"/>
  <c r="D743" i="6"/>
  <c r="C743" i="6"/>
  <c r="F743" i="6" s="1"/>
  <c r="P743" i="6" s="1"/>
  <c r="D742" i="6"/>
  <c r="C742" i="6"/>
  <c r="F742" i="6" s="1"/>
  <c r="P742" i="6" s="1"/>
  <c r="D741" i="6"/>
  <c r="C741" i="6"/>
  <c r="F741" i="6" s="1"/>
  <c r="P741" i="6" s="1"/>
  <c r="D740" i="6"/>
  <c r="C740" i="6"/>
  <c r="F740" i="6" s="1"/>
  <c r="D739" i="6"/>
  <c r="C739" i="6"/>
  <c r="F739" i="6" s="1"/>
  <c r="P739" i="6" s="1"/>
  <c r="D738" i="6"/>
  <c r="C738" i="6"/>
  <c r="F738" i="6" s="1"/>
  <c r="P738" i="6" s="1"/>
  <c r="D737" i="6"/>
  <c r="C737" i="6"/>
  <c r="F737" i="6" s="1"/>
  <c r="P737" i="6" s="1"/>
  <c r="D736" i="6"/>
  <c r="C736" i="6"/>
  <c r="F736" i="6" s="1"/>
  <c r="D735" i="6"/>
  <c r="C735" i="6"/>
  <c r="F735" i="6" s="1"/>
  <c r="P735" i="6" s="1"/>
  <c r="D734" i="6"/>
  <c r="C734" i="6"/>
  <c r="F734" i="6" s="1"/>
  <c r="P734" i="6" s="1"/>
  <c r="D733" i="6"/>
  <c r="C733" i="6"/>
  <c r="F733" i="6" s="1"/>
  <c r="P733" i="6" s="1"/>
  <c r="D732" i="6"/>
  <c r="C732" i="6"/>
  <c r="F732" i="6" s="1"/>
  <c r="D731" i="6"/>
  <c r="C731" i="6"/>
  <c r="F731" i="6" s="1"/>
  <c r="P731" i="6" s="1"/>
  <c r="D730" i="6"/>
  <c r="C730" i="6"/>
  <c r="F730" i="6" s="1"/>
  <c r="P730" i="6" s="1"/>
  <c r="D729" i="6"/>
  <c r="C729" i="6"/>
  <c r="F729" i="6" s="1"/>
  <c r="P729" i="6" s="1"/>
  <c r="D728" i="6"/>
  <c r="C728" i="6"/>
  <c r="F728" i="6" s="1"/>
  <c r="P728" i="6" s="1"/>
  <c r="D727" i="6"/>
  <c r="C727" i="6"/>
  <c r="F727" i="6" s="1"/>
  <c r="P727" i="6" s="1"/>
  <c r="D726" i="6"/>
  <c r="C726" i="6"/>
  <c r="F726" i="6" s="1"/>
  <c r="P726" i="6" s="1"/>
  <c r="D725" i="6"/>
  <c r="C725" i="6"/>
  <c r="F725" i="6" s="1"/>
  <c r="P725" i="6" s="1"/>
  <c r="D724" i="6"/>
  <c r="C724" i="6"/>
  <c r="F724" i="6" s="1"/>
  <c r="P724" i="6" s="1"/>
  <c r="D723" i="6"/>
  <c r="C723" i="6"/>
  <c r="F723" i="6" s="1"/>
  <c r="P723" i="6" s="1"/>
  <c r="D722" i="6"/>
  <c r="C722" i="6"/>
  <c r="F722" i="6" s="1"/>
  <c r="P722" i="6" s="1"/>
  <c r="D721" i="6"/>
  <c r="C721" i="6"/>
  <c r="F721" i="6" s="1"/>
  <c r="P721" i="6" s="1"/>
  <c r="D720" i="6"/>
  <c r="C720" i="6"/>
  <c r="F720" i="6" s="1"/>
  <c r="P720" i="6" s="1"/>
  <c r="D719" i="6"/>
  <c r="C719" i="6"/>
  <c r="F719" i="6" s="1"/>
  <c r="P719" i="6" s="1"/>
  <c r="D718" i="6"/>
  <c r="C718" i="6"/>
  <c r="F718" i="6" s="1"/>
  <c r="P718" i="6" s="1"/>
  <c r="D717" i="6"/>
  <c r="C717" i="6"/>
  <c r="F717" i="6" s="1"/>
  <c r="D716" i="6"/>
  <c r="C716" i="6"/>
  <c r="F716" i="6" s="1"/>
  <c r="P716" i="6" s="1"/>
  <c r="D715" i="6"/>
  <c r="C715" i="6"/>
  <c r="F715" i="6" s="1"/>
  <c r="P715" i="6" s="1"/>
  <c r="D714" i="6"/>
  <c r="C714" i="6"/>
  <c r="F714" i="6" s="1"/>
  <c r="P714" i="6" s="1"/>
  <c r="D713" i="6"/>
  <c r="C713" i="6"/>
  <c r="F713" i="6" s="1"/>
  <c r="P713" i="6" s="1"/>
  <c r="D712" i="6"/>
  <c r="C712" i="6"/>
  <c r="F712" i="6" s="1"/>
  <c r="P712" i="6" s="1"/>
  <c r="D711" i="6"/>
  <c r="C711" i="6"/>
  <c r="F711" i="6" s="1"/>
  <c r="P711" i="6" s="1"/>
  <c r="D710" i="6"/>
  <c r="C710" i="6"/>
  <c r="F710" i="6" s="1"/>
  <c r="P710" i="6" s="1"/>
  <c r="D709" i="6"/>
  <c r="C709" i="6"/>
  <c r="F709" i="6" s="1"/>
  <c r="P709" i="6" s="1"/>
  <c r="D708" i="6"/>
  <c r="C708" i="6"/>
  <c r="F708" i="6" s="1"/>
  <c r="D707" i="6"/>
  <c r="C707" i="6"/>
  <c r="F707" i="6" s="1"/>
  <c r="P707" i="6" s="1"/>
  <c r="D706" i="6"/>
  <c r="C706" i="6"/>
  <c r="F706" i="6" s="1"/>
  <c r="P706" i="6" s="1"/>
  <c r="D705" i="6"/>
  <c r="C705" i="6"/>
  <c r="F705" i="6" s="1"/>
  <c r="P705" i="6" s="1"/>
  <c r="D704" i="6"/>
  <c r="C704" i="6"/>
  <c r="F704" i="6" s="1"/>
  <c r="P704" i="6" s="1"/>
  <c r="D703" i="6"/>
  <c r="C703" i="6"/>
  <c r="F703" i="6" s="1"/>
  <c r="P703" i="6" s="1"/>
  <c r="D702" i="6"/>
  <c r="C702" i="6"/>
  <c r="F702" i="6" s="1"/>
  <c r="P702" i="6" s="1"/>
  <c r="D701" i="6"/>
  <c r="C701" i="6"/>
  <c r="F701" i="6" s="1"/>
  <c r="P701" i="6" s="1"/>
  <c r="D700" i="6"/>
  <c r="C700" i="6"/>
  <c r="F700" i="6" s="1"/>
  <c r="P700" i="6" s="1"/>
  <c r="D699" i="6"/>
  <c r="C699" i="6"/>
  <c r="F699" i="6" s="1"/>
  <c r="P699" i="6" s="1"/>
  <c r="D698" i="6"/>
  <c r="C698" i="6"/>
  <c r="F698" i="6" s="1"/>
  <c r="P698" i="6" s="1"/>
  <c r="D697" i="6"/>
  <c r="C697" i="6"/>
  <c r="F697" i="6" s="1"/>
  <c r="P697" i="6" s="1"/>
  <c r="D696" i="6"/>
  <c r="C696" i="6"/>
  <c r="F696" i="6" s="1"/>
  <c r="P696" i="6" s="1"/>
  <c r="D695" i="6"/>
  <c r="C695" i="6"/>
  <c r="F695" i="6" s="1"/>
  <c r="P695" i="6" s="1"/>
  <c r="D694" i="6"/>
  <c r="C694" i="6"/>
  <c r="F694" i="6" s="1"/>
  <c r="P694" i="6" s="1"/>
  <c r="D693" i="6"/>
  <c r="C693" i="6"/>
  <c r="F693" i="6" s="1"/>
  <c r="P693" i="6" s="1"/>
  <c r="D692" i="6"/>
  <c r="C692" i="6"/>
  <c r="F692" i="6" s="1"/>
  <c r="P692" i="6" s="1"/>
  <c r="D691" i="6"/>
  <c r="C691" i="6"/>
  <c r="F691" i="6" s="1"/>
  <c r="P691" i="6" s="1"/>
  <c r="D690" i="6"/>
  <c r="C690" i="6"/>
  <c r="F690" i="6" s="1"/>
  <c r="D689" i="6"/>
  <c r="C689" i="6"/>
  <c r="F689" i="6" s="1"/>
  <c r="P689" i="6" s="1"/>
  <c r="D688" i="6"/>
  <c r="C688" i="6"/>
  <c r="F688" i="6" s="1"/>
  <c r="P688" i="6" s="1"/>
  <c r="D687" i="6"/>
  <c r="C687" i="6"/>
  <c r="F687" i="6" s="1"/>
  <c r="P687" i="6" s="1"/>
  <c r="D686" i="6"/>
  <c r="C686" i="6"/>
  <c r="F686" i="6" s="1"/>
  <c r="P686" i="6" s="1"/>
  <c r="D685" i="6"/>
  <c r="C685" i="6"/>
  <c r="F685" i="6" s="1"/>
  <c r="P685" i="6" s="1"/>
  <c r="D684" i="6"/>
  <c r="C684" i="6"/>
  <c r="F684" i="6" s="1"/>
  <c r="P684" i="6" s="1"/>
  <c r="D683" i="6"/>
  <c r="C683" i="6"/>
  <c r="F683" i="6" s="1"/>
  <c r="P683" i="6" s="1"/>
  <c r="D682" i="6"/>
  <c r="C682" i="6"/>
  <c r="F682" i="6" s="1"/>
  <c r="P682" i="6" s="1"/>
  <c r="D681" i="6"/>
  <c r="C681" i="6"/>
  <c r="F681" i="6" s="1"/>
  <c r="P681" i="6" s="1"/>
  <c r="D680" i="6"/>
  <c r="C680" i="6"/>
  <c r="F680" i="6" s="1"/>
  <c r="P680" i="6" s="1"/>
  <c r="D679" i="6"/>
  <c r="C679" i="6"/>
  <c r="F679" i="6" s="1"/>
  <c r="P679" i="6" s="1"/>
  <c r="D678" i="6"/>
  <c r="C678" i="6"/>
  <c r="F678" i="6" s="1"/>
  <c r="P678" i="6" s="1"/>
  <c r="D677" i="6"/>
  <c r="C677" i="6"/>
  <c r="F677" i="6" s="1"/>
  <c r="P677" i="6" s="1"/>
  <c r="D676" i="6"/>
  <c r="C676" i="6"/>
  <c r="F676" i="6" s="1"/>
  <c r="P676" i="6" s="1"/>
  <c r="D675" i="6"/>
  <c r="C675" i="6"/>
  <c r="F675" i="6" s="1"/>
  <c r="P675" i="6" s="1"/>
  <c r="D674" i="6"/>
  <c r="C674" i="6"/>
  <c r="F674" i="6" s="1"/>
  <c r="P674" i="6" s="1"/>
  <c r="D673" i="6"/>
  <c r="C673" i="6"/>
  <c r="F673" i="6" s="1"/>
  <c r="P673" i="6" s="1"/>
  <c r="D672" i="6"/>
  <c r="C672" i="6"/>
  <c r="F672" i="6" s="1"/>
  <c r="P672" i="6" s="1"/>
  <c r="D671" i="6"/>
  <c r="C671" i="6"/>
  <c r="F671" i="6" s="1"/>
  <c r="P671" i="6" s="1"/>
  <c r="D670" i="6"/>
  <c r="C670" i="6"/>
  <c r="F670" i="6" s="1"/>
  <c r="P670" i="6" s="1"/>
  <c r="D669" i="6"/>
  <c r="C669" i="6"/>
  <c r="F669" i="6" s="1"/>
  <c r="P669" i="6" s="1"/>
  <c r="D668" i="6"/>
  <c r="C668" i="6"/>
  <c r="F668" i="6" s="1"/>
  <c r="P668" i="6" s="1"/>
  <c r="D667" i="6"/>
  <c r="C667" i="6"/>
  <c r="F667" i="6" s="1"/>
  <c r="P667" i="6" s="1"/>
  <c r="D666" i="6"/>
  <c r="C666" i="6"/>
  <c r="F666" i="6" s="1"/>
  <c r="P666" i="6" s="1"/>
  <c r="D665" i="6"/>
  <c r="C665" i="6"/>
  <c r="F665" i="6" s="1"/>
  <c r="P665" i="6" s="1"/>
  <c r="D664" i="6"/>
  <c r="C664" i="6"/>
  <c r="F664" i="6" s="1"/>
  <c r="P664" i="6" s="1"/>
  <c r="D663" i="6"/>
  <c r="C663" i="6"/>
  <c r="F663" i="6" s="1"/>
  <c r="P663" i="6" s="1"/>
  <c r="D662" i="6"/>
  <c r="C662" i="6"/>
  <c r="F662" i="6" s="1"/>
  <c r="P662" i="6" s="1"/>
  <c r="D661" i="6"/>
  <c r="C661" i="6"/>
  <c r="F661" i="6" s="1"/>
  <c r="P661" i="6" s="1"/>
  <c r="D660" i="6"/>
  <c r="C660" i="6"/>
  <c r="F660" i="6" s="1"/>
  <c r="P660" i="6" s="1"/>
  <c r="D659" i="6"/>
  <c r="C659" i="6"/>
  <c r="F659" i="6" s="1"/>
  <c r="P659" i="6" s="1"/>
  <c r="D658" i="6"/>
  <c r="C658" i="6"/>
  <c r="F658" i="6" s="1"/>
  <c r="P658" i="6" s="1"/>
  <c r="D657" i="6"/>
  <c r="C657" i="6"/>
  <c r="F657" i="6" s="1"/>
  <c r="P657" i="6" s="1"/>
  <c r="D656" i="6"/>
  <c r="C656" i="6"/>
  <c r="F656" i="6" s="1"/>
  <c r="P656" i="6" s="1"/>
  <c r="D655" i="6"/>
  <c r="C655" i="6"/>
  <c r="F655" i="6" s="1"/>
  <c r="P655" i="6" s="1"/>
  <c r="D654" i="6"/>
  <c r="C654" i="6"/>
  <c r="F654" i="6" s="1"/>
  <c r="P654" i="6" s="1"/>
  <c r="D653" i="6"/>
  <c r="C653" i="6"/>
  <c r="F653" i="6" s="1"/>
  <c r="P653" i="6" s="1"/>
  <c r="D652" i="6"/>
  <c r="C652" i="6"/>
  <c r="F652" i="6" s="1"/>
  <c r="D651" i="6"/>
  <c r="C651" i="6"/>
  <c r="F651" i="6" s="1"/>
  <c r="P651" i="6" s="1"/>
  <c r="D650" i="6"/>
  <c r="C650" i="6"/>
  <c r="F650" i="6" s="1"/>
  <c r="P650" i="6" s="1"/>
  <c r="D649" i="6"/>
  <c r="C649" i="6"/>
  <c r="F649" i="6" s="1"/>
  <c r="P649" i="6" s="1"/>
  <c r="D648" i="6"/>
  <c r="C648" i="6"/>
  <c r="F648" i="6" s="1"/>
  <c r="P648" i="6" s="1"/>
  <c r="D647" i="6"/>
  <c r="C647" i="6"/>
  <c r="F647" i="6" s="1"/>
  <c r="P647" i="6" s="1"/>
  <c r="D646" i="6"/>
  <c r="C646" i="6"/>
  <c r="F646" i="6" s="1"/>
  <c r="P646" i="6" s="1"/>
  <c r="D645" i="6"/>
  <c r="C645" i="6"/>
  <c r="F645" i="6" s="1"/>
  <c r="P645" i="6" s="1"/>
  <c r="D644" i="6"/>
  <c r="C644" i="6"/>
  <c r="F644" i="6" s="1"/>
  <c r="P644" i="6" s="1"/>
  <c r="D643" i="6"/>
  <c r="C643" i="6"/>
  <c r="F643" i="6" s="1"/>
  <c r="P643" i="6" s="1"/>
  <c r="D642" i="6"/>
  <c r="C642" i="6"/>
  <c r="F642" i="6" s="1"/>
  <c r="P642" i="6" s="1"/>
  <c r="D641" i="6"/>
  <c r="C641" i="6"/>
  <c r="F641" i="6" s="1"/>
  <c r="P641" i="6" s="1"/>
  <c r="D640" i="6"/>
  <c r="C640" i="6"/>
  <c r="F640" i="6" s="1"/>
  <c r="P640" i="6" s="1"/>
  <c r="D639" i="6"/>
  <c r="C639" i="6"/>
  <c r="F639" i="6" s="1"/>
  <c r="P639" i="6" s="1"/>
  <c r="D638" i="6"/>
  <c r="C638" i="6"/>
  <c r="F638" i="6" s="1"/>
  <c r="P638" i="6" s="1"/>
  <c r="D637" i="6"/>
  <c r="C637" i="6"/>
  <c r="F637" i="6" s="1"/>
  <c r="P637" i="6" s="1"/>
  <c r="D636" i="6"/>
  <c r="C636" i="6"/>
  <c r="F636" i="6" s="1"/>
  <c r="P636" i="6" s="1"/>
  <c r="D635" i="6"/>
  <c r="C635" i="6"/>
  <c r="F635" i="6" s="1"/>
  <c r="D634" i="6"/>
  <c r="C634" i="6"/>
  <c r="F634" i="6" s="1"/>
  <c r="P634" i="6" s="1"/>
  <c r="D633" i="6"/>
  <c r="C633" i="6"/>
  <c r="F633" i="6" s="1"/>
  <c r="P633" i="6" s="1"/>
  <c r="D632" i="6"/>
  <c r="C632" i="6"/>
  <c r="F632" i="6" s="1"/>
  <c r="P632" i="6" s="1"/>
  <c r="D631" i="6"/>
  <c r="C631" i="6"/>
  <c r="F631" i="6" s="1"/>
  <c r="P631" i="6" s="1"/>
  <c r="D630" i="6"/>
  <c r="C630" i="6"/>
  <c r="F630" i="6" s="1"/>
  <c r="P630" i="6" s="1"/>
  <c r="D629" i="6"/>
  <c r="C629" i="6"/>
  <c r="F629" i="6" s="1"/>
  <c r="P629" i="6" s="1"/>
  <c r="D628" i="6"/>
  <c r="C628" i="6"/>
  <c r="F628" i="6" s="1"/>
  <c r="P628" i="6" s="1"/>
  <c r="D627" i="6"/>
  <c r="C627" i="6"/>
  <c r="F627" i="6" s="1"/>
  <c r="P627" i="6" s="1"/>
  <c r="D626" i="6"/>
  <c r="C626" i="6"/>
  <c r="F626" i="6" s="1"/>
  <c r="P626" i="6" s="1"/>
  <c r="D625" i="6"/>
  <c r="C625" i="6"/>
  <c r="F625" i="6" s="1"/>
  <c r="P625" i="6" s="1"/>
  <c r="D624" i="6"/>
  <c r="C624" i="6"/>
  <c r="F624" i="6" s="1"/>
  <c r="P624" i="6" s="1"/>
  <c r="D623" i="6"/>
  <c r="C623" i="6"/>
  <c r="F623" i="6" s="1"/>
  <c r="P623" i="6" s="1"/>
  <c r="D622" i="6"/>
  <c r="C622" i="6"/>
  <c r="F622" i="6" s="1"/>
  <c r="D621" i="6"/>
  <c r="C621" i="6"/>
  <c r="F621" i="6" s="1"/>
  <c r="P621" i="6" s="1"/>
  <c r="D620" i="6"/>
  <c r="C620" i="6"/>
  <c r="F620" i="6" s="1"/>
  <c r="P620" i="6" s="1"/>
  <c r="D619" i="6"/>
  <c r="C619" i="6"/>
  <c r="F619" i="6" s="1"/>
  <c r="P619" i="6" s="1"/>
  <c r="D618" i="6"/>
  <c r="C618" i="6"/>
  <c r="F618" i="6" s="1"/>
  <c r="P618" i="6" s="1"/>
  <c r="D617" i="6"/>
  <c r="C617" i="6"/>
  <c r="F617" i="6" s="1"/>
  <c r="P617" i="6" s="1"/>
  <c r="D616" i="6"/>
  <c r="C616" i="6"/>
  <c r="F616" i="6" s="1"/>
  <c r="P616" i="6" s="1"/>
  <c r="D615" i="6"/>
  <c r="C615" i="6"/>
  <c r="F615" i="6" s="1"/>
  <c r="P615" i="6" s="1"/>
  <c r="D614" i="6"/>
  <c r="C614" i="6"/>
  <c r="F614" i="6" s="1"/>
  <c r="P614" i="6" s="1"/>
  <c r="D613" i="6"/>
  <c r="C613" i="6"/>
  <c r="F613" i="6" s="1"/>
  <c r="P613" i="6" s="1"/>
  <c r="D612" i="6"/>
  <c r="C612" i="6"/>
  <c r="F612" i="6" s="1"/>
  <c r="P612" i="6" s="1"/>
  <c r="D611" i="6"/>
  <c r="C611" i="6"/>
  <c r="F611" i="6" s="1"/>
  <c r="P611" i="6" s="1"/>
  <c r="D610" i="6"/>
  <c r="C610" i="6"/>
  <c r="F610" i="6" s="1"/>
  <c r="P610" i="6" s="1"/>
  <c r="D609" i="6"/>
  <c r="C609" i="6"/>
  <c r="F609" i="6" s="1"/>
  <c r="P609" i="6" s="1"/>
  <c r="D608" i="6"/>
  <c r="C608" i="6"/>
  <c r="F608" i="6" s="1"/>
  <c r="P608" i="6" s="1"/>
  <c r="D607" i="6"/>
  <c r="C607" i="6"/>
  <c r="F607" i="6" s="1"/>
  <c r="P607" i="6" s="1"/>
  <c r="D606" i="6"/>
  <c r="C606" i="6"/>
  <c r="F606" i="6" s="1"/>
  <c r="P606" i="6" s="1"/>
  <c r="D605" i="6"/>
  <c r="C605" i="6"/>
  <c r="F605" i="6" s="1"/>
  <c r="D604" i="6"/>
  <c r="C604" i="6"/>
  <c r="F604" i="6" s="1"/>
  <c r="D603" i="6"/>
  <c r="C603" i="6"/>
  <c r="F603" i="6" s="1"/>
  <c r="P603" i="6" s="1"/>
  <c r="D602" i="6"/>
  <c r="C602" i="6"/>
  <c r="F602" i="6" s="1"/>
  <c r="D601" i="6"/>
  <c r="C601" i="6"/>
  <c r="F601" i="6" s="1"/>
  <c r="P601" i="6" s="1"/>
  <c r="D600" i="6"/>
  <c r="C600" i="6"/>
  <c r="F600" i="6" s="1"/>
  <c r="D599" i="6"/>
  <c r="C599" i="6"/>
  <c r="F599" i="6" s="1"/>
  <c r="P599" i="6" s="1"/>
  <c r="D598" i="6"/>
  <c r="C598" i="6"/>
  <c r="F598" i="6" s="1"/>
  <c r="D597" i="6"/>
  <c r="C597" i="6"/>
  <c r="F597" i="6" s="1"/>
  <c r="P597" i="6" s="1"/>
  <c r="D596" i="6"/>
  <c r="C596" i="6"/>
  <c r="F596" i="6" s="1"/>
  <c r="P596" i="6" s="1"/>
  <c r="D595" i="6"/>
  <c r="C595" i="6"/>
  <c r="F595" i="6" s="1"/>
  <c r="P595" i="6" s="1"/>
  <c r="D594" i="6"/>
  <c r="C594" i="6"/>
  <c r="F594" i="6" s="1"/>
  <c r="P594" i="6" s="1"/>
  <c r="D593" i="6"/>
  <c r="C593" i="6"/>
  <c r="F593" i="6" s="1"/>
  <c r="P593" i="6" s="1"/>
  <c r="D592" i="6"/>
  <c r="C592" i="6"/>
  <c r="F592" i="6" s="1"/>
  <c r="P592" i="6" s="1"/>
  <c r="D591" i="6"/>
  <c r="C591" i="6"/>
  <c r="F591" i="6" s="1"/>
  <c r="P591" i="6" s="1"/>
  <c r="D590" i="6"/>
  <c r="C590" i="6"/>
  <c r="F590" i="6" s="1"/>
  <c r="P590" i="6" s="1"/>
  <c r="D589" i="6"/>
  <c r="C589" i="6"/>
  <c r="F589" i="6" s="1"/>
  <c r="P589" i="6" s="1"/>
  <c r="D588" i="6"/>
  <c r="C588" i="6"/>
  <c r="F588" i="6" s="1"/>
  <c r="D587" i="6"/>
  <c r="C587" i="6"/>
  <c r="F587" i="6" s="1"/>
  <c r="P587" i="6" s="1"/>
  <c r="D586" i="6"/>
  <c r="C586" i="6"/>
  <c r="F586" i="6" s="1"/>
  <c r="P586" i="6" s="1"/>
  <c r="D585" i="6"/>
  <c r="C585" i="6"/>
  <c r="F585" i="6" s="1"/>
  <c r="D584" i="6"/>
  <c r="C584" i="6"/>
  <c r="F584" i="6" s="1"/>
  <c r="D583" i="6"/>
  <c r="C583" i="6"/>
  <c r="F583" i="6" s="1"/>
  <c r="P583" i="6" s="1"/>
  <c r="D582" i="6"/>
  <c r="C582" i="6"/>
  <c r="F582" i="6" s="1"/>
  <c r="D581" i="6"/>
  <c r="C581" i="6"/>
  <c r="F581" i="6" s="1"/>
  <c r="P581" i="6" s="1"/>
  <c r="D580" i="6"/>
  <c r="C580" i="6"/>
  <c r="F580" i="6" s="1"/>
  <c r="D579" i="6"/>
  <c r="C579" i="6"/>
  <c r="F579" i="6" s="1"/>
  <c r="P579" i="6" s="1"/>
  <c r="D578" i="6"/>
  <c r="C578" i="6"/>
  <c r="F578" i="6" s="1"/>
  <c r="D577" i="6"/>
  <c r="C577" i="6"/>
  <c r="F577" i="6" s="1"/>
  <c r="P577" i="6" s="1"/>
  <c r="D576" i="6"/>
  <c r="C576" i="6"/>
  <c r="F576" i="6" s="1"/>
  <c r="D575" i="6"/>
  <c r="C575" i="6"/>
  <c r="F575" i="6" s="1"/>
  <c r="P575" i="6" s="1"/>
  <c r="D574" i="6"/>
  <c r="C574" i="6"/>
  <c r="F574" i="6" s="1"/>
  <c r="D573" i="6"/>
  <c r="C573" i="6"/>
  <c r="F573" i="6" s="1"/>
  <c r="P573" i="6" s="1"/>
  <c r="D572" i="6"/>
  <c r="C572" i="6"/>
  <c r="F572" i="6" s="1"/>
  <c r="D571" i="6"/>
  <c r="C571" i="6"/>
  <c r="F571" i="6" s="1"/>
  <c r="P571" i="6" s="1"/>
  <c r="D570" i="6"/>
  <c r="C570" i="6"/>
  <c r="F570" i="6" s="1"/>
  <c r="D569" i="6"/>
  <c r="C569" i="6"/>
  <c r="F569" i="6" s="1"/>
  <c r="P569" i="6" s="1"/>
  <c r="D568" i="6"/>
  <c r="C568" i="6"/>
  <c r="F568" i="6" s="1"/>
  <c r="D567" i="6"/>
  <c r="C567" i="6"/>
  <c r="F567" i="6" s="1"/>
  <c r="P567" i="6" s="1"/>
  <c r="D566" i="6"/>
  <c r="C566" i="6"/>
  <c r="F566" i="6" s="1"/>
  <c r="D565" i="6"/>
  <c r="C565" i="6"/>
  <c r="F565" i="6" s="1"/>
  <c r="P565" i="6" s="1"/>
  <c r="D564" i="6"/>
  <c r="C564" i="6"/>
  <c r="F564" i="6" s="1"/>
  <c r="P564" i="6" s="1"/>
  <c r="D563" i="6"/>
  <c r="C563" i="6"/>
  <c r="F563" i="6" s="1"/>
  <c r="P563" i="6" s="1"/>
  <c r="D562" i="6"/>
  <c r="C562" i="6"/>
  <c r="F562" i="6" s="1"/>
  <c r="D561" i="6"/>
  <c r="C561" i="6"/>
  <c r="F561" i="6" s="1"/>
  <c r="P561" i="6" s="1"/>
  <c r="D560" i="6"/>
  <c r="C560" i="6"/>
  <c r="F560" i="6" s="1"/>
  <c r="P560" i="6" s="1"/>
  <c r="D559" i="6"/>
  <c r="C559" i="6"/>
  <c r="F559" i="6" s="1"/>
  <c r="P559" i="6" s="1"/>
  <c r="D558" i="6"/>
  <c r="C558" i="6"/>
  <c r="F558" i="6" s="1"/>
  <c r="D557" i="6"/>
  <c r="C557" i="6"/>
  <c r="F557" i="6" s="1"/>
  <c r="D556" i="6"/>
  <c r="C556" i="6"/>
  <c r="F556" i="6" s="1"/>
  <c r="P556" i="6" s="1"/>
  <c r="D555" i="6"/>
  <c r="C555" i="6"/>
  <c r="F555" i="6" s="1"/>
  <c r="P555" i="6" s="1"/>
  <c r="D554" i="6"/>
  <c r="C554" i="6"/>
  <c r="F554" i="6" s="1"/>
  <c r="P554" i="6" s="1"/>
  <c r="D553" i="6"/>
  <c r="C553" i="6"/>
  <c r="F553" i="6" s="1"/>
  <c r="P553" i="6" s="1"/>
  <c r="D552" i="6"/>
  <c r="C552" i="6"/>
  <c r="F552" i="6" s="1"/>
  <c r="P552" i="6" s="1"/>
  <c r="D551" i="6"/>
  <c r="C551" i="6"/>
  <c r="F551" i="6" s="1"/>
  <c r="P551" i="6" s="1"/>
  <c r="D550" i="6"/>
  <c r="C550" i="6"/>
  <c r="F550" i="6" s="1"/>
  <c r="P550" i="6" s="1"/>
  <c r="D549" i="6"/>
  <c r="C549" i="6"/>
  <c r="F549" i="6" s="1"/>
  <c r="D548" i="6"/>
  <c r="C548" i="6"/>
  <c r="F548" i="6" s="1"/>
  <c r="P548" i="6" s="1"/>
  <c r="D547" i="6"/>
  <c r="C547" i="6"/>
  <c r="F547" i="6" s="1"/>
  <c r="P547" i="6" s="1"/>
  <c r="D546" i="6"/>
  <c r="C546" i="6"/>
  <c r="F546" i="6" s="1"/>
  <c r="D545" i="6"/>
  <c r="C545" i="6"/>
  <c r="F545" i="6" s="1"/>
  <c r="P545" i="6" s="1"/>
  <c r="D544" i="6"/>
  <c r="C544" i="6"/>
  <c r="F544" i="6" s="1"/>
  <c r="P544" i="6" s="1"/>
  <c r="D543" i="6"/>
  <c r="C543" i="6"/>
  <c r="F543" i="6" s="1"/>
  <c r="P543" i="6" s="1"/>
  <c r="D542" i="6"/>
  <c r="C542" i="6"/>
  <c r="F542" i="6" s="1"/>
  <c r="D541" i="6"/>
  <c r="C541" i="6"/>
  <c r="F541" i="6" s="1"/>
  <c r="P541" i="6" s="1"/>
  <c r="D540" i="6"/>
  <c r="C540" i="6"/>
  <c r="F540" i="6" s="1"/>
  <c r="D539" i="6"/>
  <c r="C539" i="6"/>
  <c r="F539" i="6" s="1"/>
  <c r="P539" i="6" s="1"/>
  <c r="D538" i="6"/>
  <c r="C538" i="6"/>
  <c r="F538" i="6" s="1"/>
  <c r="P538" i="6" s="1"/>
  <c r="D537" i="6"/>
  <c r="C537" i="6"/>
  <c r="F537" i="6" s="1"/>
  <c r="P537" i="6" s="1"/>
  <c r="D536" i="6"/>
  <c r="C536" i="6"/>
  <c r="F536" i="6" s="1"/>
  <c r="P536" i="6" s="1"/>
  <c r="D535" i="6"/>
  <c r="C535" i="6"/>
  <c r="F535" i="6" s="1"/>
  <c r="P535" i="6" s="1"/>
  <c r="D534" i="6"/>
  <c r="C534" i="6"/>
  <c r="F534" i="6" s="1"/>
  <c r="D533" i="6"/>
  <c r="C533" i="6"/>
  <c r="F533" i="6" s="1"/>
  <c r="P533" i="6" s="1"/>
  <c r="D532" i="6"/>
  <c r="C532" i="6"/>
  <c r="F532" i="6" s="1"/>
  <c r="P532" i="6" s="1"/>
  <c r="D531" i="6"/>
  <c r="C531" i="6"/>
  <c r="F531" i="6" s="1"/>
  <c r="P531" i="6" s="1"/>
  <c r="D530" i="6"/>
  <c r="C530" i="6"/>
  <c r="F530" i="6" s="1"/>
  <c r="D529" i="6"/>
  <c r="C529" i="6"/>
  <c r="F529" i="6" s="1"/>
  <c r="P529" i="6" s="1"/>
  <c r="D528" i="6"/>
  <c r="C528" i="6"/>
  <c r="F528" i="6" s="1"/>
  <c r="P528" i="6" s="1"/>
  <c r="D527" i="6"/>
  <c r="C527" i="6"/>
  <c r="F527" i="6" s="1"/>
  <c r="P527" i="6" s="1"/>
  <c r="D526" i="6"/>
  <c r="C526" i="6"/>
  <c r="F526" i="6" s="1"/>
  <c r="D525" i="6"/>
  <c r="C525" i="6"/>
  <c r="F525" i="6" s="1"/>
  <c r="D524" i="6"/>
  <c r="C524" i="6"/>
  <c r="F524" i="6" s="1"/>
  <c r="P524" i="6" s="1"/>
  <c r="D523" i="6"/>
  <c r="C523" i="6"/>
  <c r="F523" i="6" s="1"/>
  <c r="P523" i="6" s="1"/>
  <c r="D522" i="6"/>
  <c r="C522" i="6"/>
  <c r="F522" i="6" s="1"/>
  <c r="D521" i="6"/>
  <c r="C521" i="6"/>
  <c r="F521" i="6" s="1"/>
  <c r="P521" i="6" s="1"/>
  <c r="D520" i="6"/>
  <c r="C520" i="6"/>
  <c r="F520" i="6" s="1"/>
  <c r="P520" i="6" s="1"/>
  <c r="D519" i="6"/>
  <c r="C519" i="6"/>
  <c r="F519" i="6" s="1"/>
  <c r="P519" i="6" s="1"/>
  <c r="D518" i="6"/>
  <c r="C518" i="6"/>
  <c r="F518" i="6" s="1"/>
  <c r="D517" i="6"/>
  <c r="C517" i="6"/>
  <c r="F517" i="6" s="1"/>
  <c r="P517" i="6" s="1"/>
  <c r="D516" i="6"/>
  <c r="C516" i="6"/>
  <c r="F516" i="6" s="1"/>
  <c r="P516" i="6" s="1"/>
  <c r="D515" i="6"/>
  <c r="C515" i="6"/>
  <c r="F515" i="6" s="1"/>
  <c r="P515" i="6" s="1"/>
  <c r="D514" i="6"/>
  <c r="C514" i="6"/>
  <c r="F514" i="6" s="1"/>
  <c r="D513" i="6"/>
  <c r="C513" i="6"/>
  <c r="F513" i="6" s="1"/>
  <c r="P513" i="6" s="1"/>
  <c r="D512" i="6"/>
  <c r="C512" i="6"/>
  <c r="F512" i="6" s="1"/>
  <c r="P512" i="6" s="1"/>
  <c r="D511" i="6"/>
  <c r="C511" i="6"/>
  <c r="F511" i="6" s="1"/>
  <c r="P511" i="6" s="1"/>
  <c r="D510" i="6"/>
  <c r="C510" i="6"/>
  <c r="F510" i="6" s="1"/>
  <c r="D509" i="6"/>
  <c r="C509" i="6"/>
  <c r="F509" i="6" s="1"/>
  <c r="P509" i="6" s="1"/>
  <c r="D508" i="6"/>
  <c r="C508" i="6"/>
  <c r="F508" i="6" s="1"/>
  <c r="P508" i="6" s="1"/>
  <c r="D507" i="6"/>
  <c r="C507" i="6"/>
  <c r="F507" i="6" s="1"/>
  <c r="P507" i="6" s="1"/>
  <c r="D506" i="6"/>
  <c r="C506" i="6"/>
  <c r="F506" i="6" s="1"/>
  <c r="D505" i="6"/>
  <c r="C505" i="6"/>
  <c r="F505" i="6" s="1"/>
  <c r="P505" i="6" s="1"/>
  <c r="D504" i="6"/>
  <c r="C504" i="6"/>
  <c r="F504" i="6" s="1"/>
  <c r="P504" i="6" s="1"/>
  <c r="D503" i="6"/>
  <c r="C503" i="6"/>
  <c r="F503" i="6" s="1"/>
  <c r="P503" i="6" s="1"/>
  <c r="D502" i="6"/>
  <c r="C502" i="6"/>
  <c r="F502" i="6" s="1"/>
  <c r="D501" i="6"/>
  <c r="C501" i="6"/>
  <c r="F501" i="6" s="1"/>
  <c r="P501" i="6" s="1"/>
  <c r="D500" i="6"/>
  <c r="C500" i="6"/>
  <c r="F500" i="6" s="1"/>
  <c r="P500" i="6" s="1"/>
  <c r="D499" i="6"/>
  <c r="C499" i="6"/>
  <c r="F499" i="6" s="1"/>
  <c r="P499" i="6" s="1"/>
  <c r="D498" i="6"/>
  <c r="C498" i="6"/>
  <c r="F498" i="6" s="1"/>
  <c r="D497" i="6"/>
  <c r="C497" i="6"/>
  <c r="F497" i="6" s="1"/>
  <c r="P497" i="6" s="1"/>
  <c r="D496" i="6"/>
  <c r="C496" i="6"/>
  <c r="F496" i="6" s="1"/>
  <c r="P496" i="6" s="1"/>
  <c r="D495" i="6"/>
  <c r="C495" i="6"/>
  <c r="F495" i="6" s="1"/>
  <c r="P495" i="6" s="1"/>
  <c r="D494" i="6"/>
  <c r="C494" i="6"/>
  <c r="F494" i="6" s="1"/>
  <c r="P494" i="6" s="1"/>
  <c r="D493" i="6"/>
  <c r="C493" i="6"/>
  <c r="F493" i="6" s="1"/>
  <c r="P493" i="6" s="1"/>
  <c r="D492" i="6"/>
  <c r="C492" i="6"/>
  <c r="F492" i="6" s="1"/>
  <c r="D491" i="6"/>
  <c r="C491" i="6"/>
  <c r="F491" i="6" s="1"/>
  <c r="P491" i="6" s="1"/>
  <c r="D490" i="6"/>
  <c r="C490" i="6"/>
  <c r="F490" i="6" s="1"/>
  <c r="P490" i="6" s="1"/>
  <c r="D489" i="6"/>
  <c r="C489" i="6"/>
  <c r="F489" i="6" s="1"/>
  <c r="P489" i="6" s="1"/>
  <c r="D488" i="6"/>
  <c r="C488" i="6"/>
  <c r="F488" i="6" s="1"/>
  <c r="P488" i="6" s="1"/>
  <c r="D487" i="6"/>
  <c r="C487" i="6"/>
  <c r="F487" i="6" s="1"/>
  <c r="P487" i="6" s="1"/>
  <c r="D486" i="6"/>
  <c r="C486" i="6"/>
  <c r="F486" i="6" s="1"/>
  <c r="P486" i="6" s="1"/>
  <c r="D485" i="6"/>
  <c r="C485" i="6"/>
  <c r="F485" i="6" s="1"/>
  <c r="P485" i="6" s="1"/>
  <c r="D484" i="6"/>
  <c r="C484" i="6"/>
  <c r="F484" i="6" s="1"/>
  <c r="P484" i="6" s="1"/>
  <c r="D483" i="6"/>
  <c r="C483" i="6"/>
  <c r="F483" i="6" s="1"/>
  <c r="P483" i="6" s="1"/>
  <c r="D482" i="6"/>
  <c r="C482" i="6"/>
  <c r="F482" i="6" s="1"/>
  <c r="P482" i="6" s="1"/>
  <c r="D481" i="6"/>
  <c r="C481" i="6"/>
  <c r="F481" i="6" s="1"/>
  <c r="P481" i="6" s="1"/>
  <c r="D480" i="6"/>
  <c r="C480" i="6"/>
  <c r="F480" i="6" s="1"/>
  <c r="P480" i="6" s="1"/>
  <c r="D479" i="6"/>
  <c r="C479" i="6"/>
  <c r="F479" i="6" s="1"/>
  <c r="P479" i="6" s="1"/>
  <c r="D478" i="6"/>
  <c r="C478" i="6"/>
  <c r="F478" i="6" s="1"/>
  <c r="P478" i="6" s="1"/>
  <c r="D477" i="6"/>
  <c r="C477" i="6"/>
  <c r="F477" i="6" s="1"/>
  <c r="P477" i="6" s="1"/>
  <c r="D476" i="6"/>
  <c r="C476" i="6"/>
  <c r="F476" i="6" s="1"/>
  <c r="D475" i="6"/>
  <c r="C475" i="6"/>
  <c r="F475" i="6" s="1"/>
  <c r="P475" i="6" s="1"/>
  <c r="D474" i="6"/>
  <c r="C474" i="6"/>
  <c r="F474" i="6" s="1"/>
  <c r="D473" i="6"/>
  <c r="C473" i="6"/>
  <c r="F473" i="6" s="1"/>
  <c r="P473" i="6" s="1"/>
  <c r="D472" i="6"/>
  <c r="C472" i="6"/>
  <c r="F472" i="6" s="1"/>
  <c r="P472" i="6" s="1"/>
  <c r="D471" i="6"/>
  <c r="C471" i="6"/>
  <c r="F471" i="6" s="1"/>
  <c r="P471" i="6" s="1"/>
  <c r="D470" i="6"/>
  <c r="C470" i="6"/>
  <c r="F470" i="6" s="1"/>
  <c r="P470" i="6" s="1"/>
  <c r="D469" i="6"/>
  <c r="C469" i="6"/>
  <c r="F469" i="6" s="1"/>
  <c r="P469" i="6" s="1"/>
  <c r="D468" i="6"/>
  <c r="C468" i="6"/>
  <c r="F468" i="6" s="1"/>
  <c r="P468" i="6" s="1"/>
  <c r="D467" i="6"/>
  <c r="C467" i="6"/>
  <c r="F467" i="6" s="1"/>
  <c r="P467" i="6" s="1"/>
  <c r="D466" i="6"/>
  <c r="C466" i="6"/>
  <c r="F466" i="6" s="1"/>
  <c r="D465" i="6"/>
  <c r="C465" i="6"/>
  <c r="F465" i="6" s="1"/>
  <c r="P465" i="6" s="1"/>
  <c r="D464" i="6"/>
  <c r="C464" i="6"/>
  <c r="F464" i="6" s="1"/>
  <c r="P464" i="6" s="1"/>
  <c r="D463" i="6"/>
  <c r="C463" i="6"/>
  <c r="F463" i="6" s="1"/>
  <c r="P463" i="6" s="1"/>
  <c r="D462" i="6"/>
  <c r="C462" i="6"/>
  <c r="F462" i="6" s="1"/>
  <c r="P462" i="6" s="1"/>
  <c r="D461" i="6"/>
  <c r="C461" i="6"/>
  <c r="F461" i="6" s="1"/>
  <c r="D460" i="6"/>
  <c r="C460" i="6"/>
  <c r="F460" i="6" s="1"/>
  <c r="P460" i="6" s="1"/>
  <c r="D459" i="6"/>
  <c r="C459" i="6"/>
  <c r="F459" i="6" s="1"/>
  <c r="P459" i="6" s="1"/>
  <c r="D458" i="6"/>
  <c r="C458" i="6"/>
  <c r="F458" i="6" s="1"/>
  <c r="P458" i="6" s="1"/>
  <c r="D457" i="6"/>
  <c r="C457" i="6"/>
  <c r="F457" i="6" s="1"/>
  <c r="P457" i="6" s="1"/>
  <c r="D456" i="6"/>
  <c r="C456" i="6"/>
  <c r="F456" i="6" s="1"/>
  <c r="D455" i="6"/>
  <c r="C455" i="6"/>
  <c r="F455" i="6" s="1"/>
  <c r="P455" i="6" s="1"/>
  <c r="D454" i="6"/>
  <c r="C454" i="6"/>
  <c r="F454" i="6" s="1"/>
  <c r="P454" i="6" s="1"/>
  <c r="D453" i="6"/>
  <c r="C453" i="6"/>
  <c r="F453" i="6" s="1"/>
  <c r="P453" i="6" s="1"/>
  <c r="D452" i="6"/>
  <c r="C452" i="6"/>
  <c r="F452" i="6" s="1"/>
  <c r="P452" i="6" s="1"/>
  <c r="D451" i="6"/>
  <c r="C451" i="6"/>
  <c r="F451" i="6" s="1"/>
  <c r="P451" i="6" s="1"/>
  <c r="D450" i="6"/>
  <c r="C450" i="6"/>
  <c r="F450" i="6" s="1"/>
  <c r="P450" i="6" s="1"/>
  <c r="D449" i="6"/>
  <c r="C449" i="6"/>
  <c r="F449" i="6" s="1"/>
  <c r="P449" i="6" s="1"/>
  <c r="D448" i="6"/>
  <c r="C448" i="6"/>
  <c r="F448" i="6" s="1"/>
  <c r="D447" i="6"/>
  <c r="C447" i="6"/>
  <c r="F447" i="6" s="1"/>
  <c r="P447" i="6" s="1"/>
  <c r="D446" i="6"/>
  <c r="C446" i="6"/>
  <c r="F446" i="6" s="1"/>
  <c r="P446" i="6" s="1"/>
  <c r="D445" i="6"/>
  <c r="C445" i="6"/>
  <c r="F445" i="6" s="1"/>
  <c r="P445" i="6" s="1"/>
  <c r="D444" i="6"/>
  <c r="C444" i="6"/>
  <c r="F444" i="6" s="1"/>
  <c r="P444" i="6" s="1"/>
  <c r="D443" i="6"/>
  <c r="C443" i="6"/>
  <c r="F443" i="6" s="1"/>
  <c r="P443" i="6" s="1"/>
  <c r="D442" i="6"/>
  <c r="C442" i="6"/>
  <c r="F442" i="6" s="1"/>
  <c r="D441" i="6"/>
  <c r="C441" i="6"/>
  <c r="F441" i="6" s="1"/>
  <c r="P441" i="6" s="1"/>
  <c r="D440" i="6"/>
  <c r="C440" i="6"/>
  <c r="F440" i="6" s="1"/>
  <c r="P440" i="6" s="1"/>
  <c r="D439" i="6"/>
  <c r="C439" i="6"/>
  <c r="F439" i="6" s="1"/>
  <c r="P439" i="6" s="1"/>
  <c r="D438" i="6"/>
  <c r="C438" i="6"/>
  <c r="F438" i="6" s="1"/>
  <c r="D437" i="6"/>
  <c r="C437" i="6"/>
  <c r="F437" i="6" s="1"/>
  <c r="P437" i="6" s="1"/>
  <c r="D436" i="6"/>
  <c r="C436" i="6"/>
  <c r="F436" i="6" s="1"/>
  <c r="P436" i="6" s="1"/>
  <c r="D435" i="6"/>
  <c r="C435" i="6"/>
  <c r="F435" i="6" s="1"/>
  <c r="P435" i="6" s="1"/>
  <c r="D434" i="6"/>
  <c r="C434" i="6"/>
  <c r="F434" i="6" s="1"/>
  <c r="P434" i="6" s="1"/>
  <c r="D433" i="6"/>
  <c r="C433" i="6"/>
  <c r="F433" i="6" s="1"/>
  <c r="P433" i="6" s="1"/>
  <c r="D432" i="6"/>
  <c r="C432" i="6"/>
  <c r="F432" i="6" s="1"/>
  <c r="P432" i="6" s="1"/>
  <c r="D431" i="6"/>
  <c r="C431" i="6"/>
  <c r="F431" i="6" s="1"/>
  <c r="P431" i="6" s="1"/>
  <c r="D430" i="6"/>
  <c r="C430" i="6"/>
  <c r="F430" i="6" s="1"/>
  <c r="D429" i="6"/>
  <c r="C429" i="6"/>
  <c r="F429" i="6" s="1"/>
  <c r="D428" i="6"/>
  <c r="C428" i="6"/>
  <c r="F428" i="6" s="1"/>
  <c r="P428" i="6" s="1"/>
  <c r="D427" i="6"/>
  <c r="C427" i="6"/>
  <c r="F427" i="6" s="1"/>
  <c r="P427" i="6" s="1"/>
  <c r="D426" i="6"/>
  <c r="C426" i="6"/>
  <c r="F426" i="6" s="1"/>
  <c r="D425" i="6"/>
  <c r="C425" i="6"/>
  <c r="F425" i="6" s="1"/>
  <c r="P425" i="6" s="1"/>
  <c r="D424" i="6"/>
  <c r="C424" i="6"/>
  <c r="F424" i="6" s="1"/>
  <c r="D423" i="6"/>
  <c r="C423" i="6"/>
  <c r="F423" i="6" s="1"/>
  <c r="P423" i="6" s="1"/>
  <c r="D422" i="6"/>
  <c r="C422" i="6"/>
  <c r="F422" i="6" s="1"/>
  <c r="D421" i="6"/>
  <c r="C421" i="6"/>
  <c r="F421" i="6" s="1"/>
  <c r="P421" i="6" s="1"/>
  <c r="D420" i="6"/>
  <c r="C420" i="6"/>
  <c r="F420" i="6" s="1"/>
  <c r="P420" i="6" s="1"/>
  <c r="D419" i="6"/>
  <c r="C419" i="6"/>
  <c r="F419" i="6" s="1"/>
  <c r="P419" i="6" s="1"/>
  <c r="D418" i="6"/>
  <c r="C418" i="6"/>
  <c r="F418" i="6" s="1"/>
  <c r="D417" i="6"/>
  <c r="C417" i="6"/>
  <c r="F417" i="6" s="1"/>
  <c r="P417" i="6" s="1"/>
  <c r="D416" i="6"/>
  <c r="C416" i="6"/>
  <c r="F416" i="6" s="1"/>
  <c r="D415" i="6"/>
  <c r="C415" i="6"/>
  <c r="F415" i="6" s="1"/>
  <c r="P415" i="6" s="1"/>
  <c r="D414" i="6"/>
  <c r="C414" i="6"/>
  <c r="F414" i="6" s="1"/>
  <c r="P414" i="6" s="1"/>
  <c r="D413" i="6"/>
  <c r="C413" i="6"/>
  <c r="F413" i="6" s="1"/>
  <c r="P413" i="6" s="1"/>
  <c r="D412" i="6"/>
  <c r="C412" i="6"/>
  <c r="F412" i="6" s="1"/>
  <c r="P412" i="6" s="1"/>
  <c r="D411" i="6"/>
  <c r="C411" i="6"/>
  <c r="F411" i="6" s="1"/>
  <c r="P411" i="6" s="1"/>
  <c r="D410" i="6"/>
  <c r="C410" i="6"/>
  <c r="F410" i="6" s="1"/>
  <c r="P410" i="6" s="1"/>
  <c r="D409" i="6"/>
  <c r="C409" i="6"/>
  <c r="F409" i="6" s="1"/>
  <c r="P409" i="6" s="1"/>
  <c r="D408" i="6"/>
  <c r="C408" i="6"/>
  <c r="F408" i="6" s="1"/>
  <c r="P408" i="6" s="1"/>
  <c r="D407" i="6"/>
  <c r="C407" i="6"/>
  <c r="F407" i="6" s="1"/>
  <c r="P407" i="6" s="1"/>
  <c r="D406" i="6"/>
  <c r="C406" i="6"/>
  <c r="F406" i="6" s="1"/>
  <c r="D405" i="6"/>
  <c r="C405" i="6"/>
  <c r="F405" i="6" s="1"/>
  <c r="P405" i="6" s="1"/>
  <c r="D404" i="6"/>
  <c r="C404" i="6"/>
  <c r="F404" i="6" s="1"/>
  <c r="P404" i="6" s="1"/>
  <c r="D403" i="6"/>
  <c r="C403" i="6"/>
  <c r="F403" i="6" s="1"/>
  <c r="D402" i="6"/>
  <c r="C402" i="6"/>
  <c r="F402" i="6" s="1"/>
  <c r="P402" i="6" s="1"/>
  <c r="D401" i="6"/>
  <c r="C401" i="6"/>
  <c r="F401" i="6" s="1"/>
  <c r="P401" i="6" s="1"/>
  <c r="D400" i="6"/>
  <c r="C400" i="6"/>
  <c r="F400" i="6" s="1"/>
  <c r="P400" i="6" s="1"/>
  <c r="D399" i="6"/>
  <c r="C399" i="6"/>
  <c r="F399" i="6" s="1"/>
  <c r="P399" i="6" s="1"/>
  <c r="D398" i="6"/>
  <c r="C398" i="6"/>
  <c r="F398" i="6" s="1"/>
  <c r="D397" i="6"/>
  <c r="C397" i="6"/>
  <c r="F397" i="6" s="1"/>
  <c r="P397" i="6" s="1"/>
  <c r="D396" i="6"/>
  <c r="C396" i="6"/>
  <c r="F396" i="6" s="1"/>
  <c r="P396" i="6" s="1"/>
  <c r="D395" i="6"/>
  <c r="C395" i="6"/>
  <c r="F395" i="6" s="1"/>
  <c r="P395" i="6" s="1"/>
  <c r="D394" i="6"/>
  <c r="C394" i="6"/>
  <c r="F394" i="6" s="1"/>
  <c r="P394" i="6" s="1"/>
  <c r="D393" i="6"/>
  <c r="C393" i="6"/>
  <c r="F393" i="6" s="1"/>
  <c r="P393" i="6" s="1"/>
  <c r="D392" i="6"/>
  <c r="C392" i="6"/>
  <c r="F392" i="6" s="1"/>
  <c r="P392" i="6" s="1"/>
  <c r="D391" i="6"/>
  <c r="C391" i="6"/>
  <c r="F391" i="6" s="1"/>
  <c r="P391" i="6" s="1"/>
  <c r="D390" i="6"/>
  <c r="C390" i="6"/>
  <c r="F390" i="6" s="1"/>
  <c r="D389" i="6"/>
  <c r="C389" i="6"/>
  <c r="F389" i="6" s="1"/>
  <c r="P389" i="6" s="1"/>
  <c r="D388" i="6"/>
  <c r="C388" i="6"/>
  <c r="F388" i="6" s="1"/>
  <c r="D387" i="6"/>
  <c r="C387" i="6"/>
  <c r="F387" i="6" s="1"/>
  <c r="P387" i="6" s="1"/>
  <c r="D386" i="6"/>
  <c r="C386" i="6"/>
  <c r="F386" i="6" s="1"/>
  <c r="P386" i="6" s="1"/>
  <c r="D385" i="6"/>
  <c r="C385" i="6"/>
  <c r="F385" i="6" s="1"/>
  <c r="P385" i="6" s="1"/>
  <c r="D384" i="6"/>
  <c r="C384" i="6"/>
  <c r="F384" i="6" s="1"/>
  <c r="P384" i="6" s="1"/>
  <c r="D383" i="6"/>
  <c r="C383" i="6"/>
  <c r="F383" i="6" s="1"/>
  <c r="P383" i="6" s="1"/>
  <c r="D382" i="6"/>
  <c r="C382" i="6"/>
  <c r="F382" i="6" s="1"/>
  <c r="P382" i="6" s="1"/>
  <c r="D381" i="6"/>
  <c r="C381" i="6"/>
  <c r="F381" i="6" s="1"/>
  <c r="P381" i="6" s="1"/>
  <c r="D380" i="6"/>
  <c r="C380" i="6"/>
  <c r="F380" i="6" s="1"/>
  <c r="P380" i="6" s="1"/>
  <c r="D379" i="6"/>
  <c r="C379" i="6"/>
  <c r="F379" i="6" s="1"/>
  <c r="P379" i="6" s="1"/>
  <c r="D378" i="6"/>
  <c r="C378" i="6"/>
  <c r="F378" i="6" s="1"/>
  <c r="D377" i="6"/>
  <c r="C377" i="6"/>
  <c r="F377" i="6" s="1"/>
  <c r="P377" i="6" s="1"/>
  <c r="D376" i="6"/>
  <c r="C376" i="6"/>
  <c r="F376" i="6" s="1"/>
  <c r="P376" i="6" s="1"/>
  <c r="D375" i="6"/>
  <c r="C375" i="6"/>
  <c r="F375" i="6" s="1"/>
  <c r="D374" i="6"/>
  <c r="C374" i="6"/>
  <c r="F374" i="6" s="1"/>
  <c r="P374" i="6" s="1"/>
  <c r="D373" i="6"/>
  <c r="C373" i="6"/>
  <c r="F373" i="6" s="1"/>
  <c r="P373" i="6" s="1"/>
  <c r="D372" i="6"/>
  <c r="C372" i="6"/>
  <c r="F372" i="6" s="1"/>
  <c r="P372" i="6" s="1"/>
  <c r="D371" i="6"/>
  <c r="C371" i="6"/>
  <c r="F371" i="6" s="1"/>
  <c r="P371" i="6" s="1"/>
  <c r="D370" i="6"/>
  <c r="C370" i="6"/>
  <c r="F370" i="6" s="1"/>
  <c r="P370" i="6" s="1"/>
  <c r="D369" i="6"/>
  <c r="C369" i="6"/>
  <c r="F369" i="6" s="1"/>
  <c r="D368" i="6"/>
  <c r="C368" i="6"/>
  <c r="F368" i="6" s="1"/>
  <c r="P368" i="6" s="1"/>
  <c r="D367" i="6"/>
  <c r="C367" i="6"/>
  <c r="F367" i="6" s="1"/>
  <c r="P367" i="6" s="1"/>
  <c r="D366" i="6"/>
  <c r="C366" i="6"/>
  <c r="F366" i="6" s="1"/>
  <c r="P366" i="6" s="1"/>
  <c r="D365" i="6"/>
  <c r="C365" i="6"/>
  <c r="F365" i="6" s="1"/>
  <c r="P365" i="6" s="1"/>
  <c r="D364" i="6"/>
  <c r="C364" i="6"/>
  <c r="F364" i="6" s="1"/>
  <c r="P364" i="6" s="1"/>
  <c r="D363" i="6"/>
  <c r="C363" i="6"/>
  <c r="F363" i="6" s="1"/>
  <c r="P363" i="6" s="1"/>
  <c r="D362" i="6"/>
  <c r="C362" i="6"/>
  <c r="F362" i="6" s="1"/>
  <c r="P362" i="6" s="1"/>
  <c r="D361" i="6"/>
  <c r="C361" i="6"/>
  <c r="F361" i="6" s="1"/>
  <c r="P361" i="6" s="1"/>
  <c r="D360" i="6"/>
  <c r="C360" i="6"/>
  <c r="F360" i="6" s="1"/>
  <c r="P360" i="6" s="1"/>
  <c r="D359" i="6"/>
  <c r="C359" i="6"/>
  <c r="F359" i="6" s="1"/>
  <c r="P359" i="6" s="1"/>
  <c r="D358" i="6"/>
  <c r="C358" i="6"/>
  <c r="F358" i="6" s="1"/>
  <c r="P358" i="6" s="1"/>
  <c r="D357" i="6"/>
  <c r="C357" i="6"/>
  <c r="F357" i="6" s="1"/>
  <c r="P357" i="6" s="1"/>
  <c r="D356" i="6"/>
  <c r="C356" i="6"/>
  <c r="F356" i="6" s="1"/>
  <c r="D355" i="6"/>
  <c r="C355" i="6"/>
  <c r="F355" i="6" s="1"/>
  <c r="P355" i="6" s="1"/>
  <c r="D354" i="6"/>
  <c r="C354" i="6"/>
  <c r="F354" i="6" s="1"/>
  <c r="P354" i="6" s="1"/>
  <c r="D353" i="6"/>
  <c r="C353" i="6"/>
  <c r="F353" i="6" s="1"/>
  <c r="P353" i="6" s="1"/>
  <c r="D352" i="6"/>
  <c r="C352" i="6"/>
  <c r="F352" i="6" s="1"/>
  <c r="P352" i="6" s="1"/>
  <c r="D351" i="6"/>
  <c r="C351" i="6"/>
  <c r="F351" i="6" s="1"/>
  <c r="D350" i="6"/>
  <c r="C350" i="6"/>
  <c r="F350" i="6" s="1"/>
  <c r="D349" i="6"/>
  <c r="C349" i="6"/>
  <c r="F349" i="6" s="1"/>
  <c r="P349" i="6" s="1"/>
  <c r="D348" i="6"/>
  <c r="C348" i="6"/>
  <c r="F348" i="6" s="1"/>
  <c r="P348" i="6" s="1"/>
  <c r="D347" i="6"/>
  <c r="C347" i="6"/>
  <c r="F347" i="6" s="1"/>
  <c r="P347" i="6" s="1"/>
  <c r="D346" i="6"/>
  <c r="C346" i="6"/>
  <c r="F346" i="6" s="1"/>
  <c r="D345" i="6"/>
  <c r="C345" i="6"/>
  <c r="F345" i="6" s="1"/>
  <c r="P345" i="6" s="1"/>
  <c r="D344" i="6"/>
  <c r="C344" i="6"/>
  <c r="F344" i="6" s="1"/>
  <c r="D343" i="6"/>
  <c r="C343" i="6"/>
  <c r="F343" i="6" s="1"/>
  <c r="P343" i="6" s="1"/>
  <c r="D342" i="6"/>
  <c r="C342" i="6"/>
  <c r="F342" i="6" s="1"/>
  <c r="D341" i="6"/>
  <c r="C341" i="6"/>
  <c r="F341" i="6" s="1"/>
  <c r="P341" i="6" s="1"/>
  <c r="D340" i="6"/>
  <c r="C340" i="6"/>
  <c r="F340" i="6" s="1"/>
  <c r="D339" i="6"/>
  <c r="C339" i="6"/>
  <c r="F339" i="6" s="1"/>
  <c r="P339" i="6" s="1"/>
  <c r="D338" i="6"/>
  <c r="C338" i="6"/>
  <c r="F338" i="6" s="1"/>
  <c r="P338" i="6" s="1"/>
  <c r="D337" i="6"/>
  <c r="C337" i="6"/>
  <c r="F337" i="6" s="1"/>
  <c r="P337" i="6" s="1"/>
  <c r="D336" i="6"/>
  <c r="C336" i="6"/>
  <c r="F336" i="6" s="1"/>
  <c r="D335" i="6"/>
  <c r="C335" i="6"/>
  <c r="F335" i="6" s="1"/>
  <c r="P335" i="6" s="1"/>
  <c r="D334" i="6"/>
  <c r="C334" i="6"/>
  <c r="F334" i="6" s="1"/>
  <c r="D333" i="6"/>
  <c r="C333" i="6"/>
  <c r="F333" i="6" s="1"/>
  <c r="P333" i="6" s="1"/>
  <c r="D332" i="6"/>
  <c r="C332" i="6"/>
  <c r="F332" i="6" s="1"/>
  <c r="D331" i="6"/>
  <c r="C331" i="6"/>
  <c r="F331" i="6" s="1"/>
  <c r="P331" i="6" s="1"/>
  <c r="D330" i="6"/>
  <c r="C330" i="6"/>
  <c r="F330" i="6" s="1"/>
  <c r="P330" i="6" s="1"/>
  <c r="D329" i="6"/>
  <c r="C329" i="6"/>
  <c r="F329" i="6" s="1"/>
  <c r="P329" i="6" s="1"/>
  <c r="D328" i="6"/>
  <c r="C328" i="6"/>
  <c r="F328" i="6" s="1"/>
  <c r="P328" i="6" s="1"/>
  <c r="D327" i="6"/>
  <c r="C327" i="6"/>
  <c r="F327" i="6" s="1"/>
  <c r="P327" i="6" s="1"/>
  <c r="D326" i="6"/>
  <c r="C326" i="6"/>
  <c r="F326" i="6" s="1"/>
  <c r="P326" i="6" s="1"/>
  <c r="D325" i="6"/>
  <c r="C325" i="6"/>
  <c r="F325" i="6" s="1"/>
  <c r="P325" i="6" s="1"/>
  <c r="D324" i="6"/>
  <c r="C324" i="6"/>
  <c r="F324" i="6" s="1"/>
  <c r="P324" i="6" s="1"/>
  <c r="D323" i="6"/>
  <c r="C323" i="6"/>
  <c r="F323" i="6" s="1"/>
  <c r="P323" i="6" s="1"/>
  <c r="D322" i="6"/>
  <c r="C322" i="6"/>
  <c r="F322" i="6" s="1"/>
  <c r="D321" i="6"/>
  <c r="C321" i="6"/>
  <c r="F321" i="6" s="1"/>
  <c r="P321" i="6" s="1"/>
  <c r="D320" i="6"/>
  <c r="C320" i="6"/>
  <c r="F320" i="6" s="1"/>
  <c r="D319" i="6"/>
  <c r="C319" i="6"/>
  <c r="F319" i="6" s="1"/>
  <c r="P319" i="6" s="1"/>
  <c r="D318" i="6"/>
  <c r="C318" i="6"/>
  <c r="F318" i="6" s="1"/>
  <c r="D317" i="6"/>
  <c r="C317" i="6"/>
  <c r="F317" i="6" s="1"/>
  <c r="P317" i="6" s="1"/>
  <c r="D316" i="6"/>
  <c r="C316" i="6"/>
  <c r="F316" i="6" s="1"/>
  <c r="D315" i="6"/>
  <c r="C315" i="6"/>
  <c r="F315" i="6" s="1"/>
  <c r="P315" i="6" s="1"/>
  <c r="D314" i="6"/>
  <c r="C314" i="6"/>
  <c r="F314" i="6" s="1"/>
  <c r="P314" i="6" s="1"/>
  <c r="D313" i="6"/>
  <c r="C313" i="6"/>
  <c r="F313" i="6" s="1"/>
  <c r="P313" i="6" s="1"/>
  <c r="D312" i="6"/>
  <c r="C312" i="6"/>
  <c r="F312" i="6" s="1"/>
  <c r="P312" i="6" s="1"/>
  <c r="D311" i="6"/>
  <c r="C311" i="6"/>
  <c r="F311" i="6" s="1"/>
  <c r="P311" i="6" s="1"/>
  <c r="D310" i="6"/>
  <c r="C310" i="6"/>
  <c r="F310" i="6" s="1"/>
  <c r="D309" i="6"/>
  <c r="C309" i="6"/>
  <c r="F309" i="6" s="1"/>
  <c r="D308" i="6"/>
  <c r="C308" i="6"/>
  <c r="F308" i="6" s="1"/>
  <c r="P308" i="6" s="1"/>
  <c r="D307" i="6"/>
  <c r="C307" i="6"/>
  <c r="F307" i="6" s="1"/>
  <c r="P307" i="6" s="1"/>
  <c r="D306" i="6"/>
  <c r="C306" i="6"/>
  <c r="F306" i="6" s="1"/>
  <c r="P306" i="6" s="1"/>
  <c r="D305" i="6"/>
  <c r="C305" i="6"/>
  <c r="F305" i="6" s="1"/>
  <c r="D304" i="6"/>
  <c r="C304" i="6"/>
  <c r="F304" i="6" s="1"/>
  <c r="P304" i="6" s="1"/>
  <c r="D303" i="6"/>
  <c r="C303" i="6"/>
  <c r="F303" i="6" s="1"/>
  <c r="P303" i="6" s="1"/>
  <c r="D302" i="6"/>
  <c r="C302" i="6"/>
  <c r="F302" i="6" s="1"/>
  <c r="D301" i="6"/>
  <c r="C301" i="6"/>
  <c r="F301" i="6" s="1"/>
  <c r="D300" i="6"/>
  <c r="C300" i="6"/>
  <c r="F300" i="6" s="1"/>
  <c r="P300" i="6" s="1"/>
  <c r="D299" i="6"/>
  <c r="C299" i="6"/>
  <c r="F299" i="6" s="1"/>
  <c r="P299" i="6" s="1"/>
  <c r="D298" i="6"/>
  <c r="C298" i="6"/>
  <c r="F298" i="6" s="1"/>
  <c r="P298" i="6" s="1"/>
  <c r="D297" i="6"/>
  <c r="C297" i="6"/>
  <c r="F297" i="6" s="1"/>
  <c r="P297" i="6" s="1"/>
  <c r="D296" i="6"/>
  <c r="C296" i="6"/>
  <c r="F296" i="6" s="1"/>
  <c r="D295" i="6"/>
  <c r="C295" i="6"/>
  <c r="F295" i="6" s="1"/>
  <c r="P295" i="6" s="1"/>
  <c r="D294" i="6"/>
  <c r="C294" i="6"/>
  <c r="F294" i="6" s="1"/>
  <c r="D293" i="6"/>
  <c r="C293" i="6"/>
  <c r="F293" i="6" s="1"/>
  <c r="P293" i="6" s="1"/>
  <c r="D292" i="6"/>
  <c r="C292" i="6"/>
  <c r="F292" i="6" s="1"/>
  <c r="D291" i="6"/>
  <c r="C291" i="6"/>
  <c r="F291" i="6" s="1"/>
  <c r="D290" i="6"/>
  <c r="C290" i="6"/>
  <c r="F290" i="6" s="1"/>
  <c r="D289" i="6"/>
  <c r="C289" i="6"/>
  <c r="F289" i="6" s="1"/>
  <c r="P289" i="6" s="1"/>
  <c r="D288" i="6"/>
  <c r="C288" i="6"/>
  <c r="F288" i="6" s="1"/>
  <c r="D287" i="6"/>
  <c r="C287" i="6"/>
  <c r="F287" i="6" s="1"/>
  <c r="P287" i="6" s="1"/>
  <c r="D286" i="6"/>
  <c r="C286" i="6"/>
  <c r="F286" i="6" s="1"/>
  <c r="D285" i="6"/>
  <c r="C285" i="6"/>
  <c r="F285" i="6" s="1"/>
  <c r="P285" i="6" s="1"/>
  <c r="D284" i="6"/>
  <c r="C284" i="6"/>
  <c r="F284" i="6" s="1"/>
  <c r="D283" i="6"/>
  <c r="C283" i="6"/>
  <c r="F283" i="6" s="1"/>
  <c r="P283" i="6" s="1"/>
  <c r="D282" i="6"/>
  <c r="C282" i="6"/>
  <c r="F282" i="6" s="1"/>
  <c r="D281" i="6"/>
  <c r="C281" i="6"/>
  <c r="F281" i="6" s="1"/>
  <c r="D280" i="6"/>
  <c r="C280" i="6"/>
  <c r="F280" i="6" s="1"/>
  <c r="D279" i="6"/>
  <c r="C279" i="6"/>
  <c r="F279" i="6" s="1"/>
  <c r="P279" i="6" s="1"/>
  <c r="D278" i="6"/>
  <c r="C278" i="6"/>
  <c r="F278" i="6" s="1"/>
  <c r="D277" i="6"/>
  <c r="C277" i="6"/>
  <c r="F277" i="6" s="1"/>
  <c r="D276" i="6"/>
  <c r="C276" i="6"/>
  <c r="F276" i="6" s="1"/>
  <c r="P276" i="6" s="1"/>
  <c r="D275" i="6"/>
  <c r="C275" i="6"/>
  <c r="F275" i="6" s="1"/>
  <c r="D274" i="6"/>
  <c r="C274" i="6"/>
  <c r="F274" i="6" s="1"/>
  <c r="P274" i="6" s="1"/>
  <c r="D273" i="6"/>
  <c r="C273" i="6"/>
  <c r="F273" i="6" s="1"/>
  <c r="D272" i="6"/>
  <c r="C272" i="6"/>
  <c r="F272" i="6" s="1"/>
  <c r="P272" i="6" s="1"/>
  <c r="D271" i="6"/>
  <c r="C271" i="6"/>
  <c r="F271" i="6" s="1"/>
  <c r="P271" i="6" s="1"/>
  <c r="D270" i="6"/>
  <c r="C270" i="6"/>
  <c r="F270" i="6" s="1"/>
  <c r="P270" i="6" s="1"/>
  <c r="D269" i="6"/>
  <c r="C269" i="6"/>
  <c r="F269" i="6" s="1"/>
  <c r="D268" i="6"/>
  <c r="C268" i="6"/>
  <c r="F268" i="6" s="1"/>
  <c r="P268" i="6" s="1"/>
  <c r="D267" i="6"/>
  <c r="C267" i="6"/>
  <c r="F267" i="6" s="1"/>
  <c r="P267" i="6" s="1"/>
  <c r="D266" i="6"/>
  <c r="C266" i="6"/>
  <c r="F266" i="6" s="1"/>
  <c r="P266" i="6" s="1"/>
  <c r="D265" i="6"/>
  <c r="C265" i="6"/>
  <c r="F265" i="6" s="1"/>
  <c r="P265" i="6" s="1"/>
  <c r="D264" i="6"/>
  <c r="C264" i="6"/>
  <c r="F264" i="6" s="1"/>
  <c r="P264" i="6" s="1"/>
  <c r="D263" i="6"/>
  <c r="C263" i="6"/>
  <c r="F263" i="6" s="1"/>
  <c r="P263" i="6" s="1"/>
  <c r="D262" i="6"/>
  <c r="C262" i="6"/>
  <c r="F262" i="6" s="1"/>
  <c r="P262" i="6" s="1"/>
  <c r="D261" i="6"/>
  <c r="C261" i="6"/>
  <c r="F261" i="6" s="1"/>
  <c r="P261" i="6" s="1"/>
  <c r="D260" i="6"/>
  <c r="C260" i="6"/>
  <c r="F260" i="6" s="1"/>
  <c r="P260" i="6" s="1"/>
  <c r="D259" i="6"/>
  <c r="C259" i="6"/>
  <c r="F259" i="6" s="1"/>
  <c r="P259" i="6" s="1"/>
  <c r="D258" i="6"/>
  <c r="C258" i="6"/>
  <c r="F258" i="6" s="1"/>
  <c r="P258" i="6" s="1"/>
  <c r="D257" i="6"/>
  <c r="C257" i="6"/>
  <c r="F257" i="6" s="1"/>
  <c r="P257" i="6" s="1"/>
  <c r="D256" i="6"/>
  <c r="C256" i="6"/>
  <c r="F256" i="6" s="1"/>
  <c r="P256" i="6" s="1"/>
  <c r="D255" i="6"/>
  <c r="C255" i="6"/>
  <c r="F255" i="6" s="1"/>
  <c r="P255" i="6" s="1"/>
  <c r="D254" i="6"/>
  <c r="C254" i="6"/>
  <c r="F254" i="6" s="1"/>
  <c r="P254" i="6" s="1"/>
  <c r="D253" i="6"/>
  <c r="C253" i="6"/>
  <c r="F253" i="6" s="1"/>
  <c r="P253" i="6" s="1"/>
  <c r="D252" i="6"/>
  <c r="C252" i="6"/>
  <c r="F252" i="6" s="1"/>
  <c r="D251" i="6"/>
  <c r="C251" i="6"/>
  <c r="F251" i="6" s="1"/>
  <c r="P251" i="6" s="1"/>
  <c r="D250" i="6"/>
  <c r="C250" i="6"/>
  <c r="F250" i="6" s="1"/>
  <c r="P250" i="6" s="1"/>
  <c r="D249" i="6"/>
  <c r="C249" i="6"/>
  <c r="F249" i="6" s="1"/>
  <c r="D248" i="6"/>
  <c r="C248" i="6"/>
  <c r="F248" i="6" s="1"/>
  <c r="D247" i="6"/>
  <c r="C247" i="6"/>
  <c r="F247" i="6" s="1"/>
  <c r="P247" i="6" s="1"/>
  <c r="D246" i="6"/>
  <c r="C246" i="6"/>
  <c r="F246" i="6" s="1"/>
  <c r="D245" i="6"/>
  <c r="C245" i="6"/>
  <c r="F245" i="6" s="1"/>
  <c r="P245" i="6" s="1"/>
  <c r="D244" i="6"/>
  <c r="C244" i="6"/>
  <c r="F244" i="6" s="1"/>
  <c r="P244" i="6" s="1"/>
  <c r="D243" i="6"/>
  <c r="C243" i="6"/>
  <c r="F243" i="6" s="1"/>
  <c r="P243" i="6" s="1"/>
  <c r="D242" i="6"/>
  <c r="C242" i="6"/>
  <c r="F242" i="6" s="1"/>
  <c r="P242" i="6" s="1"/>
  <c r="D241" i="6"/>
  <c r="C241" i="6"/>
  <c r="F241" i="6" s="1"/>
  <c r="P241" i="6" s="1"/>
  <c r="D240" i="6"/>
  <c r="C240" i="6"/>
  <c r="F240" i="6" s="1"/>
  <c r="P240" i="6" s="1"/>
  <c r="D239" i="6"/>
  <c r="C239" i="6"/>
  <c r="F239" i="6" s="1"/>
  <c r="P239" i="6" s="1"/>
  <c r="D238" i="6"/>
  <c r="C238" i="6"/>
  <c r="F238" i="6" s="1"/>
  <c r="P238" i="6" s="1"/>
  <c r="D237" i="6"/>
  <c r="C237" i="6"/>
  <c r="F237" i="6" s="1"/>
  <c r="P237" i="6" s="1"/>
  <c r="D236" i="6"/>
  <c r="C236" i="6"/>
  <c r="F236" i="6" s="1"/>
  <c r="D235" i="6"/>
  <c r="C235" i="6"/>
  <c r="F235" i="6" s="1"/>
  <c r="P235" i="6" s="1"/>
  <c r="D234" i="6"/>
  <c r="C234" i="6"/>
  <c r="F234" i="6" s="1"/>
  <c r="P234" i="6" s="1"/>
  <c r="D233" i="6"/>
  <c r="C233" i="6"/>
  <c r="F233" i="6" s="1"/>
  <c r="D232" i="6"/>
  <c r="C232" i="6"/>
  <c r="F232" i="6" s="1"/>
  <c r="P232" i="6" s="1"/>
  <c r="D231" i="6"/>
  <c r="C231" i="6"/>
  <c r="F231" i="6" s="1"/>
  <c r="P231" i="6" s="1"/>
  <c r="D230" i="6"/>
  <c r="C230" i="6"/>
  <c r="F230" i="6" s="1"/>
  <c r="D229" i="6"/>
  <c r="C229" i="6"/>
  <c r="F229" i="6" s="1"/>
  <c r="P229" i="6" s="1"/>
  <c r="D228" i="6"/>
  <c r="C228" i="6"/>
  <c r="F228" i="6" s="1"/>
  <c r="D227" i="6"/>
  <c r="C227" i="6"/>
  <c r="F227" i="6" s="1"/>
  <c r="P227" i="6" s="1"/>
  <c r="D226" i="6"/>
  <c r="C226" i="6"/>
  <c r="F226" i="6" s="1"/>
  <c r="D225" i="6"/>
  <c r="C225" i="6"/>
  <c r="F225" i="6" s="1"/>
  <c r="P225" i="6" s="1"/>
  <c r="D224" i="6"/>
  <c r="C224" i="6"/>
  <c r="F224" i="6" s="1"/>
  <c r="P224" i="6" s="1"/>
  <c r="D223" i="6"/>
  <c r="C223" i="6"/>
  <c r="F223" i="6" s="1"/>
  <c r="P223" i="6" s="1"/>
  <c r="D222" i="6"/>
  <c r="C222" i="6"/>
  <c r="F222" i="6" s="1"/>
  <c r="D221" i="6"/>
  <c r="C221" i="6"/>
  <c r="F221" i="6" s="1"/>
  <c r="P221" i="6" s="1"/>
  <c r="D220" i="6"/>
  <c r="C220" i="6"/>
  <c r="F220" i="6" s="1"/>
  <c r="P220" i="6" s="1"/>
  <c r="D219" i="6"/>
  <c r="C219" i="6"/>
  <c r="F219" i="6" s="1"/>
  <c r="P219" i="6" s="1"/>
  <c r="D218" i="6"/>
  <c r="C218" i="6"/>
  <c r="F218" i="6" s="1"/>
  <c r="P218" i="6" s="1"/>
  <c r="D217" i="6"/>
  <c r="C217" i="6"/>
  <c r="F217" i="6" s="1"/>
  <c r="D216" i="6"/>
  <c r="C216" i="6"/>
  <c r="F216" i="6" s="1"/>
  <c r="D215" i="6"/>
  <c r="C215" i="6"/>
  <c r="F215" i="6" s="1"/>
  <c r="P215" i="6" s="1"/>
  <c r="D214" i="6"/>
  <c r="C214" i="6"/>
  <c r="F214" i="6" s="1"/>
  <c r="P214" i="6" s="1"/>
  <c r="D213" i="6"/>
  <c r="C213" i="6"/>
  <c r="F213" i="6" s="1"/>
  <c r="P213" i="6" s="1"/>
  <c r="D212" i="6"/>
  <c r="C212" i="6"/>
  <c r="F212" i="6" s="1"/>
  <c r="D211" i="6"/>
  <c r="C211" i="6"/>
  <c r="F211" i="6" s="1"/>
  <c r="P211" i="6" s="1"/>
  <c r="D210" i="6"/>
  <c r="C210" i="6"/>
  <c r="F210" i="6" s="1"/>
  <c r="P210" i="6" s="1"/>
  <c r="D209" i="6"/>
  <c r="C209" i="6"/>
  <c r="F209" i="6" s="1"/>
  <c r="P209" i="6" s="1"/>
  <c r="D208" i="6"/>
  <c r="C208" i="6"/>
  <c r="F208" i="6" s="1"/>
  <c r="D207" i="6"/>
  <c r="C207" i="6"/>
  <c r="F207" i="6" s="1"/>
  <c r="P207" i="6" s="1"/>
  <c r="D206" i="6"/>
  <c r="C206" i="6"/>
  <c r="F206" i="6" s="1"/>
  <c r="P206" i="6" s="1"/>
  <c r="D205" i="6"/>
  <c r="C205" i="6"/>
  <c r="F205" i="6" s="1"/>
  <c r="P205" i="6" s="1"/>
  <c r="D204" i="6"/>
  <c r="C204" i="6"/>
  <c r="F204" i="6" s="1"/>
  <c r="D203" i="6"/>
  <c r="C203" i="6"/>
  <c r="F203" i="6" s="1"/>
  <c r="D202" i="6"/>
  <c r="C202" i="6"/>
  <c r="F202" i="6" s="1"/>
  <c r="D201" i="6"/>
  <c r="C201" i="6"/>
  <c r="F201" i="6" s="1"/>
  <c r="P201" i="6" s="1"/>
  <c r="D200" i="6"/>
  <c r="C200" i="6"/>
  <c r="F200" i="6" s="1"/>
  <c r="P200" i="6" s="1"/>
  <c r="D199" i="6"/>
  <c r="C199" i="6"/>
  <c r="F199" i="6" s="1"/>
  <c r="P199" i="6" s="1"/>
  <c r="D198" i="6"/>
  <c r="C198" i="6"/>
  <c r="F198" i="6" s="1"/>
  <c r="P198" i="6" s="1"/>
  <c r="D197" i="6"/>
  <c r="C197" i="6"/>
  <c r="F197" i="6" s="1"/>
  <c r="P197" i="6" s="1"/>
  <c r="D196" i="6"/>
  <c r="C196" i="6"/>
  <c r="F196" i="6" s="1"/>
  <c r="P196" i="6" s="1"/>
  <c r="D195" i="6"/>
  <c r="C195" i="6"/>
  <c r="F195" i="6" s="1"/>
  <c r="P195" i="6" s="1"/>
  <c r="D194" i="6"/>
  <c r="C194" i="6"/>
  <c r="F194" i="6" s="1"/>
  <c r="D193" i="6"/>
  <c r="C193" i="6"/>
  <c r="F193" i="6" s="1"/>
  <c r="P193" i="6" s="1"/>
  <c r="D192" i="6"/>
  <c r="C192" i="6"/>
  <c r="F192" i="6" s="1"/>
  <c r="D191" i="6"/>
  <c r="C191" i="6"/>
  <c r="F191" i="6" s="1"/>
  <c r="P191" i="6" s="1"/>
  <c r="D190" i="6"/>
  <c r="C190" i="6"/>
  <c r="F190" i="6" s="1"/>
  <c r="D189" i="6"/>
  <c r="C189" i="6"/>
  <c r="F189" i="6" s="1"/>
  <c r="P189" i="6" s="1"/>
  <c r="D188" i="6"/>
  <c r="C188" i="6"/>
  <c r="F188" i="6" s="1"/>
  <c r="D187" i="6"/>
  <c r="C187" i="6"/>
  <c r="F187" i="6" s="1"/>
  <c r="D186" i="6"/>
  <c r="C186" i="6"/>
  <c r="F186" i="6" s="1"/>
  <c r="P186" i="6" s="1"/>
  <c r="D185" i="6"/>
  <c r="C185" i="6"/>
  <c r="F185" i="6" s="1"/>
  <c r="P185" i="6" s="1"/>
  <c r="D184" i="6"/>
  <c r="C184" i="6"/>
  <c r="F184" i="6" s="1"/>
  <c r="P184" i="6" s="1"/>
  <c r="D183" i="6"/>
  <c r="C183" i="6"/>
  <c r="F183" i="6" s="1"/>
  <c r="P183" i="6" s="1"/>
  <c r="D182" i="6"/>
  <c r="C182" i="6"/>
  <c r="F182" i="6" s="1"/>
  <c r="P182" i="6" s="1"/>
  <c r="D181" i="6"/>
  <c r="C181" i="6"/>
  <c r="F181" i="6" s="1"/>
  <c r="D180" i="6"/>
  <c r="C180" i="6"/>
  <c r="F180" i="6" s="1"/>
  <c r="P180" i="6" s="1"/>
  <c r="D179" i="6"/>
  <c r="C179" i="6"/>
  <c r="F179" i="6" s="1"/>
  <c r="P179" i="6" s="1"/>
  <c r="D178" i="6"/>
  <c r="C178" i="6"/>
  <c r="F178" i="6" s="1"/>
  <c r="P178" i="6" s="1"/>
  <c r="D177" i="6"/>
  <c r="C177" i="6"/>
  <c r="F177" i="6" s="1"/>
  <c r="P177" i="6" s="1"/>
  <c r="D176" i="6"/>
  <c r="C176" i="6"/>
  <c r="F176" i="6" s="1"/>
  <c r="D175" i="6"/>
  <c r="C175" i="6"/>
  <c r="F175" i="6" s="1"/>
  <c r="P175" i="6" s="1"/>
  <c r="D174" i="6"/>
  <c r="C174" i="6"/>
  <c r="F174" i="6" s="1"/>
  <c r="P174" i="6" s="1"/>
  <c r="D173" i="6"/>
  <c r="C173" i="6"/>
  <c r="F173" i="6" s="1"/>
  <c r="P173" i="6" s="1"/>
  <c r="D172" i="6"/>
  <c r="C172" i="6"/>
  <c r="F172" i="6" s="1"/>
  <c r="P172" i="6" s="1"/>
  <c r="D171" i="6"/>
  <c r="C171" i="6"/>
  <c r="F171" i="6" s="1"/>
  <c r="P171" i="6" s="1"/>
  <c r="D170" i="6"/>
  <c r="C170" i="6"/>
  <c r="F170" i="6" s="1"/>
  <c r="P170" i="6" s="1"/>
  <c r="D169" i="6"/>
  <c r="C169" i="6"/>
  <c r="F169" i="6" s="1"/>
  <c r="P169" i="6" s="1"/>
  <c r="D168" i="6"/>
  <c r="C168" i="6"/>
  <c r="F168" i="6" s="1"/>
  <c r="P168" i="6" s="1"/>
  <c r="D167" i="6"/>
  <c r="C167" i="6"/>
  <c r="F167" i="6" s="1"/>
  <c r="D166" i="6"/>
  <c r="C166" i="6"/>
  <c r="F166" i="6" s="1"/>
  <c r="P166" i="6" s="1"/>
  <c r="D165" i="6"/>
  <c r="C165" i="6"/>
  <c r="F165" i="6" s="1"/>
  <c r="P165" i="6" s="1"/>
  <c r="D164" i="6"/>
  <c r="C164" i="6"/>
  <c r="F164" i="6" s="1"/>
  <c r="P164" i="6" s="1"/>
  <c r="D163" i="6"/>
  <c r="C163" i="6"/>
  <c r="F163" i="6" s="1"/>
  <c r="P163" i="6" s="1"/>
  <c r="D162" i="6"/>
  <c r="C162" i="6"/>
  <c r="F162" i="6" s="1"/>
  <c r="P162" i="6" s="1"/>
  <c r="D161" i="6"/>
  <c r="C161" i="6"/>
  <c r="F161" i="6" s="1"/>
  <c r="P161" i="6" s="1"/>
  <c r="D160" i="6"/>
  <c r="C160" i="6"/>
  <c r="F160" i="6" s="1"/>
  <c r="P160" i="6" s="1"/>
  <c r="D159" i="6"/>
  <c r="C159" i="6"/>
  <c r="F159" i="6" s="1"/>
  <c r="P159" i="6" s="1"/>
  <c r="D158" i="6"/>
  <c r="C158" i="6"/>
  <c r="F158" i="6" s="1"/>
  <c r="P158" i="6" s="1"/>
  <c r="D157" i="6"/>
  <c r="C157" i="6"/>
  <c r="F157" i="6" s="1"/>
  <c r="P157" i="6" s="1"/>
  <c r="D156" i="6"/>
  <c r="C156" i="6"/>
  <c r="F156" i="6" s="1"/>
  <c r="P156" i="6" s="1"/>
  <c r="D155" i="6"/>
  <c r="C155" i="6"/>
  <c r="F155" i="6" s="1"/>
  <c r="P155" i="6" s="1"/>
  <c r="D154" i="6"/>
  <c r="C154" i="6"/>
  <c r="F154" i="6" s="1"/>
  <c r="P154" i="6" s="1"/>
  <c r="D153" i="6"/>
  <c r="C153" i="6"/>
  <c r="F153" i="6" s="1"/>
  <c r="D152" i="6"/>
  <c r="C152" i="6"/>
  <c r="F152" i="6" s="1"/>
  <c r="D151" i="6"/>
  <c r="C151" i="6"/>
  <c r="F151" i="6" s="1"/>
  <c r="P151" i="6" s="1"/>
  <c r="D150" i="6"/>
  <c r="C150" i="6"/>
  <c r="F150" i="6" s="1"/>
  <c r="P150" i="6" s="1"/>
  <c r="D149" i="6"/>
  <c r="C149" i="6"/>
  <c r="F149" i="6" s="1"/>
  <c r="D148" i="6"/>
  <c r="C148" i="6"/>
  <c r="F148" i="6" s="1"/>
  <c r="P148" i="6" s="1"/>
  <c r="D147" i="6"/>
  <c r="C147" i="6"/>
  <c r="F147" i="6" s="1"/>
  <c r="D146" i="6"/>
  <c r="C146" i="6"/>
  <c r="F146" i="6" s="1"/>
  <c r="P146" i="6" s="1"/>
  <c r="D145" i="6"/>
  <c r="C145" i="6"/>
  <c r="F145" i="6" s="1"/>
  <c r="D144" i="6"/>
  <c r="C144" i="6"/>
  <c r="F144" i="6" s="1"/>
  <c r="P144" i="6" s="1"/>
  <c r="D143" i="6"/>
  <c r="C143" i="6"/>
  <c r="F143" i="6" s="1"/>
  <c r="P143" i="6" s="1"/>
  <c r="D142" i="6"/>
  <c r="C142" i="6"/>
  <c r="F142" i="6" s="1"/>
  <c r="P142" i="6" s="1"/>
  <c r="D141" i="6"/>
  <c r="C141" i="6"/>
  <c r="F141" i="6" s="1"/>
  <c r="P141" i="6" s="1"/>
  <c r="D140" i="6"/>
  <c r="C140" i="6"/>
  <c r="F140" i="6" s="1"/>
  <c r="P140" i="6" s="1"/>
  <c r="D139" i="6"/>
  <c r="C139" i="6"/>
  <c r="F139" i="6" s="1"/>
  <c r="P139" i="6" s="1"/>
  <c r="D138" i="6"/>
  <c r="C138" i="6"/>
  <c r="F138" i="6" s="1"/>
  <c r="P138" i="6" s="1"/>
  <c r="D137" i="6"/>
  <c r="C137" i="6"/>
  <c r="F137" i="6" s="1"/>
  <c r="P137" i="6" s="1"/>
  <c r="D136" i="6"/>
  <c r="C136" i="6"/>
  <c r="F136" i="6" s="1"/>
  <c r="P136" i="6" s="1"/>
  <c r="D135" i="6"/>
  <c r="C135" i="6"/>
  <c r="F135" i="6" s="1"/>
  <c r="P135" i="6" s="1"/>
  <c r="D134" i="6"/>
  <c r="C134" i="6"/>
  <c r="F134" i="6" s="1"/>
  <c r="D133" i="6"/>
  <c r="C133" i="6"/>
  <c r="F133" i="6" s="1"/>
  <c r="P133" i="6" s="1"/>
  <c r="D132" i="6"/>
  <c r="C132" i="6"/>
  <c r="F132" i="6" s="1"/>
  <c r="D131" i="6"/>
  <c r="C131" i="6"/>
  <c r="F131" i="6" s="1"/>
  <c r="P131" i="6" s="1"/>
  <c r="D130" i="6"/>
  <c r="C130" i="6"/>
  <c r="F130" i="6" s="1"/>
  <c r="P130" i="6" s="1"/>
  <c r="D129" i="6"/>
  <c r="C129" i="6"/>
  <c r="F129" i="6" s="1"/>
  <c r="P129" i="6" s="1"/>
  <c r="D128" i="6"/>
  <c r="C128" i="6"/>
  <c r="F128" i="6" s="1"/>
  <c r="P128" i="6" s="1"/>
  <c r="D127" i="6"/>
  <c r="C127" i="6"/>
  <c r="F127" i="6" s="1"/>
  <c r="P127" i="6" s="1"/>
  <c r="D126" i="6"/>
  <c r="C126" i="6"/>
  <c r="F126" i="6" s="1"/>
  <c r="P126" i="6" s="1"/>
  <c r="D125" i="6"/>
  <c r="C125" i="6"/>
  <c r="F125" i="6" s="1"/>
  <c r="P125" i="6" s="1"/>
  <c r="D124" i="6"/>
  <c r="C124" i="6"/>
  <c r="F124" i="6" s="1"/>
  <c r="P124" i="6" s="1"/>
  <c r="D123" i="6"/>
  <c r="C123" i="6"/>
  <c r="F123" i="6" s="1"/>
  <c r="P123" i="6" s="1"/>
  <c r="D122" i="6"/>
  <c r="C122" i="6"/>
  <c r="F122" i="6" s="1"/>
  <c r="P122" i="6" s="1"/>
  <c r="D121" i="6"/>
  <c r="C121" i="6"/>
  <c r="F121" i="6" s="1"/>
  <c r="P121" i="6" s="1"/>
  <c r="D120" i="6"/>
  <c r="C120" i="6"/>
  <c r="F120" i="6" s="1"/>
  <c r="P120" i="6" s="1"/>
  <c r="D119" i="6"/>
  <c r="C119" i="6"/>
  <c r="F119" i="6" s="1"/>
  <c r="P119" i="6" s="1"/>
  <c r="D118" i="6"/>
  <c r="C118" i="6"/>
  <c r="F118" i="6" s="1"/>
  <c r="P118" i="6" s="1"/>
  <c r="D117" i="6"/>
  <c r="C117" i="6"/>
  <c r="F117" i="6" s="1"/>
  <c r="D116" i="6"/>
  <c r="C116" i="6"/>
  <c r="F116" i="6" s="1"/>
  <c r="D115" i="6"/>
  <c r="C115" i="6"/>
  <c r="F115" i="6" s="1"/>
  <c r="P115" i="6" s="1"/>
  <c r="D114" i="6"/>
  <c r="C114" i="6"/>
  <c r="F114" i="6" s="1"/>
  <c r="P114" i="6" s="1"/>
  <c r="D113" i="6"/>
  <c r="C113" i="6"/>
  <c r="F113" i="6" s="1"/>
  <c r="P113" i="6" s="1"/>
  <c r="D112" i="6"/>
  <c r="C112" i="6"/>
  <c r="F112" i="6" s="1"/>
  <c r="D111" i="6"/>
  <c r="C111" i="6"/>
  <c r="F111" i="6" s="1"/>
  <c r="P111" i="6" s="1"/>
  <c r="D110" i="6"/>
  <c r="C110" i="6"/>
  <c r="F110" i="6" s="1"/>
  <c r="P110" i="6" s="1"/>
  <c r="D109" i="6"/>
  <c r="C109" i="6"/>
  <c r="F109" i="6" s="1"/>
  <c r="P109" i="6" s="1"/>
  <c r="D108" i="6"/>
  <c r="C108" i="6"/>
  <c r="F108" i="6" s="1"/>
  <c r="P108" i="6" s="1"/>
  <c r="D107" i="6"/>
  <c r="C107" i="6"/>
  <c r="F107" i="6" s="1"/>
  <c r="P107" i="6" s="1"/>
  <c r="D106" i="6"/>
  <c r="C106" i="6"/>
  <c r="F106" i="6" s="1"/>
  <c r="P106" i="6" s="1"/>
  <c r="D105" i="6"/>
  <c r="C105" i="6"/>
  <c r="F105" i="6" s="1"/>
  <c r="P105" i="6" s="1"/>
  <c r="D104" i="6"/>
  <c r="C104" i="6"/>
  <c r="F104" i="6" s="1"/>
  <c r="P104" i="6" s="1"/>
  <c r="D103" i="6"/>
  <c r="C103" i="6"/>
  <c r="F103" i="6" s="1"/>
  <c r="P103" i="6" s="1"/>
  <c r="D102" i="6"/>
  <c r="C102" i="6"/>
  <c r="F102" i="6" s="1"/>
  <c r="P102" i="6" s="1"/>
  <c r="D101" i="6"/>
  <c r="C101" i="6"/>
  <c r="F101" i="6" s="1"/>
  <c r="P101" i="6" s="1"/>
  <c r="D100" i="6"/>
  <c r="C100" i="6"/>
  <c r="F100" i="6" s="1"/>
  <c r="D99" i="6"/>
  <c r="C99" i="6"/>
  <c r="F99" i="6" s="1"/>
  <c r="P99" i="6" s="1"/>
  <c r="D98" i="6"/>
  <c r="C98" i="6"/>
  <c r="F98" i="6" s="1"/>
  <c r="P98" i="6" s="1"/>
  <c r="D97" i="6"/>
  <c r="C97" i="6"/>
  <c r="F97" i="6" s="1"/>
  <c r="P97" i="6" s="1"/>
  <c r="D96" i="6"/>
  <c r="C96" i="6"/>
  <c r="F96" i="6" s="1"/>
  <c r="P96" i="6" s="1"/>
  <c r="D95" i="6"/>
  <c r="C95" i="6"/>
  <c r="F95" i="6" s="1"/>
  <c r="P95" i="6" s="1"/>
  <c r="D94" i="6"/>
  <c r="C94" i="6"/>
  <c r="F94" i="6" s="1"/>
  <c r="P94" i="6" s="1"/>
  <c r="D93" i="6"/>
  <c r="C93" i="6"/>
  <c r="F93" i="6" s="1"/>
  <c r="P93" i="6" s="1"/>
  <c r="D92" i="6"/>
  <c r="C92" i="6"/>
  <c r="F92" i="6" s="1"/>
  <c r="D91" i="6"/>
  <c r="C91" i="6"/>
  <c r="F91" i="6" s="1"/>
  <c r="P91" i="6" s="1"/>
  <c r="D90" i="6"/>
  <c r="C90" i="6"/>
  <c r="F90" i="6" s="1"/>
  <c r="D89" i="6"/>
  <c r="C89" i="6"/>
  <c r="F89" i="6" s="1"/>
  <c r="P89" i="6" s="1"/>
  <c r="D88" i="6"/>
  <c r="C88" i="6"/>
  <c r="F88" i="6" s="1"/>
  <c r="P88" i="6" s="1"/>
  <c r="D87" i="6"/>
  <c r="C87" i="6"/>
  <c r="F87" i="6" s="1"/>
  <c r="D86" i="6"/>
  <c r="C86" i="6"/>
  <c r="F86" i="6" s="1"/>
  <c r="P86" i="6" s="1"/>
  <c r="D85" i="6"/>
  <c r="C85" i="6"/>
  <c r="F85" i="6" s="1"/>
  <c r="D84" i="6"/>
  <c r="C84" i="6"/>
  <c r="F84" i="6" s="1"/>
  <c r="P84" i="6" s="1"/>
  <c r="D83" i="6"/>
  <c r="C83" i="6"/>
  <c r="F83" i="6" s="1"/>
  <c r="P83" i="6" s="1"/>
  <c r="D82" i="6"/>
  <c r="C82" i="6"/>
  <c r="F82" i="6" s="1"/>
  <c r="P82" i="6" s="1"/>
  <c r="D81" i="6"/>
  <c r="C81" i="6"/>
  <c r="F81" i="6" s="1"/>
  <c r="P81" i="6" s="1"/>
  <c r="D80" i="6"/>
  <c r="C80" i="6"/>
  <c r="F80" i="6" s="1"/>
  <c r="P80" i="6" s="1"/>
  <c r="D79" i="6"/>
  <c r="C79" i="6"/>
  <c r="F79" i="6" s="1"/>
  <c r="P79" i="6" s="1"/>
  <c r="D78" i="6"/>
  <c r="C78" i="6"/>
  <c r="F78" i="6" s="1"/>
  <c r="P78" i="6" s="1"/>
  <c r="D77" i="6"/>
  <c r="C77" i="6"/>
  <c r="F77" i="6" s="1"/>
  <c r="P77" i="6" s="1"/>
  <c r="D76" i="6"/>
  <c r="C76" i="6"/>
  <c r="F76" i="6" s="1"/>
  <c r="P76" i="6" s="1"/>
  <c r="D75" i="6"/>
  <c r="C75" i="6"/>
  <c r="F75" i="6" s="1"/>
  <c r="P75" i="6" s="1"/>
  <c r="D74" i="6"/>
  <c r="C74" i="6"/>
  <c r="F74" i="6" s="1"/>
  <c r="P74" i="6" s="1"/>
  <c r="D73" i="6"/>
  <c r="C73" i="6"/>
  <c r="F73" i="6" s="1"/>
  <c r="P73" i="6" s="1"/>
  <c r="D72" i="6"/>
  <c r="C72" i="6"/>
  <c r="F72" i="6" s="1"/>
  <c r="P72" i="6" s="1"/>
  <c r="D71" i="6"/>
  <c r="C71" i="6"/>
  <c r="F71" i="6" s="1"/>
  <c r="P71" i="6" s="1"/>
  <c r="D70" i="6"/>
  <c r="C70" i="6"/>
  <c r="F70" i="6" s="1"/>
  <c r="P70" i="6" s="1"/>
  <c r="D69" i="6"/>
  <c r="C69" i="6"/>
  <c r="F69" i="6" s="1"/>
  <c r="P69" i="6" s="1"/>
  <c r="D68" i="6"/>
  <c r="C68" i="6"/>
  <c r="F68" i="6" s="1"/>
  <c r="D67" i="6"/>
  <c r="C67" i="6"/>
  <c r="F67" i="6" s="1"/>
  <c r="P67" i="6" s="1"/>
  <c r="D66" i="6"/>
  <c r="C66" i="6"/>
  <c r="F66" i="6" s="1"/>
  <c r="P66" i="6" s="1"/>
  <c r="D65" i="6"/>
  <c r="C65" i="6"/>
  <c r="F65" i="6" s="1"/>
  <c r="P65" i="6" s="1"/>
  <c r="D64" i="6"/>
  <c r="C64" i="6"/>
  <c r="F64" i="6" s="1"/>
  <c r="P64" i="6" s="1"/>
  <c r="D63" i="6"/>
  <c r="C63" i="6"/>
  <c r="F63" i="6" s="1"/>
  <c r="P63" i="6" s="1"/>
  <c r="D62" i="6"/>
  <c r="C62" i="6"/>
  <c r="F62" i="6" s="1"/>
  <c r="P62" i="6" s="1"/>
  <c r="D61" i="6"/>
  <c r="C61" i="6"/>
  <c r="F61" i="6" s="1"/>
  <c r="P61" i="6" s="1"/>
  <c r="D60" i="6"/>
  <c r="C60" i="6"/>
  <c r="F60" i="6" s="1"/>
  <c r="P60" i="6" s="1"/>
  <c r="D59" i="6"/>
  <c r="C59" i="6"/>
  <c r="F59" i="6" s="1"/>
  <c r="D58" i="6"/>
  <c r="C58" i="6"/>
  <c r="F58" i="6" s="1"/>
  <c r="D57" i="6"/>
  <c r="C57" i="6"/>
  <c r="F57" i="6" s="1"/>
  <c r="P57" i="6" s="1"/>
  <c r="D56" i="6"/>
  <c r="C56" i="6"/>
  <c r="F56" i="6" s="1"/>
  <c r="P56" i="6" s="1"/>
  <c r="D55" i="6"/>
  <c r="C55" i="6"/>
  <c r="F55" i="6" s="1"/>
  <c r="D54" i="6"/>
  <c r="C54" i="6"/>
  <c r="F54" i="6" s="1"/>
  <c r="D53" i="6"/>
  <c r="C53" i="6"/>
  <c r="F53" i="6" s="1"/>
  <c r="P53" i="6" s="1"/>
  <c r="D52" i="6"/>
  <c r="C52" i="6"/>
  <c r="F52" i="6" s="1"/>
  <c r="P52" i="6" s="1"/>
  <c r="D51" i="6"/>
  <c r="C51" i="6"/>
  <c r="F51" i="6" s="1"/>
  <c r="P51" i="6" s="1"/>
  <c r="D50" i="6"/>
  <c r="C50" i="6"/>
  <c r="F50" i="6" s="1"/>
  <c r="D49" i="6"/>
  <c r="C49" i="6"/>
  <c r="F49" i="6" s="1"/>
  <c r="P49" i="6" s="1"/>
  <c r="D48" i="6"/>
  <c r="C48" i="6"/>
  <c r="F48" i="6" s="1"/>
  <c r="D47" i="6"/>
  <c r="C47" i="6"/>
  <c r="F47" i="6" s="1"/>
  <c r="P47" i="6" s="1"/>
  <c r="D46" i="6"/>
  <c r="C46" i="6"/>
  <c r="F46" i="6" s="1"/>
  <c r="P46" i="6" s="1"/>
  <c r="D45" i="6"/>
  <c r="C45" i="6"/>
  <c r="F45" i="6" s="1"/>
  <c r="D44" i="6"/>
  <c r="C44" i="6"/>
  <c r="F44" i="6" s="1"/>
  <c r="D43" i="6"/>
  <c r="C43" i="6"/>
  <c r="F43" i="6" s="1"/>
  <c r="P43" i="6" s="1"/>
  <c r="D42" i="6"/>
  <c r="C42" i="6"/>
  <c r="F42" i="6" s="1"/>
  <c r="P42" i="6" s="1"/>
  <c r="D41" i="6"/>
  <c r="C41" i="6"/>
  <c r="F41" i="6" s="1"/>
  <c r="D40" i="6"/>
  <c r="C40" i="6"/>
  <c r="F40" i="6" s="1"/>
  <c r="D39" i="6"/>
  <c r="C39" i="6"/>
  <c r="F39" i="6" s="1"/>
  <c r="D38" i="6"/>
  <c r="C38" i="6"/>
  <c r="F38" i="6" s="1"/>
  <c r="D37" i="6"/>
  <c r="C37" i="6"/>
  <c r="F37" i="6" s="1"/>
  <c r="P37" i="6" s="1"/>
  <c r="D36" i="6"/>
  <c r="C36" i="6"/>
  <c r="F36" i="6" s="1"/>
  <c r="D35" i="6"/>
  <c r="C35" i="6"/>
  <c r="F35" i="6" s="1"/>
  <c r="P35" i="6" s="1"/>
  <c r="D34" i="6"/>
  <c r="C34" i="6"/>
  <c r="F34" i="6" s="1"/>
  <c r="D33" i="6"/>
  <c r="C33" i="6"/>
  <c r="F33" i="6" s="1"/>
  <c r="P33" i="6" s="1"/>
  <c r="D32" i="6"/>
  <c r="C32" i="6"/>
  <c r="F32" i="6" s="1"/>
  <c r="P32" i="6" s="1"/>
  <c r="D31" i="6"/>
  <c r="C31" i="6"/>
  <c r="F31" i="6" s="1"/>
  <c r="P31" i="6" s="1"/>
  <c r="D30" i="6"/>
  <c r="C30" i="6"/>
  <c r="F30" i="6" s="1"/>
  <c r="P30" i="6" s="1"/>
  <c r="D29" i="6"/>
  <c r="C29" i="6"/>
  <c r="F29" i="6" s="1"/>
  <c r="D28" i="6"/>
  <c r="C28" i="6"/>
  <c r="F28" i="6" s="1"/>
  <c r="D27" i="6"/>
  <c r="C27" i="6"/>
  <c r="F27" i="6" s="1"/>
  <c r="P27" i="6" s="1"/>
  <c r="D26" i="6"/>
  <c r="C26" i="6"/>
  <c r="F26" i="6" s="1"/>
  <c r="D25" i="6"/>
  <c r="C25" i="6"/>
  <c r="F25" i="6" s="1"/>
  <c r="P25" i="6" s="1"/>
  <c r="D24" i="6"/>
  <c r="C24" i="6"/>
  <c r="F24" i="6" s="1"/>
  <c r="P24" i="6" s="1"/>
  <c r="D23" i="6"/>
  <c r="C23" i="6"/>
  <c r="F23" i="6" s="1"/>
  <c r="D22" i="6"/>
  <c r="C22" i="6"/>
  <c r="F22" i="6" s="1"/>
  <c r="D21" i="6"/>
  <c r="C21" i="6"/>
  <c r="F21" i="6" s="1"/>
  <c r="P21" i="6" s="1"/>
  <c r="D20" i="6"/>
  <c r="C20" i="6"/>
  <c r="F20" i="6" s="1"/>
  <c r="D19" i="6"/>
  <c r="C19" i="6"/>
  <c r="F19" i="6" s="1"/>
  <c r="P19" i="6" s="1"/>
  <c r="D18" i="6"/>
  <c r="C18" i="6"/>
  <c r="F18" i="6" s="1"/>
  <c r="P18" i="6" s="1"/>
  <c r="D17" i="6"/>
  <c r="C17" i="6"/>
  <c r="F17" i="6" s="1"/>
  <c r="P17" i="6" s="1"/>
  <c r="D16" i="6"/>
  <c r="C16" i="6"/>
  <c r="F16" i="6" s="1"/>
  <c r="D15" i="6"/>
  <c r="C15" i="6"/>
  <c r="F15" i="6" s="1"/>
  <c r="D14" i="6"/>
  <c r="C14" i="6"/>
  <c r="F14" i="6" s="1"/>
  <c r="F205" i="5"/>
  <c r="P205" i="5" s="1"/>
  <c r="F204" i="5"/>
  <c r="P204" i="5" s="1"/>
  <c r="E204" i="5" s="1"/>
  <c r="F203" i="5"/>
  <c r="P203" i="5" s="1"/>
  <c r="F202" i="5"/>
  <c r="F201" i="5"/>
  <c r="P201" i="5" s="1"/>
  <c r="F200" i="5"/>
  <c r="P200" i="5" s="1"/>
  <c r="F199" i="5"/>
  <c r="P199" i="5" s="1"/>
  <c r="F198" i="5"/>
  <c r="P198" i="5" s="1"/>
  <c r="F197" i="5"/>
  <c r="P197" i="5" s="1"/>
  <c r="F196" i="5"/>
  <c r="P196" i="5" s="1"/>
  <c r="F195" i="5"/>
  <c r="F194" i="5"/>
  <c r="P194" i="5" s="1"/>
  <c r="E194" i="5" s="1"/>
  <c r="F193" i="5"/>
  <c r="P193" i="5" s="1"/>
  <c r="F192" i="5"/>
  <c r="P192" i="5" s="1"/>
  <c r="E192" i="5" s="1"/>
  <c r="F191" i="5"/>
  <c r="P191" i="5" s="1"/>
  <c r="F190" i="5"/>
  <c r="F189" i="5"/>
  <c r="P189" i="5" s="1"/>
  <c r="F188" i="5"/>
  <c r="P188" i="5" s="1"/>
  <c r="E188" i="5" s="1"/>
  <c r="F187" i="5"/>
  <c r="P187" i="5" s="1"/>
  <c r="F186" i="5"/>
  <c r="P186" i="5" s="1"/>
  <c r="F185" i="5"/>
  <c r="P185" i="5" s="1"/>
  <c r="F184" i="5"/>
  <c r="F183" i="5"/>
  <c r="P183" i="5" s="1"/>
  <c r="F182" i="5"/>
  <c r="P182" i="5" s="1"/>
  <c r="F181" i="5"/>
  <c r="P181" i="5" s="1"/>
  <c r="F180" i="5"/>
  <c r="F179" i="5"/>
  <c r="P179" i="5" s="1"/>
  <c r="F178" i="5"/>
  <c r="P178" i="5" s="1"/>
  <c r="E178" i="5" s="1"/>
  <c r="F177" i="5"/>
  <c r="P177" i="5" s="1"/>
  <c r="F176" i="5"/>
  <c r="F175" i="5"/>
  <c r="P175" i="5" s="1"/>
  <c r="F174" i="5"/>
  <c r="F173" i="5"/>
  <c r="P173" i="5" s="1"/>
  <c r="F172" i="5"/>
  <c r="P172" i="5" s="1"/>
  <c r="E172" i="5" s="1"/>
  <c r="F171" i="5"/>
  <c r="P171" i="5" s="1"/>
  <c r="F170" i="5"/>
  <c r="F169" i="5"/>
  <c r="P169" i="5" s="1"/>
  <c r="F168" i="5"/>
  <c r="F167" i="5"/>
  <c r="P167" i="5" s="1"/>
  <c r="F166" i="5"/>
  <c r="P166" i="5" s="1"/>
  <c r="F165" i="5"/>
  <c r="P165" i="5" s="1"/>
  <c r="F164" i="5"/>
  <c r="F163" i="5"/>
  <c r="P163" i="5" s="1"/>
  <c r="F162" i="5"/>
  <c r="P162" i="5" s="1"/>
  <c r="F161" i="5"/>
  <c r="P161" i="5" s="1"/>
  <c r="F160" i="5"/>
  <c r="F159" i="5"/>
  <c r="P159" i="5" s="1"/>
  <c r="F158" i="5"/>
  <c r="P158" i="5" s="1"/>
  <c r="E158" i="5" s="1"/>
  <c r="F157" i="5"/>
  <c r="P157" i="5" s="1"/>
  <c r="F156" i="5"/>
  <c r="P156" i="5" s="1"/>
  <c r="F155" i="5"/>
  <c r="P155" i="5" s="1"/>
  <c r="F154" i="5"/>
  <c r="P154" i="5" s="1"/>
  <c r="F153" i="5"/>
  <c r="P153" i="5" s="1"/>
  <c r="F152" i="5"/>
  <c r="F151" i="5"/>
  <c r="F150" i="5"/>
  <c r="F149" i="5"/>
  <c r="P149" i="5" s="1"/>
  <c r="F148" i="5"/>
  <c r="P148" i="5" s="1"/>
  <c r="F147" i="5"/>
  <c r="F146" i="5"/>
  <c r="F145" i="5"/>
  <c r="P145" i="5" s="1"/>
  <c r="F144" i="5"/>
  <c r="P144" i="5" s="1"/>
  <c r="E144" i="5" s="1"/>
  <c r="F143" i="5"/>
  <c r="P143" i="5" s="1"/>
  <c r="F142" i="5"/>
  <c r="P142" i="5" s="1"/>
  <c r="F141" i="5"/>
  <c r="P141" i="5" s="1"/>
  <c r="F140" i="5"/>
  <c r="P140" i="5" s="1"/>
  <c r="F139" i="5"/>
  <c r="P139" i="5" s="1"/>
  <c r="F138" i="5"/>
  <c r="P138" i="5" s="1"/>
  <c r="E138" i="5" s="1"/>
  <c r="F137" i="5"/>
  <c r="P137" i="5" s="1"/>
  <c r="F136" i="5"/>
  <c r="P136" i="5" s="1"/>
  <c r="E136" i="5" s="1"/>
  <c r="F135" i="5"/>
  <c r="P135" i="5" s="1"/>
  <c r="F134" i="5"/>
  <c r="P134" i="5" s="1"/>
  <c r="F132" i="5"/>
  <c r="P132" i="5" s="1"/>
  <c r="F131" i="5"/>
  <c r="F130" i="5"/>
  <c r="F128" i="5"/>
  <c r="P128" i="5" s="1"/>
  <c r="F127" i="5"/>
  <c r="P127" i="5" s="1"/>
  <c r="F126" i="5"/>
  <c r="F124" i="5"/>
  <c r="P124" i="5" s="1"/>
  <c r="E124" i="5" s="1"/>
  <c r="F123" i="5"/>
  <c r="P123" i="5" s="1"/>
  <c r="F122" i="5"/>
  <c r="P122" i="5" s="1"/>
  <c r="E122" i="5" s="1"/>
  <c r="F120" i="5"/>
  <c r="F119" i="5"/>
  <c r="P119" i="5" s="1"/>
  <c r="F118" i="5"/>
  <c r="F116" i="5"/>
  <c r="F115" i="5"/>
  <c r="P115" i="5" s="1"/>
  <c r="F114" i="5"/>
  <c r="F112" i="5"/>
  <c r="P112" i="5" s="1"/>
  <c r="E112" i="5" s="1"/>
  <c r="F111" i="5"/>
  <c r="P111" i="5" s="1"/>
  <c r="F110" i="5"/>
  <c r="F108" i="5"/>
  <c r="P108" i="5" s="1"/>
  <c r="E108" i="5" s="1"/>
  <c r="F107" i="5"/>
  <c r="P107" i="5" s="1"/>
  <c r="F106" i="5"/>
  <c r="P106" i="5" s="1"/>
  <c r="F104" i="5"/>
  <c r="F103" i="5"/>
  <c r="F102" i="5"/>
  <c r="P102" i="5" s="1"/>
  <c r="E102" i="5" s="1"/>
  <c r="F101" i="5"/>
  <c r="P101" i="5" s="1"/>
  <c r="F100" i="5"/>
  <c r="P100" i="5" s="1"/>
  <c r="F99" i="5"/>
  <c r="F98" i="5"/>
  <c r="P98" i="5" s="1"/>
  <c r="E98" i="5" s="1"/>
  <c r="F97" i="5"/>
  <c r="P97" i="5" s="1"/>
  <c r="F96" i="5"/>
  <c r="F95" i="5"/>
  <c r="P95" i="5" s="1"/>
  <c r="F94" i="5"/>
  <c r="P94" i="5" s="1"/>
  <c r="F93" i="5"/>
  <c r="P93" i="5" s="1"/>
  <c r="F92" i="5"/>
  <c r="P92" i="5" s="1"/>
  <c r="E92" i="5" s="1"/>
  <c r="F91" i="5"/>
  <c r="P91" i="5" s="1"/>
  <c r="F90" i="5"/>
  <c r="P90" i="5" s="1"/>
  <c r="F89" i="5"/>
  <c r="P89" i="5" s="1"/>
  <c r="F88" i="5"/>
  <c r="P88" i="5" s="1"/>
  <c r="E88" i="5" s="1"/>
  <c r="F87" i="5"/>
  <c r="P87" i="5" s="1"/>
  <c r="F86" i="5"/>
  <c r="P86" i="5" s="1"/>
  <c r="F85" i="5"/>
  <c r="P85" i="5" s="1"/>
  <c r="F84" i="5"/>
  <c r="F83" i="5"/>
  <c r="P83" i="5" s="1"/>
  <c r="F82" i="5"/>
  <c r="P82" i="5" s="1"/>
  <c r="F81" i="5"/>
  <c r="P81" i="5" s="1"/>
  <c r="F80" i="5"/>
  <c r="F79" i="5"/>
  <c r="F78" i="5"/>
  <c r="F77" i="5"/>
  <c r="P77" i="5" s="1"/>
  <c r="F76" i="5"/>
  <c r="P76" i="5" s="1"/>
  <c r="E76" i="5" s="1"/>
  <c r="F75" i="5"/>
  <c r="P75" i="5" s="1"/>
  <c r="F74" i="5"/>
  <c r="F73" i="5"/>
  <c r="P73" i="5" s="1"/>
  <c r="F72" i="5"/>
  <c r="P72" i="5" s="1"/>
  <c r="F71" i="5"/>
  <c r="P71" i="5" s="1"/>
  <c r="F70" i="5"/>
  <c r="F69" i="5"/>
  <c r="P69" i="5" s="1"/>
  <c r="F68" i="5"/>
  <c r="F67" i="5"/>
  <c r="P67" i="5" s="1"/>
  <c r="F66" i="5"/>
  <c r="P66" i="5" s="1"/>
  <c r="E66" i="5" s="1"/>
  <c r="F65" i="5"/>
  <c r="P65" i="5" s="1"/>
  <c r="F64" i="5"/>
  <c r="P64" i="5" s="1"/>
  <c r="E64" i="5" s="1"/>
  <c r="F62" i="5"/>
  <c r="P62" i="5" s="1"/>
  <c r="F61" i="5"/>
  <c r="P61" i="5" s="1"/>
  <c r="F60" i="5"/>
  <c r="F58" i="5"/>
  <c r="F57" i="5"/>
  <c r="F56" i="5"/>
  <c r="F54" i="5"/>
  <c r="P54" i="5" s="1"/>
  <c r="E54" i="5" s="1"/>
  <c r="F53" i="5"/>
  <c r="P53" i="5" s="1"/>
  <c r="F52" i="5"/>
  <c r="P52" i="5" s="1"/>
  <c r="F50" i="5"/>
  <c r="P50" i="5" s="1"/>
  <c r="E50" i="5" s="1"/>
  <c r="F49" i="5"/>
  <c r="F48" i="5"/>
  <c r="F47" i="5"/>
  <c r="P47" i="5" s="1"/>
  <c r="F46" i="5"/>
  <c r="P46" i="5" s="1"/>
  <c r="E46" i="5" s="1"/>
  <c r="F45" i="5"/>
  <c r="P45" i="5" s="1"/>
  <c r="F44" i="5"/>
  <c r="P44" i="5" s="1"/>
  <c r="F43" i="5"/>
  <c r="P43" i="5" s="1"/>
  <c r="F42" i="5"/>
  <c r="P42" i="5" s="1"/>
  <c r="F41" i="5"/>
  <c r="P41" i="5" s="1"/>
  <c r="F40" i="5"/>
  <c r="P40" i="5" s="1"/>
  <c r="E40" i="5" s="1"/>
  <c r="F39" i="5"/>
  <c r="P39" i="5" s="1"/>
  <c r="F38" i="5"/>
  <c r="P38" i="5" s="1"/>
  <c r="E38" i="5" s="1"/>
  <c r="F37" i="5"/>
  <c r="P37" i="5" s="1"/>
  <c r="F36" i="5"/>
  <c r="P36" i="5" s="1"/>
  <c r="E36" i="5" s="1"/>
  <c r="F35" i="5"/>
  <c r="F34" i="5"/>
  <c r="P34" i="5" s="1"/>
  <c r="E34" i="5" s="1"/>
  <c r="F33" i="5"/>
  <c r="P33" i="5" s="1"/>
  <c r="F32" i="5"/>
  <c r="F31" i="5"/>
  <c r="P31" i="5" s="1"/>
  <c r="F30" i="5"/>
  <c r="P30" i="5" s="1"/>
  <c r="E30" i="5" s="1"/>
  <c r="F29" i="5"/>
  <c r="P29" i="5" s="1"/>
  <c r="F28" i="5"/>
  <c r="P28" i="5" s="1"/>
  <c r="F27" i="5"/>
  <c r="F26" i="5"/>
  <c r="P26" i="5" s="1"/>
  <c r="F25" i="5"/>
  <c r="P25" i="5" s="1"/>
  <c r="F24" i="5"/>
  <c r="P24" i="5" s="1"/>
  <c r="F23" i="5"/>
  <c r="F22" i="5"/>
  <c r="P22" i="5" s="1"/>
  <c r="E22" i="5" s="1"/>
  <c r="F21" i="5"/>
  <c r="P21" i="5" s="1"/>
  <c r="F20" i="5"/>
  <c r="F19" i="5"/>
  <c r="P19" i="5" s="1"/>
  <c r="F18" i="5"/>
  <c r="P18" i="5" s="1"/>
  <c r="E18" i="5" s="1"/>
  <c r="F17" i="5"/>
  <c r="F16" i="5"/>
  <c r="F15" i="5"/>
  <c r="P15" i="5" s="1"/>
  <c r="F14" i="5"/>
  <c r="P14" i="5" s="1"/>
  <c r="F13" i="5"/>
  <c r="P13" i="5" s="1"/>
  <c r="F12" i="5"/>
  <c r="F11" i="5"/>
  <c r="P11" i="5" s="1"/>
  <c r="F10" i="5"/>
  <c r="P10" i="5" s="1"/>
  <c r="D205" i="4"/>
  <c r="C205" i="4"/>
  <c r="F205" i="4" s="1"/>
  <c r="P205" i="4" s="1"/>
  <c r="D204" i="4"/>
  <c r="C204" i="4"/>
  <c r="F204" i="4" s="1"/>
  <c r="P204" i="4" s="1"/>
  <c r="D203" i="4"/>
  <c r="C203" i="4"/>
  <c r="F203" i="4" s="1"/>
  <c r="P203" i="4" s="1"/>
  <c r="D202" i="4"/>
  <c r="C202" i="4"/>
  <c r="F202" i="4" s="1"/>
  <c r="P202" i="4" s="1"/>
  <c r="D201" i="4"/>
  <c r="C201" i="4"/>
  <c r="F201" i="4" s="1"/>
  <c r="P201" i="4" s="1"/>
  <c r="D200" i="4"/>
  <c r="C200" i="4"/>
  <c r="F200" i="4" s="1"/>
  <c r="D199" i="4"/>
  <c r="C199" i="4"/>
  <c r="F199" i="4" s="1"/>
  <c r="P199" i="4" s="1"/>
  <c r="D198" i="4"/>
  <c r="C198" i="4"/>
  <c r="F198" i="4" s="1"/>
  <c r="D197" i="4"/>
  <c r="C197" i="4"/>
  <c r="F197" i="4" s="1"/>
  <c r="P197" i="4" s="1"/>
  <c r="D196" i="4"/>
  <c r="C196" i="4"/>
  <c r="F196" i="4" s="1"/>
  <c r="P196" i="4" s="1"/>
  <c r="D195" i="4"/>
  <c r="C195" i="4"/>
  <c r="F195" i="4" s="1"/>
  <c r="P195" i="4" s="1"/>
  <c r="D194" i="4"/>
  <c r="C194" i="4"/>
  <c r="F194" i="4" s="1"/>
  <c r="D193" i="4"/>
  <c r="C193" i="4"/>
  <c r="F193" i="4" s="1"/>
  <c r="D192" i="4"/>
  <c r="C192" i="4"/>
  <c r="F192" i="4" s="1"/>
  <c r="P192" i="4" s="1"/>
  <c r="D191" i="4"/>
  <c r="C191" i="4"/>
  <c r="F191" i="4" s="1"/>
  <c r="P191" i="4" s="1"/>
  <c r="D190" i="4"/>
  <c r="C190" i="4"/>
  <c r="F190" i="4" s="1"/>
  <c r="P190" i="4" s="1"/>
  <c r="D189" i="4"/>
  <c r="C189" i="4"/>
  <c r="F189" i="4" s="1"/>
  <c r="P189" i="4" s="1"/>
  <c r="D188" i="4"/>
  <c r="C188" i="4"/>
  <c r="F188" i="4" s="1"/>
  <c r="P188" i="4" s="1"/>
  <c r="D187" i="4"/>
  <c r="C187" i="4"/>
  <c r="F187" i="4" s="1"/>
  <c r="P187" i="4" s="1"/>
  <c r="D186" i="4"/>
  <c r="C186" i="4"/>
  <c r="F186" i="4" s="1"/>
  <c r="P186" i="4" s="1"/>
  <c r="D185" i="4"/>
  <c r="C185" i="4"/>
  <c r="F185" i="4" s="1"/>
  <c r="P185" i="4" s="1"/>
  <c r="D184" i="4"/>
  <c r="C184" i="4"/>
  <c r="F184" i="4" s="1"/>
  <c r="P184" i="4" s="1"/>
  <c r="D183" i="4"/>
  <c r="C183" i="4"/>
  <c r="F183" i="4" s="1"/>
  <c r="P183" i="4" s="1"/>
  <c r="D182" i="4"/>
  <c r="C182" i="4"/>
  <c r="F182" i="4" s="1"/>
  <c r="P182" i="4" s="1"/>
  <c r="D181" i="4"/>
  <c r="C181" i="4"/>
  <c r="F181" i="4" s="1"/>
  <c r="P181" i="4" s="1"/>
  <c r="D180" i="4"/>
  <c r="C180" i="4"/>
  <c r="F180" i="4" s="1"/>
  <c r="D179" i="4"/>
  <c r="C179" i="4"/>
  <c r="F179" i="4" s="1"/>
  <c r="P179" i="4" s="1"/>
  <c r="D178" i="4"/>
  <c r="C178" i="4"/>
  <c r="F178" i="4" s="1"/>
  <c r="D177" i="4"/>
  <c r="C177" i="4"/>
  <c r="F177" i="4" s="1"/>
  <c r="P177" i="4" s="1"/>
  <c r="D176" i="4"/>
  <c r="C176" i="4"/>
  <c r="F176" i="4" s="1"/>
  <c r="P176" i="4" s="1"/>
  <c r="D175" i="4"/>
  <c r="C175" i="4"/>
  <c r="F175" i="4" s="1"/>
  <c r="P175" i="4" s="1"/>
  <c r="D174" i="4"/>
  <c r="C174" i="4"/>
  <c r="F174" i="4" s="1"/>
  <c r="P174" i="4" s="1"/>
  <c r="D173" i="4"/>
  <c r="C173" i="4"/>
  <c r="F173" i="4" s="1"/>
  <c r="D172" i="4"/>
  <c r="C172" i="4"/>
  <c r="F172" i="4" s="1"/>
  <c r="D171" i="4"/>
  <c r="C171" i="4"/>
  <c r="F171" i="4" s="1"/>
  <c r="P171" i="4" s="1"/>
  <c r="D170" i="4"/>
  <c r="C170" i="4"/>
  <c r="F170" i="4" s="1"/>
  <c r="P170" i="4" s="1"/>
  <c r="D169" i="4"/>
  <c r="C169" i="4"/>
  <c r="F169" i="4" s="1"/>
  <c r="P169" i="4" s="1"/>
  <c r="D168" i="4"/>
  <c r="C168" i="4"/>
  <c r="F168" i="4" s="1"/>
  <c r="P168" i="4" s="1"/>
  <c r="D167" i="4"/>
  <c r="C167" i="4"/>
  <c r="F167" i="4" s="1"/>
  <c r="P167" i="4" s="1"/>
  <c r="D166" i="4"/>
  <c r="C166" i="4"/>
  <c r="F166" i="4" s="1"/>
  <c r="P166" i="4" s="1"/>
  <c r="D165" i="4"/>
  <c r="C165" i="4"/>
  <c r="F165" i="4" s="1"/>
  <c r="P165" i="4" s="1"/>
  <c r="D164" i="4"/>
  <c r="C164" i="4"/>
  <c r="F164" i="4" s="1"/>
  <c r="P164" i="4" s="1"/>
  <c r="D163" i="4"/>
  <c r="C163" i="4"/>
  <c r="F163" i="4" s="1"/>
  <c r="P163" i="4" s="1"/>
  <c r="D162" i="4"/>
  <c r="C162" i="4"/>
  <c r="F162" i="4" s="1"/>
  <c r="P162" i="4" s="1"/>
  <c r="D161" i="4"/>
  <c r="C161" i="4"/>
  <c r="F161" i="4" s="1"/>
  <c r="P161" i="4" s="1"/>
  <c r="D160" i="4"/>
  <c r="C160" i="4"/>
  <c r="F160" i="4" s="1"/>
  <c r="P160" i="4" s="1"/>
  <c r="D159" i="4"/>
  <c r="C159" i="4"/>
  <c r="F159" i="4" s="1"/>
  <c r="P159" i="4" s="1"/>
  <c r="D158" i="4"/>
  <c r="C158" i="4"/>
  <c r="F158" i="4" s="1"/>
  <c r="D157" i="4"/>
  <c r="C157" i="4"/>
  <c r="F157" i="4" s="1"/>
  <c r="P157" i="4" s="1"/>
  <c r="D156" i="4"/>
  <c r="C156" i="4"/>
  <c r="F156" i="4" s="1"/>
  <c r="D155" i="4"/>
  <c r="C155" i="4"/>
  <c r="F155" i="4" s="1"/>
  <c r="P155" i="4" s="1"/>
  <c r="D154" i="4"/>
  <c r="C154" i="4"/>
  <c r="F154" i="4" s="1"/>
  <c r="P154" i="4" s="1"/>
  <c r="D153" i="4"/>
  <c r="C153" i="4"/>
  <c r="F153" i="4" s="1"/>
  <c r="D152" i="4"/>
  <c r="C152" i="4"/>
  <c r="F152" i="4" s="1"/>
  <c r="D151" i="4"/>
  <c r="C151" i="4"/>
  <c r="F151" i="4" s="1"/>
  <c r="P151" i="4" s="1"/>
  <c r="D150" i="4"/>
  <c r="C150" i="4"/>
  <c r="F150" i="4" s="1"/>
  <c r="P150" i="4" s="1"/>
  <c r="D149" i="4"/>
  <c r="C149" i="4"/>
  <c r="F149" i="4" s="1"/>
  <c r="P149" i="4" s="1"/>
  <c r="D148" i="4"/>
  <c r="C148" i="4"/>
  <c r="F148" i="4" s="1"/>
  <c r="D147" i="4"/>
  <c r="C147" i="4"/>
  <c r="F147" i="4" s="1"/>
  <c r="P147" i="4" s="1"/>
  <c r="D146" i="4"/>
  <c r="C146" i="4"/>
  <c r="F146" i="4" s="1"/>
  <c r="D145" i="4"/>
  <c r="C145" i="4"/>
  <c r="F145" i="4" s="1"/>
  <c r="P145" i="4" s="1"/>
  <c r="D144" i="4"/>
  <c r="C144" i="4"/>
  <c r="F144" i="4" s="1"/>
  <c r="P144" i="4" s="1"/>
  <c r="D143" i="4"/>
  <c r="C143" i="4"/>
  <c r="F143" i="4" s="1"/>
  <c r="P143" i="4" s="1"/>
  <c r="D142" i="4"/>
  <c r="C142" i="4"/>
  <c r="F142" i="4" s="1"/>
  <c r="D141" i="4"/>
  <c r="C141" i="4"/>
  <c r="F141" i="4" s="1"/>
  <c r="P141" i="4" s="1"/>
  <c r="D140" i="4"/>
  <c r="C140" i="4"/>
  <c r="F140" i="4" s="1"/>
  <c r="P140" i="4" s="1"/>
  <c r="D139" i="4"/>
  <c r="C139" i="4"/>
  <c r="F139" i="4" s="1"/>
  <c r="P139" i="4" s="1"/>
  <c r="D138" i="4"/>
  <c r="C138" i="4"/>
  <c r="F138" i="4" s="1"/>
  <c r="D137" i="4"/>
  <c r="C137" i="4"/>
  <c r="F137" i="4" s="1"/>
  <c r="D136" i="4"/>
  <c r="C136" i="4"/>
  <c r="F136" i="4" s="1"/>
  <c r="P136" i="4" s="1"/>
  <c r="D135" i="4"/>
  <c r="C135" i="4"/>
  <c r="F135" i="4" s="1"/>
  <c r="P135" i="4" s="1"/>
  <c r="D134" i="4"/>
  <c r="C134" i="4"/>
  <c r="F134" i="4" s="1"/>
  <c r="P134" i="4" s="1"/>
  <c r="D133" i="4"/>
  <c r="C133" i="4"/>
  <c r="F133" i="4" s="1"/>
  <c r="P133" i="4" s="1"/>
  <c r="D132" i="4"/>
  <c r="C132" i="4"/>
  <c r="F132" i="4" s="1"/>
  <c r="P132" i="4" s="1"/>
  <c r="D131" i="4"/>
  <c r="C131" i="4"/>
  <c r="F131" i="4" s="1"/>
  <c r="P131" i="4" s="1"/>
  <c r="D130" i="4"/>
  <c r="C130" i="4"/>
  <c r="F130" i="4" s="1"/>
  <c r="P130" i="4" s="1"/>
  <c r="D129" i="4"/>
  <c r="C129" i="4"/>
  <c r="F129" i="4" s="1"/>
  <c r="P129" i="4" s="1"/>
  <c r="D128" i="4"/>
  <c r="C128" i="4"/>
  <c r="F128" i="4" s="1"/>
  <c r="P128" i="4" s="1"/>
  <c r="D127" i="4"/>
  <c r="C127" i="4"/>
  <c r="F127" i="4" s="1"/>
  <c r="P127" i="4" s="1"/>
  <c r="D126" i="4"/>
  <c r="C126" i="4"/>
  <c r="F126" i="4" s="1"/>
  <c r="D125" i="4"/>
  <c r="C125" i="4"/>
  <c r="F125" i="4" s="1"/>
  <c r="P125" i="4" s="1"/>
  <c r="D124" i="4"/>
  <c r="C124" i="4"/>
  <c r="F124" i="4" s="1"/>
  <c r="D123" i="4"/>
  <c r="C123" i="4"/>
  <c r="F123" i="4" s="1"/>
  <c r="P123" i="4" s="1"/>
  <c r="D122" i="4"/>
  <c r="C122" i="4"/>
  <c r="F122" i="4" s="1"/>
  <c r="D121" i="4"/>
  <c r="C121" i="4"/>
  <c r="F121" i="4" s="1"/>
  <c r="D120" i="4"/>
  <c r="C120" i="4"/>
  <c r="F120" i="4" s="1"/>
  <c r="D119" i="4"/>
  <c r="C119" i="4"/>
  <c r="F119" i="4" s="1"/>
  <c r="P119" i="4" s="1"/>
  <c r="D118" i="4"/>
  <c r="C118" i="4"/>
  <c r="F118" i="4" s="1"/>
  <c r="D117" i="4"/>
  <c r="C117" i="4"/>
  <c r="F117" i="4" s="1"/>
  <c r="P117" i="4" s="1"/>
  <c r="D116" i="4"/>
  <c r="C116" i="4"/>
  <c r="F116" i="4" s="1"/>
  <c r="D115" i="4"/>
  <c r="C115" i="4"/>
  <c r="F115" i="4" s="1"/>
  <c r="P115" i="4" s="1"/>
  <c r="D114" i="4"/>
  <c r="C114" i="4"/>
  <c r="F114" i="4" s="1"/>
  <c r="P114" i="4" s="1"/>
  <c r="D113" i="4"/>
  <c r="C113" i="4"/>
  <c r="F113" i="4" s="1"/>
  <c r="P113" i="4" s="1"/>
  <c r="D112" i="4"/>
  <c r="C112" i="4"/>
  <c r="F112" i="4" s="1"/>
  <c r="D111" i="4"/>
  <c r="C111" i="4"/>
  <c r="F111" i="4" s="1"/>
  <c r="P111" i="4" s="1"/>
  <c r="D110" i="4"/>
  <c r="C110" i="4"/>
  <c r="F110" i="4" s="1"/>
  <c r="P110" i="4" s="1"/>
  <c r="D109" i="4"/>
  <c r="C109" i="4"/>
  <c r="F109" i="4" s="1"/>
  <c r="D108" i="4"/>
  <c r="C108" i="4"/>
  <c r="F108" i="4" s="1"/>
  <c r="D107" i="4"/>
  <c r="C107" i="4"/>
  <c r="F107" i="4" s="1"/>
  <c r="D106" i="4"/>
  <c r="C106" i="4"/>
  <c r="F106" i="4" s="1"/>
  <c r="P106" i="4" s="1"/>
  <c r="D105" i="4"/>
  <c r="C105" i="4"/>
  <c r="F105" i="4" s="1"/>
  <c r="P105" i="4" s="1"/>
  <c r="D104" i="4"/>
  <c r="C104" i="4"/>
  <c r="F104" i="4" s="1"/>
  <c r="P104" i="4" s="1"/>
  <c r="D103" i="4"/>
  <c r="C103" i="4"/>
  <c r="F103" i="4" s="1"/>
  <c r="P103" i="4" s="1"/>
  <c r="D102" i="4"/>
  <c r="C102" i="4"/>
  <c r="F102" i="4" s="1"/>
  <c r="D101" i="4"/>
  <c r="C101" i="4"/>
  <c r="F101" i="4" s="1"/>
  <c r="P101" i="4" s="1"/>
  <c r="D100" i="4"/>
  <c r="C100" i="4"/>
  <c r="F100" i="4" s="1"/>
  <c r="P100" i="4" s="1"/>
  <c r="D99" i="4"/>
  <c r="C99" i="4"/>
  <c r="F99" i="4" s="1"/>
  <c r="D98" i="4"/>
  <c r="C98" i="4"/>
  <c r="F98" i="4" s="1"/>
  <c r="P98" i="4" s="1"/>
  <c r="D97" i="4"/>
  <c r="C97" i="4"/>
  <c r="F97" i="4" s="1"/>
  <c r="D96" i="4"/>
  <c r="C96" i="4"/>
  <c r="F96" i="4" s="1"/>
  <c r="D95" i="4"/>
  <c r="C95" i="4"/>
  <c r="F95" i="4" s="1"/>
  <c r="P95" i="4" s="1"/>
  <c r="D94" i="4"/>
  <c r="C94" i="4"/>
  <c r="F94" i="4" s="1"/>
  <c r="D93" i="4"/>
  <c r="C93" i="4"/>
  <c r="F93" i="4" s="1"/>
  <c r="D92" i="4"/>
  <c r="C92" i="4"/>
  <c r="F92" i="4" s="1"/>
  <c r="D91" i="4"/>
  <c r="C91" i="4"/>
  <c r="F91" i="4" s="1"/>
  <c r="P91" i="4" s="1"/>
  <c r="D90" i="4"/>
  <c r="C90" i="4"/>
  <c r="F90" i="4" s="1"/>
  <c r="P90" i="4" s="1"/>
  <c r="D89" i="4"/>
  <c r="C89" i="4"/>
  <c r="F89" i="4" s="1"/>
  <c r="D88" i="4"/>
  <c r="C88" i="4"/>
  <c r="F88" i="4" s="1"/>
  <c r="P88" i="4" s="1"/>
  <c r="D87" i="4"/>
  <c r="C87" i="4"/>
  <c r="F87" i="4" s="1"/>
  <c r="P87" i="4" s="1"/>
  <c r="D86" i="4"/>
  <c r="C86" i="4"/>
  <c r="F86" i="4" s="1"/>
  <c r="P86" i="4" s="1"/>
  <c r="D85" i="4"/>
  <c r="C85" i="4"/>
  <c r="F85" i="4" s="1"/>
  <c r="P85" i="4" s="1"/>
  <c r="D84" i="4"/>
  <c r="C84" i="4"/>
  <c r="F84" i="4" s="1"/>
  <c r="P84" i="4" s="1"/>
  <c r="D83" i="4"/>
  <c r="C83" i="4"/>
  <c r="F83" i="4" s="1"/>
  <c r="P83" i="4" s="1"/>
  <c r="D82" i="4"/>
  <c r="C82" i="4"/>
  <c r="F82" i="4" s="1"/>
  <c r="D81" i="4"/>
  <c r="C81" i="4"/>
  <c r="F81" i="4" s="1"/>
  <c r="P81" i="4" s="1"/>
  <c r="D80" i="4"/>
  <c r="C80" i="4"/>
  <c r="F80" i="4" s="1"/>
  <c r="D79" i="4"/>
  <c r="C79" i="4"/>
  <c r="F79" i="4" s="1"/>
  <c r="P79" i="4" s="1"/>
  <c r="D78" i="4"/>
  <c r="C78" i="4"/>
  <c r="F78" i="4" s="1"/>
  <c r="D77" i="4"/>
  <c r="C77" i="4"/>
  <c r="F77" i="4" s="1"/>
  <c r="P77" i="4" s="1"/>
  <c r="D76" i="4"/>
  <c r="C76" i="4"/>
  <c r="F76" i="4" s="1"/>
  <c r="P76" i="4" s="1"/>
  <c r="D75" i="4"/>
  <c r="C75" i="4"/>
  <c r="F75" i="4" s="1"/>
  <c r="D74" i="4"/>
  <c r="C74" i="4"/>
  <c r="F74" i="4" s="1"/>
  <c r="P74" i="4" s="1"/>
  <c r="D73" i="4"/>
  <c r="C73" i="4"/>
  <c r="F73" i="4" s="1"/>
  <c r="P73" i="4" s="1"/>
  <c r="D72" i="4"/>
  <c r="C72" i="4"/>
  <c r="F72" i="4" s="1"/>
  <c r="P72" i="4" s="1"/>
  <c r="D71" i="4"/>
  <c r="C71" i="4"/>
  <c r="F71" i="4" s="1"/>
  <c r="P71" i="4" s="1"/>
  <c r="D70" i="4"/>
  <c r="C70" i="4"/>
  <c r="F70" i="4" s="1"/>
  <c r="P70" i="4" s="1"/>
  <c r="D69" i="4"/>
  <c r="C69" i="4"/>
  <c r="F69" i="4" s="1"/>
  <c r="P69" i="4" s="1"/>
  <c r="D68" i="4"/>
  <c r="C68" i="4"/>
  <c r="F68" i="4" s="1"/>
  <c r="P68" i="4" s="1"/>
  <c r="D67" i="4"/>
  <c r="C67" i="4"/>
  <c r="F67" i="4" s="1"/>
  <c r="P67" i="4" s="1"/>
  <c r="D66" i="4"/>
  <c r="C66" i="4"/>
  <c r="F66" i="4" s="1"/>
  <c r="P66" i="4" s="1"/>
  <c r="D65" i="4"/>
  <c r="C65" i="4"/>
  <c r="F65" i="4" s="1"/>
  <c r="D64" i="4"/>
  <c r="C64" i="4"/>
  <c r="F64" i="4" s="1"/>
  <c r="D63" i="4"/>
  <c r="C63" i="4"/>
  <c r="F63" i="4" s="1"/>
  <c r="P63" i="4" s="1"/>
  <c r="D62" i="4"/>
  <c r="C62" i="4"/>
  <c r="F62" i="4" s="1"/>
  <c r="D61" i="4"/>
  <c r="C61" i="4"/>
  <c r="F61" i="4" s="1"/>
  <c r="D60" i="4"/>
  <c r="C60" i="4"/>
  <c r="F60" i="4" s="1"/>
  <c r="D59" i="4"/>
  <c r="C59" i="4"/>
  <c r="F59" i="4" s="1"/>
  <c r="D58" i="4"/>
  <c r="C58" i="4"/>
  <c r="F58" i="4" s="1"/>
  <c r="P58" i="4" s="1"/>
  <c r="D57" i="4"/>
  <c r="C57" i="4"/>
  <c r="F57" i="4" s="1"/>
  <c r="D56" i="4"/>
  <c r="C56" i="4"/>
  <c r="F56" i="4" s="1"/>
  <c r="P56" i="4" s="1"/>
  <c r="D55" i="4"/>
  <c r="C55" i="4"/>
  <c r="F55" i="4" s="1"/>
  <c r="P55" i="4" s="1"/>
  <c r="D54" i="4"/>
  <c r="C54" i="4"/>
  <c r="F54" i="4" s="1"/>
  <c r="P54" i="4" s="1"/>
  <c r="D53" i="4"/>
  <c r="C53" i="4"/>
  <c r="F53" i="4" s="1"/>
  <c r="P53" i="4" s="1"/>
  <c r="D52" i="4"/>
  <c r="C52" i="4"/>
  <c r="F52" i="4" s="1"/>
  <c r="D51" i="4"/>
  <c r="C51" i="4"/>
  <c r="F51" i="4" s="1"/>
  <c r="P51" i="4" s="1"/>
  <c r="D50" i="4"/>
  <c r="C50" i="4"/>
  <c r="F50" i="4" s="1"/>
  <c r="P50" i="4" s="1"/>
  <c r="D49" i="4"/>
  <c r="C49" i="4"/>
  <c r="F49" i="4" s="1"/>
  <c r="P49" i="4" s="1"/>
  <c r="D48" i="4"/>
  <c r="C48" i="4"/>
  <c r="F48" i="4" s="1"/>
  <c r="P48" i="4" s="1"/>
  <c r="D47" i="4"/>
  <c r="C47" i="4"/>
  <c r="F47" i="4" s="1"/>
  <c r="P47" i="4" s="1"/>
  <c r="D46" i="4"/>
  <c r="C46" i="4"/>
  <c r="F46" i="4" s="1"/>
  <c r="P46" i="4" s="1"/>
  <c r="D45" i="4"/>
  <c r="C45" i="4"/>
  <c r="F45" i="4" s="1"/>
  <c r="P45" i="4" s="1"/>
  <c r="D44" i="4"/>
  <c r="C44" i="4"/>
  <c r="F44" i="4" s="1"/>
  <c r="D43" i="4"/>
  <c r="C43" i="4"/>
  <c r="F43" i="4" s="1"/>
  <c r="P43" i="4" s="1"/>
  <c r="D42" i="4"/>
  <c r="C42" i="4"/>
  <c r="F42" i="4" s="1"/>
  <c r="P42" i="4" s="1"/>
  <c r="D41" i="4"/>
  <c r="C41" i="4"/>
  <c r="F41" i="4" s="1"/>
  <c r="P41" i="4" s="1"/>
  <c r="D40" i="4"/>
  <c r="C40" i="4"/>
  <c r="F40" i="4" s="1"/>
  <c r="P40" i="4" s="1"/>
  <c r="D39" i="4"/>
  <c r="C39" i="4"/>
  <c r="F39" i="4" s="1"/>
  <c r="P39" i="4" s="1"/>
  <c r="D38" i="4"/>
  <c r="C38" i="4"/>
  <c r="F38" i="4" s="1"/>
  <c r="P38" i="4" s="1"/>
  <c r="D37" i="4"/>
  <c r="C37" i="4"/>
  <c r="F37" i="4" s="1"/>
  <c r="P37" i="4" s="1"/>
  <c r="D36" i="4"/>
  <c r="C36" i="4"/>
  <c r="F36" i="4" s="1"/>
  <c r="D35" i="4"/>
  <c r="C35" i="4"/>
  <c r="F35" i="4" s="1"/>
  <c r="P35" i="4" s="1"/>
  <c r="D34" i="4"/>
  <c r="C34" i="4"/>
  <c r="F34" i="4" s="1"/>
  <c r="P34" i="4" s="1"/>
  <c r="D33" i="4"/>
  <c r="C33" i="4"/>
  <c r="F33" i="4" s="1"/>
  <c r="P33" i="4" s="1"/>
  <c r="D32" i="4"/>
  <c r="C32" i="4"/>
  <c r="F32" i="4" s="1"/>
  <c r="P32" i="4" s="1"/>
  <c r="D31" i="4"/>
  <c r="C31" i="4"/>
  <c r="F31" i="4" s="1"/>
  <c r="P31" i="4" s="1"/>
  <c r="D30" i="4"/>
  <c r="C30" i="4"/>
  <c r="F30" i="4" s="1"/>
  <c r="P30" i="4" s="1"/>
  <c r="D29" i="4"/>
  <c r="C29" i="4"/>
  <c r="F29" i="4" s="1"/>
  <c r="P29" i="4" s="1"/>
  <c r="D28" i="4"/>
  <c r="C28" i="4"/>
  <c r="F28" i="4" s="1"/>
  <c r="D27" i="4"/>
  <c r="C27" i="4"/>
  <c r="F27" i="4" s="1"/>
  <c r="P27" i="4" s="1"/>
  <c r="D26" i="4"/>
  <c r="C26" i="4"/>
  <c r="F26" i="4" s="1"/>
  <c r="P26" i="4" s="1"/>
  <c r="D25" i="4"/>
  <c r="C25" i="4"/>
  <c r="F25" i="4" s="1"/>
  <c r="P25" i="4" s="1"/>
  <c r="D24" i="4"/>
  <c r="C24" i="4"/>
  <c r="F24" i="4" s="1"/>
  <c r="P24" i="4" s="1"/>
  <c r="D23" i="4"/>
  <c r="C23" i="4"/>
  <c r="F23" i="4" s="1"/>
  <c r="P23" i="4" s="1"/>
  <c r="D22" i="4"/>
  <c r="C22" i="4"/>
  <c r="F22" i="4" s="1"/>
  <c r="P22" i="4" s="1"/>
  <c r="D21" i="4"/>
  <c r="C21" i="4"/>
  <c r="F21" i="4" s="1"/>
  <c r="D20" i="4"/>
  <c r="C20" i="4"/>
  <c r="F20" i="4" s="1"/>
  <c r="D19" i="4"/>
  <c r="C19" i="4"/>
  <c r="F19" i="4" s="1"/>
  <c r="P19" i="4" s="1"/>
  <c r="D18" i="4"/>
  <c r="C18" i="4"/>
  <c r="F18" i="4" s="1"/>
  <c r="P18" i="4" s="1"/>
  <c r="D17" i="4"/>
  <c r="C17" i="4"/>
  <c r="F17" i="4" s="1"/>
  <c r="P17" i="4" s="1"/>
  <c r="D16" i="4"/>
  <c r="C16" i="4"/>
  <c r="F16" i="4" s="1"/>
  <c r="P16" i="4" s="1"/>
  <c r="D15" i="4"/>
  <c r="C15" i="4"/>
  <c r="F15" i="4" s="1"/>
  <c r="P15" i="4" s="1"/>
  <c r="D14" i="4"/>
  <c r="C14" i="4"/>
  <c r="F14" i="4" s="1"/>
  <c r="P14" i="4" s="1"/>
  <c r="D13" i="4"/>
  <c r="C13" i="4"/>
  <c r="F13" i="4" s="1"/>
  <c r="P13" i="4" s="1"/>
  <c r="D12" i="4"/>
  <c r="C12" i="4"/>
  <c r="F12" i="4" s="1"/>
  <c r="D11" i="4"/>
  <c r="C11" i="4"/>
  <c r="F11" i="4" s="1"/>
  <c r="P11" i="4" s="1"/>
  <c r="D10" i="4"/>
  <c r="C10" i="4"/>
  <c r="F10" i="4" s="1"/>
  <c r="F300" i="3"/>
  <c r="P300" i="3"/>
  <c r="F299" i="3"/>
  <c r="F298" i="3"/>
  <c r="F297" i="3"/>
  <c r="F296" i="3"/>
  <c r="P296" i="3"/>
  <c r="F295" i="3"/>
  <c r="F294" i="3"/>
  <c r="P294" i="3"/>
  <c r="F293" i="3"/>
  <c r="F292" i="3"/>
  <c r="P292" i="3"/>
  <c r="F291" i="3"/>
  <c r="P291" i="3"/>
  <c r="F290" i="3"/>
  <c r="P290" i="3"/>
  <c r="F289" i="3"/>
  <c r="F288" i="3"/>
  <c r="F287" i="3"/>
  <c r="F286" i="3"/>
  <c r="P286" i="3"/>
  <c r="F285" i="3"/>
  <c r="F284" i="3"/>
  <c r="F283" i="3"/>
  <c r="F282" i="3"/>
  <c r="F281" i="3"/>
  <c r="P281" i="3"/>
  <c r="F280" i="3"/>
  <c r="P280" i="3"/>
  <c r="F279" i="3"/>
  <c r="P279" i="3"/>
  <c r="F278" i="3"/>
  <c r="F277" i="3"/>
  <c r="P277" i="3"/>
  <c r="F276" i="3"/>
  <c r="P276" i="3"/>
  <c r="F275" i="3"/>
  <c r="P275" i="3"/>
  <c r="F274" i="3"/>
  <c r="P274" i="3"/>
  <c r="F273" i="3"/>
  <c r="F272" i="3"/>
  <c r="F271" i="3"/>
  <c r="P271" i="3"/>
  <c r="F270" i="3"/>
  <c r="P270" i="3"/>
  <c r="F269" i="3"/>
  <c r="F268" i="3"/>
  <c r="F267" i="3"/>
  <c r="P267" i="3"/>
  <c r="F266" i="3"/>
  <c r="F265" i="3"/>
  <c r="P265" i="3"/>
  <c r="F264" i="3"/>
  <c r="P264" i="3"/>
  <c r="F263" i="3"/>
  <c r="F262" i="3"/>
  <c r="F261" i="3"/>
  <c r="F260" i="3"/>
  <c r="P260" i="3"/>
  <c r="F259" i="3"/>
  <c r="P259" i="3"/>
  <c r="F258" i="3"/>
  <c r="F257" i="3"/>
  <c r="P257" i="3"/>
  <c r="F256" i="3"/>
  <c r="P256" i="3"/>
  <c r="F255" i="3"/>
  <c r="P255" i="3"/>
  <c r="F254" i="3"/>
  <c r="P254" i="3"/>
  <c r="F253" i="3"/>
  <c r="P253" i="3"/>
  <c r="F252" i="3"/>
  <c r="P252" i="3"/>
  <c r="F251" i="3"/>
  <c r="P251" i="3"/>
  <c r="F250" i="3"/>
  <c r="P250" i="3"/>
  <c r="F249" i="3"/>
  <c r="P249" i="3"/>
  <c r="F248" i="3"/>
  <c r="F247" i="3"/>
  <c r="P247" i="3"/>
  <c r="F246" i="3"/>
  <c r="F245" i="3"/>
  <c r="P245" i="3"/>
  <c r="F244" i="3"/>
  <c r="P244" i="3"/>
  <c r="F243" i="3"/>
  <c r="P243" i="3"/>
  <c r="F242" i="3"/>
  <c r="F241" i="3"/>
  <c r="F240" i="3"/>
  <c r="F239" i="3"/>
  <c r="P239" i="3"/>
  <c r="F238" i="3"/>
  <c r="F237" i="3"/>
  <c r="F236" i="3"/>
  <c r="P236" i="3"/>
  <c r="F235" i="3"/>
  <c r="F234" i="3"/>
  <c r="F233" i="3"/>
  <c r="P233" i="3"/>
  <c r="F232" i="3"/>
  <c r="P232" i="3"/>
  <c r="F231" i="3"/>
  <c r="F230" i="3"/>
  <c r="P230" i="3"/>
  <c r="F229" i="3"/>
  <c r="F228" i="3"/>
  <c r="P228" i="3"/>
  <c r="F227" i="3"/>
  <c r="P227" i="3"/>
  <c r="F226" i="3"/>
  <c r="P226" i="3"/>
  <c r="F225" i="3"/>
  <c r="P225" i="3"/>
  <c r="F224" i="3"/>
  <c r="F223" i="3"/>
  <c r="P223" i="3"/>
  <c r="F222" i="3"/>
  <c r="P222" i="3"/>
  <c r="F221" i="3"/>
  <c r="P221" i="3"/>
  <c r="F220" i="3"/>
  <c r="P220" i="3"/>
  <c r="F219" i="3"/>
  <c r="F218" i="3"/>
  <c r="P218" i="3"/>
  <c r="F217" i="3"/>
  <c r="P217" i="3"/>
  <c r="F216" i="3"/>
  <c r="F215" i="3"/>
  <c r="P215" i="3"/>
  <c r="F214" i="3"/>
  <c r="F213" i="3"/>
  <c r="P213" i="3"/>
  <c r="F212" i="3"/>
  <c r="F211" i="3"/>
  <c r="P211" i="3"/>
  <c r="F210" i="3"/>
  <c r="P210" i="3"/>
  <c r="F209" i="3"/>
  <c r="P209" i="3"/>
  <c r="F208" i="3"/>
  <c r="F207" i="3"/>
  <c r="F206" i="3"/>
  <c r="P206" i="3"/>
  <c r="F205" i="3"/>
  <c r="P205" i="3"/>
  <c r="F204" i="3"/>
  <c r="P204" i="3"/>
  <c r="F203" i="3"/>
  <c r="P203" i="3"/>
  <c r="F202" i="3"/>
  <c r="F201" i="3"/>
  <c r="F200" i="3"/>
  <c r="F199" i="3"/>
  <c r="P199" i="3"/>
  <c r="F198" i="3"/>
  <c r="F197" i="3"/>
  <c r="F196" i="3"/>
  <c r="P196" i="3"/>
  <c r="F195" i="3"/>
  <c r="P195" i="3"/>
  <c r="F194" i="3"/>
  <c r="P194" i="3"/>
  <c r="F193" i="3"/>
  <c r="P193" i="3"/>
  <c r="F192" i="3"/>
  <c r="P192" i="3"/>
  <c r="F191" i="3"/>
  <c r="P191" i="3"/>
  <c r="F190" i="3"/>
  <c r="P190" i="3"/>
  <c r="F189" i="3"/>
  <c r="P189" i="3"/>
  <c r="F188" i="3"/>
  <c r="P188" i="3"/>
  <c r="F187" i="3"/>
  <c r="F186" i="3"/>
  <c r="F185" i="3"/>
  <c r="F184" i="3"/>
  <c r="P184" i="3"/>
  <c r="F183" i="3"/>
  <c r="P183" i="3"/>
  <c r="F182" i="3"/>
  <c r="F181" i="3"/>
  <c r="P181" i="3"/>
  <c r="F180" i="3"/>
  <c r="F179" i="3"/>
  <c r="P179" i="3"/>
  <c r="F178" i="3"/>
  <c r="F177" i="3"/>
  <c r="P177" i="3"/>
  <c r="F176" i="3"/>
  <c r="P176" i="3"/>
  <c r="F175" i="3"/>
  <c r="P175" i="3"/>
  <c r="F174" i="3"/>
  <c r="P174" i="3"/>
  <c r="F173" i="3"/>
  <c r="F172" i="3"/>
  <c r="P172" i="3"/>
  <c r="F171" i="3"/>
  <c r="P171" i="3"/>
  <c r="F170" i="3"/>
  <c r="P170" i="3"/>
  <c r="F169" i="3"/>
  <c r="P169" i="3"/>
  <c r="F168" i="3"/>
  <c r="P168" i="3"/>
  <c r="F167" i="3"/>
  <c r="P167" i="3"/>
  <c r="F166" i="3"/>
  <c r="F165" i="3"/>
  <c r="P165" i="3"/>
  <c r="F164" i="3"/>
  <c r="F163" i="3"/>
  <c r="P163" i="3"/>
  <c r="F162" i="3"/>
  <c r="F161" i="3"/>
  <c r="F160" i="3"/>
  <c r="F159" i="3"/>
  <c r="P159" i="3"/>
  <c r="F158" i="3"/>
  <c r="P158" i="3"/>
  <c r="F157" i="3"/>
  <c r="P157" i="3"/>
  <c r="F156" i="3"/>
  <c r="P156" i="3"/>
  <c r="F155" i="3"/>
  <c r="P155" i="3"/>
  <c r="F154" i="3"/>
  <c r="P154" i="3"/>
  <c r="F153" i="3"/>
  <c r="P153" i="3"/>
  <c r="F152" i="3"/>
  <c r="P152" i="3"/>
  <c r="F151" i="3"/>
  <c r="F150" i="3"/>
  <c r="P150" i="3"/>
  <c r="F149" i="3"/>
  <c r="F148" i="3"/>
  <c r="F147" i="3"/>
  <c r="P147" i="3"/>
  <c r="F146" i="3"/>
  <c r="F145" i="3"/>
  <c r="F144" i="3"/>
  <c r="P144" i="3"/>
  <c r="F143" i="3"/>
  <c r="P143" i="3"/>
  <c r="F142" i="3"/>
  <c r="F141" i="3"/>
  <c r="F140" i="3"/>
  <c r="F139" i="3"/>
  <c r="P139" i="3"/>
  <c r="F138" i="3"/>
  <c r="F137" i="3"/>
  <c r="F136" i="3"/>
  <c r="P136" i="3"/>
  <c r="F135" i="3"/>
  <c r="P135" i="3"/>
  <c r="F134" i="3"/>
  <c r="F133" i="3"/>
  <c r="F132" i="3"/>
  <c r="F131" i="3"/>
  <c r="P131" i="3"/>
  <c r="F130" i="3"/>
  <c r="F129" i="3"/>
  <c r="F128" i="3"/>
  <c r="P128" i="3"/>
  <c r="F127" i="3"/>
  <c r="P127" i="3"/>
  <c r="F126" i="3"/>
  <c r="F125" i="3"/>
  <c r="F124" i="3"/>
  <c r="P124" i="3"/>
  <c r="F123" i="3"/>
  <c r="P123" i="3"/>
  <c r="F122" i="3"/>
  <c r="F121" i="3"/>
  <c r="F120" i="3"/>
  <c r="P120" i="3"/>
  <c r="F119" i="3"/>
  <c r="F118" i="3"/>
  <c r="F117" i="3"/>
  <c r="F116" i="3"/>
  <c r="F115" i="3"/>
  <c r="P115" i="3"/>
  <c r="F114" i="3"/>
  <c r="F113" i="3"/>
  <c r="F112" i="3"/>
  <c r="F111" i="3"/>
  <c r="P111" i="3"/>
  <c r="F110" i="3"/>
  <c r="F109" i="3"/>
  <c r="F108" i="3"/>
  <c r="F107" i="3"/>
  <c r="P107" i="3"/>
  <c r="F106" i="3"/>
  <c r="P106" i="3"/>
  <c r="F105" i="3"/>
  <c r="F104" i="3"/>
  <c r="F103" i="3"/>
  <c r="P103" i="3"/>
  <c r="F102" i="3"/>
  <c r="P102" i="3"/>
  <c r="F101" i="3"/>
  <c r="P101" i="3"/>
  <c r="F100" i="3"/>
  <c r="F99" i="3"/>
  <c r="F98" i="3"/>
  <c r="F97" i="3"/>
  <c r="F96" i="3"/>
  <c r="F95" i="3"/>
  <c r="F94" i="3"/>
  <c r="F93" i="3"/>
  <c r="P93" i="3"/>
  <c r="F92" i="3"/>
  <c r="F91" i="3"/>
  <c r="F90" i="3"/>
  <c r="P90" i="3"/>
  <c r="F89" i="3"/>
  <c r="P89" i="3"/>
  <c r="F88" i="3"/>
  <c r="F87" i="3"/>
  <c r="F86" i="3"/>
  <c r="F85" i="3"/>
  <c r="P85" i="3"/>
  <c r="F84" i="3"/>
  <c r="F83" i="3"/>
  <c r="F82" i="3"/>
  <c r="F81" i="3"/>
  <c r="P81" i="3"/>
  <c r="F80" i="3"/>
  <c r="F79" i="3"/>
  <c r="F78" i="3"/>
  <c r="F77" i="3"/>
  <c r="P77" i="3"/>
  <c r="F76" i="3"/>
  <c r="F75" i="3"/>
  <c r="F74" i="3"/>
  <c r="P74" i="3"/>
  <c r="F73" i="3"/>
  <c r="P73" i="3"/>
  <c r="F72" i="3"/>
  <c r="F71" i="3"/>
  <c r="F70" i="3"/>
  <c r="P70" i="3"/>
  <c r="F69" i="3"/>
  <c r="P69" i="3"/>
  <c r="F68" i="3"/>
  <c r="P68" i="3"/>
  <c r="F67" i="3"/>
  <c r="F66" i="3"/>
  <c r="F65" i="3"/>
  <c r="P65" i="3"/>
  <c r="F64" i="3"/>
  <c r="F63" i="3"/>
  <c r="F62" i="3"/>
  <c r="F61" i="3"/>
  <c r="P61" i="3"/>
  <c r="F60" i="3"/>
  <c r="P60" i="3"/>
  <c r="F59" i="3"/>
  <c r="F58" i="3"/>
  <c r="F57" i="3"/>
  <c r="P57" i="3"/>
  <c r="F56" i="3"/>
  <c r="P56" i="3"/>
  <c r="F55" i="3"/>
  <c r="F54" i="3"/>
  <c r="F53" i="3"/>
  <c r="P53" i="3"/>
  <c r="F52" i="3"/>
  <c r="P52" i="3"/>
  <c r="F51" i="3"/>
  <c r="F50" i="3"/>
  <c r="F49" i="3"/>
  <c r="P49" i="3"/>
  <c r="F48" i="3"/>
  <c r="F47" i="3"/>
  <c r="F46" i="3"/>
  <c r="F45" i="3"/>
  <c r="F44" i="3"/>
  <c r="F43" i="3"/>
  <c r="P43" i="3"/>
  <c r="F42" i="3"/>
  <c r="F41" i="3"/>
  <c r="F40" i="3"/>
  <c r="P40" i="3"/>
  <c r="F39" i="3"/>
  <c r="P39" i="3"/>
  <c r="F38" i="3"/>
  <c r="F37" i="3"/>
  <c r="F36" i="3"/>
  <c r="F35" i="3"/>
  <c r="P35" i="3"/>
  <c r="F34" i="3"/>
  <c r="F33" i="3"/>
  <c r="F32" i="3"/>
  <c r="P32" i="3"/>
  <c r="F31" i="3"/>
  <c r="F30" i="3"/>
  <c r="F29" i="3"/>
  <c r="F28" i="3"/>
  <c r="F27" i="3"/>
  <c r="P27" i="3"/>
  <c r="F26" i="3"/>
  <c r="P26" i="3"/>
  <c r="F25" i="3"/>
  <c r="F24" i="3"/>
  <c r="F23" i="3"/>
  <c r="P23" i="3"/>
  <c r="F22" i="3"/>
  <c r="P22" i="3"/>
  <c r="F21" i="3"/>
  <c r="F20" i="3"/>
  <c r="G20" i="3" s="1"/>
  <c r="U52" i="10"/>
  <c r="V52" i="10" s="1"/>
  <c r="I113" i="8"/>
  <c r="L113" i="8" s="1"/>
  <c r="P1686" i="7"/>
  <c r="P1720" i="7"/>
  <c r="P1445" i="7"/>
  <c r="P1457" i="7"/>
  <c r="P1473" i="7"/>
  <c r="I78" i="8"/>
  <c r="L78" i="8" s="1"/>
  <c r="I130" i="8"/>
  <c r="L130" i="8" s="1"/>
  <c r="K145" i="8"/>
  <c r="M145" i="8" s="1"/>
  <c r="K245" i="8"/>
  <c r="AI29" i="10"/>
  <c r="X29" i="10" s="1"/>
  <c r="AA25" i="10"/>
  <c r="L25" i="10" s="1"/>
  <c r="P134" i="6"/>
  <c r="P1557" i="7"/>
  <c r="P438" i="7"/>
  <c r="P482" i="7"/>
  <c r="I294" i="8"/>
  <c r="L294" i="8" s="1"/>
  <c r="P738" i="7"/>
  <c r="P868" i="7"/>
  <c r="P1066" i="7"/>
  <c r="P1170" i="7"/>
  <c r="P1234" i="7"/>
  <c r="P1590" i="7"/>
  <c r="P1194" i="7"/>
  <c r="P1501" i="7"/>
  <c r="P1525" i="7"/>
  <c r="P1698" i="7"/>
  <c r="P1702" i="7"/>
  <c r="P1505" i="7"/>
  <c r="P1678" i="7"/>
  <c r="P1682" i="7"/>
  <c r="P1573" i="7"/>
  <c r="P1680" i="7"/>
  <c r="P1710" i="7"/>
  <c r="I58" i="8"/>
  <c r="L58" i="8" s="1"/>
  <c r="H58" i="8" s="1"/>
  <c r="P1616" i="7"/>
  <c r="P1674" i="7"/>
  <c r="P1688" i="7"/>
  <c r="P1706" i="7"/>
  <c r="P1690" i="7"/>
  <c r="I214" i="8"/>
  <c r="L214" i="8" s="1"/>
  <c r="I181" i="8"/>
  <c r="L181" i="8" s="1"/>
  <c r="K289" i="8"/>
  <c r="M289" i="8" s="1"/>
  <c r="I257" i="8"/>
  <c r="L257" i="8" s="1"/>
  <c r="I153" i="8"/>
  <c r="L153" i="8" s="1"/>
  <c r="I241" i="8"/>
  <c r="L241" i="8" s="1"/>
  <c r="T58" i="10"/>
  <c r="U21" i="10"/>
  <c r="V21" i="10" s="1"/>
  <c r="AC47" i="10"/>
  <c r="N56" i="10"/>
  <c r="P23" i="10"/>
  <c r="X34" i="10"/>
  <c r="AO57" i="10"/>
  <c r="M33" i="10"/>
  <c r="N33" i="10" s="1"/>
  <c r="Q24" i="10"/>
  <c r="N27" i="10"/>
  <c r="P57" i="5"/>
  <c r="P21" i="4"/>
  <c r="P79" i="5"/>
  <c r="P103" i="5"/>
  <c r="E134" i="5"/>
  <c r="P151" i="5"/>
  <c r="P109" i="5"/>
  <c r="P133" i="5"/>
  <c r="P219" i="3"/>
  <c r="P269" i="3"/>
  <c r="P283" i="3"/>
  <c r="P285" i="3"/>
  <c r="P289" i="3"/>
  <c r="P297" i="3"/>
  <c r="P99" i="5"/>
  <c r="P185" i="3"/>
  <c r="P207" i="3"/>
  <c r="P235" i="3"/>
  <c r="P241" i="3"/>
  <c r="P273" i="3"/>
  <c r="P295" i="3"/>
  <c r="P299" i="3"/>
  <c r="P105" i="5"/>
  <c r="P113" i="5"/>
  <c r="P129" i="5"/>
  <c r="P549" i="6"/>
  <c r="P585" i="6"/>
  <c r="P635" i="6"/>
  <c r="P828" i="6"/>
  <c r="P916" i="6"/>
  <c r="P934" i="6"/>
  <c r="P958" i="6"/>
  <c r="P108" i="7"/>
  <c r="P172" i="7"/>
  <c r="P260" i="7"/>
  <c r="P296" i="7"/>
  <c r="P316" i="7"/>
  <c r="P340" i="7"/>
  <c r="P360" i="7"/>
  <c r="P234" i="7"/>
  <c r="P290" i="7"/>
  <c r="P322" i="7"/>
  <c r="P342" i="7"/>
  <c r="P358" i="7"/>
  <c r="P697" i="7"/>
  <c r="P787" i="7"/>
  <c r="E453" i="7"/>
  <c r="P595" i="7"/>
  <c r="P645" i="7"/>
  <c r="E645" i="7" s="1"/>
  <c r="P643" i="7"/>
  <c r="E643" i="7" s="1"/>
  <c r="P783" i="7"/>
  <c r="E783" i="7" s="1"/>
  <c r="P898" i="7"/>
  <c r="P938" i="7"/>
  <c r="P946" i="7"/>
  <c r="P954" i="7"/>
  <c r="P660" i="7"/>
  <c r="P855" i="7"/>
  <c r="P878" i="7"/>
  <c r="P902" i="7"/>
  <c r="P926" i="7"/>
  <c r="P709" i="7"/>
  <c r="P737" i="7"/>
  <c r="P793" i="7"/>
  <c r="P1065" i="7"/>
  <c r="P1073" i="7"/>
  <c r="P1105" i="7"/>
  <c r="P1153" i="7"/>
  <c r="P1161" i="7"/>
  <c r="P1201" i="7"/>
  <c r="P1209" i="7"/>
  <c r="P1233" i="7"/>
  <c r="P1257" i="7"/>
  <c r="P1281" i="7"/>
  <c r="P1289" i="7"/>
  <c r="P1329" i="7"/>
  <c r="P1361" i="7"/>
  <c r="P1377" i="7"/>
  <c r="P1393" i="7"/>
  <c r="P1401" i="7"/>
  <c r="P1409" i="7"/>
  <c r="P1441" i="7"/>
  <c r="P1464" i="7"/>
  <c r="P1488" i="7"/>
  <c r="P1508" i="7"/>
  <c r="P1604" i="7"/>
  <c r="P1718" i="7"/>
  <c r="P1730" i="7"/>
  <c r="P1738" i="7"/>
  <c r="P1754" i="7"/>
  <c r="P1027" i="7"/>
  <c r="P1083" i="7"/>
  <c r="P1091" i="7"/>
  <c r="P1155" i="7"/>
  <c r="P1163" i="7"/>
  <c r="P1171" i="7"/>
  <c r="P1179" i="7"/>
  <c r="P1195" i="7"/>
  <c r="P1219" i="7"/>
  <c r="P1227" i="7"/>
  <c r="P1243" i="7"/>
  <c r="P1251" i="7"/>
  <c r="P1267" i="7"/>
  <c r="P1275" i="7"/>
  <c r="P1283" i="7"/>
  <c r="P1291" i="7"/>
  <c r="P1299" i="7"/>
  <c r="P1315" i="7"/>
  <c r="P1323" i="7"/>
  <c r="P1363" i="7"/>
  <c r="P1379" i="7"/>
  <c r="P1395" i="7"/>
  <c r="P1403" i="7"/>
  <c r="P1411" i="7"/>
  <c r="P1544" i="7"/>
  <c r="P1714" i="7"/>
  <c r="P1742" i="7"/>
  <c r="P1758" i="7"/>
  <c r="P877" i="7"/>
  <c r="P893" i="7"/>
  <c r="P909" i="7"/>
  <c r="P917" i="7"/>
  <c r="E917" i="7" s="1"/>
  <c r="P925" i="7"/>
  <c r="P941" i="7"/>
  <c r="P949" i="7"/>
  <c r="P957" i="7"/>
  <c r="P973" i="7"/>
  <c r="E973" i="7" s="1"/>
  <c r="P981" i="7"/>
  <c r="P989" i="7"/>
  <c r="P997" i="7"/>
  <c r="P1009" i="7"/>
  <c r="P1013" i="7"/>
  <c r="P1053" i="7"/>
  <c r="P1061" i="7"/>
  <c r="P1077" i="7"/>
  <c r="P1085" i="7"/>
  <c r="P1093" i="7"/>
  <c r="P1101" i="7"/>
  <c r="E1101" i="7" s="1"/>
  <c r="E1142" i="7"/>
  <c r="P1157" i="7"/>
  <c r="P1165" i="7"/>
  <c r="P1173" i="7"/>
  <c r="E1173" i="7" s="1"/>
  <c r="E1174" i="7"/>
  <c r="P1181" i="7"/>
  <c r="P1205" i="7"/>
  <c r="E1205" i="7" s="1"/>
  <c r="P1213" i="7"/>
  <c r="P1221" i="7"/>
  <c r="P1229" i="7"/>
  <c r="E1229" i="7" s="1"/>
  <c r="P1237" i="7"/>
  <c r="P1245" i="7"/>
  <c r="P1253" i="7"/>
  <c r="P1261" i="7"/>
  <c r="P1269" i="7"/>
  <c r="P1277" i="7"/>
  <c r="P1285" i="7"/>
  <c r="P1293" i="7"/>
  <c r="P1301" i="7"/>
  <c r="P1309" i="7"/>
  <c r="P1317" i="7"/>
  <c r="P1365" i="7"/>
  <c r="P1381" i="7"/>
  <c r="P1389" i="7"/>
  <c r="E1389" i="7" s="1"/>
  <c r="P1397" i="7"/>
  <c r="P1405" i="7"/>
  <c r="P1413" i="7"/>
  <c r="P1429" i="7"/>
  <c r="P1437" i="7"/>
  <c r="E1503" i="7"/>
  <c r="P1548" i="7"/>
  <c r="P1601" i="7"/>
  <c r="P1612" i="7"/>
  <c r="P1746" i="7"/>
  <c r="P1762" i="7"/>
  <c r="P994" i="7"/>
  <c r="P1002" i="7"/>
  <c r="E1002" i="7" s="1"/>
  <c r="P1006" i="7"/>
  <c r="P1010" i="7"/>
  <c r="P1014" i="7"/>
  <c r="P1018" i="7"/>
  <c r="P1022" i="7"/>
  <c r="P1039" i="7"/>
  <c r="P1055" i="7"/>
  <c r="P1063" i="7"/>
  <c r="P1071" i="7"/>
  <c r="P1079" i="7"/>
  <c r="E1079" i="7" s="1"/>
  <c r="P1087" i="7"/>
  <c r="P1095" i="7"/>
  <c r="P1103" i="7"/>
  <c r="P1119" i="7"/>
  <c r="E1119" i="7" s="1"/>
  <c r="P1151" i="7"/>
  <c r="P1159" i="7"/>
  <c r="P1167" i="7"/>
  <c r="P1175" i="7"/>
  <c r="P1183" i="7"/>
  <c r="E1183" i="7" s="1"/>
  <c r="P1199" i="7"/>
  <c r="E1200" i="7"/>
  <c r="P1207" i="7"/>
  <c r="P1215" i="7"/>
  <c r="E1215" i="7" s="1"/>
  <c r="P1223" i="7"/>
  <c r="P1231" i="7"/>
  <c r="P1239" i="7"/>
  <c r="P1247" i="7"/>
  <c r="P1255" i="7"/>
  <c r="P1263" i="7"/>
  <c r="P1271" i="7"/>
  <c r="P1279" i="7"/>
  <c r="P1287" i="7"/>
  <c r="E1287" i="7" s="1"/>
  <c r="P1295" i="7"/>
  <c r="P1303" i="7"/>
  <c r="P1311" i="7"/>
  <c r="P1319" i="7"/>
  <c r="P1327" i="7"/>
  <c r="P1367" i="7"/>
  <c r="P1383" i="7"/>
  <c r="P1391" i="7"/>
  <c r="P1399" i="7"/>
  <c r="E1399" i="7" s="1"/>
  <c r="P1407" i="7"/>
  <c r="P1415" i="7"/>
  <c r="P1439" i="7"/>
  <c r="P1531" i="7"/>
  <c r="P1563" i="7"/>
  <c r="P1579" i="7"/>
  <c r="P1595" i="7"/>
  <c r="P1734" i="7"/>
  <c r="P1750" i="7"/>
  <c r="E1750" i="7" s="1"/>
  <c r="P1722" i="7"/>
  <c r="P1772" i="7"/>
  <c r="P1776" i="7"/>
  <c r="P1778" i="7"/>
  <c r="E1778" i="7" s="1"/>
  <c r="P1788" i="7"/>
  <c r="P1794" i="7"/>
  <c r="E1502" i="7"/>
  <c r="E1675" i="7"/>
  <c r="P1726" i="7"/>
  <c r="P1766" i="7"/>
  <c r="P1782" i="7"/>
  <c r="P1798" i="7"/>
  <c r="E1637" i="7"/>
  <c r="P1768" i="7"/>
  <c r="P1770" i="7"/>
  <c r="P1780" i="7"/>
  <c r="P1784" i="7"/>
  <c r="P1786" i="7"/>
  <c r="P1796" i="7"/>
  <c r="E1796" i="7" s="1"/>
  <c r="P1800" i="7"/>
  <c r="P1633" i="7"/>
  <c r="P1641" i="7"/>
  <c r="P1649" i="7"/>
  <c r="E1649" i="7" s="1"/>
  <c r="P1657" i="7"/>
  <c r="P1665" i="7"/>
  <c r="P1673" i="7"/>
  <c r="P1681" i="7"/>
  <c r="P1689" i="7"/>
  <c r="E1700" i="7"/>
  <c r="P1713" i="7"/>
  <c r="P1729" i="7"/>
  <c r="E1752" i="7"/>
  <c r="P1767" i="7"/>
  <c r="P1774" i="7"/>
  <c r="P1783" i="7"/>
  <c r="P1790" i="7"/>
  <c r="P1799" i="7"/>
  <c r="I50" i="8"/>
  <c r="L50" i="8" s="1"/>
  <c r="I45" i="8"/>
  <c r="I206" i="8"/>
  <c r="L206" i="8" s="1"/>
  <c r="H206" i="8" s="1"/>
  <c r="K106" i="8"/>
  <c r="M106" i="8" s="1"/>
  <c r="K138" i="8"/>
  <c r="M138" i="8" s="1"/>
  <c r="K170" i="8"/>
  <c r="M170" i="8" s="1"/>
  <c r="K214" i="8"/>
  <c r="K246" i="8"/>
  <c r="K305" i="8"/>
  <c r="M305" i="8" s="1"/>
  <c r="AI36" i="10"/>
  <c r="X36" i="10" s="1"/>
  <c r="N57" i="10"/>
  <c r="AO56" i="10"/>
  <c r="N31" i="10"/>
  <c r="Y54" i="10"/>
  <c r="M58" i="10"/>
  <c r="AO58" i="10" s="1"/>
  <c r="L58" i="10"/>
  <c r="X58" i="10"/>
  <c r="O58" i="10"/>
  <c r="P58" i="10"/>
  <c r="I46" i="8" l="1"/>
  <c r="L46" i="8" s="1"/>
  <c r="H46" i="8" s="1"/>
  <c r="K46" i="8"/>
  <c r="M46" i="8" s="1"/>
  <c r="I61" i="8"/>
  <c r="L61" i="8" s="1"/>
  <c r="K61" i="8"/>
  <c r="M61" i="8" s="1"/>
  <c r="K73" i="8"/>
  <c r="M73" i="8" s="1"/>
  <c r="I73" i="8"/>
  <c r="L73" i="8" s="1"/>
  <c r="K98" i="8"/>
  <c r="M98" i="8" s="1"/>
  <c r="I98" i="8"/>
  <c r="L98" i="8" s="1"/>
  <c r="H98" i="8" s="1"/>
  <c r="I114" i="8"/>
  <c r="L114" i="8" s="1"/>
  <c r="K114" i="8"/>
  <c r="M114" i="8" s="1"/>
  <c r="K121" i="8"/>
  <c r="M121" i="8" s="1"/>
  <c r="I121" i="8"/>
  <c r="L121" i="8" s="1"/>
  <c r="K133" i="8"/>
  <c r="M133" i="8" s="1"/>
  <c r="I133" i="8"/>
  <c r="L133" i="8" s="1"/>
  <c r="K149" i="8"/>
  <c r="M149" i="8" s="1"/>
  <c r="I149" i="8"/>
  <c r="L149" i="8" s="1"/>
  <c r="H149" i="8" s="1"/>
  <c r="K162" i="8"/>
  <c r="M162" i="8" s="1"/>
  <c r="I162" i="8"/>
  <c r="L162" i="8" s="1"/>
  <c r="H162" i="8" s="1"/>
  <c r="K165" i="8"/>
  <c r="M165" i="8" s="1"/>
  <c r="I165" i="8"/>
  <c r="L165" i="8" s="1"/>
  <c r="K174" i="8"/>
  <c r="M174" i="8" s="1"/>
  <c r="I174" i="8"/>
  <c r="L174" i="8" s="1"/>
  <c r="I177" i="8"/>
  <c r="L177" i="8" s="1"/>
  <c r="K177" i="8"/>
  <c r="M177" i="8" s="1"/>
  <c r="I178" i="8"/>
  <c r="L178" i="8" s="1"/>
  <c r="K178" i="8"/>
  <c r="M178" i="8" s="1"/>
  <c r="I189" i="8"/>
  <c r="L189" i="8" s="1"/>
  <c r="K189" i="8"/>
  <c r="M189" i="8" s="1"/>
  <c r="K190" i="8"/>
  <c r="M190" i="8" s="1"/>
  <c r="J190" i="8" s="1"/>
  <c r="I190" i="8"/>
  <c r="K193" i="8"/>
  <c r="M193" i="8" s="1"/>
  <c r="I193" i="8"/>
  <c r="L193" i="8" s="1"/>
  <c r="I198" i="8"/>
  <c r="L198" i="8" s="1"/>
  <c r="K198" i="8"/>
  <c r="M198" i="8" s="1"/>
  <c r="I202" i="8"/>
  <c r="L202" i="8" s="1"/>
  <c r="K202" i="8"/>
  <c r="M202" i="8" s="1"/>
  <c r="I213" i="8"/>
  <c r="L213" i="8" s="1"/>
  <c r="K213" i="8"/>
  <c r="M213" i="8" s="1"/>
  <c r="I217" i="8"/>
  <c r="L217" i="8" s="1"/>
  <c r="K217" i="8"/>
  <c r="M217" i="8" s="1"/>
  <c r="I222" i="8"/>
  <c r="L222" i="8" s="1"/>
  <c r="K222" i="8"/>
  <c r="M222" i="8" s="1"/>
  <c r="I237" i="8"/>
  <c r="K237" i="8"/>
  <c r="M237" i="8" s="1"/>
  <c r="J237" i="8" s="1"/>
  <c r="I238" i="8"/>
  <c r="L238" i="8" s="1"/>
  <c r="K238" i="8"/>
  <c r="M238" i="8" s="1"/>
  <c r="I254" i="8"/>
  <c r="L254" i="8" s="1"/>
  <c r="K254" i="8"/>
  <c r="M254" i="8" s="1"/>
  <c r="K269" i="8"/>
  <c r="M269" i="8" s="1"/>
  <c r="I269" i="8"/>
  <c r="L269" i="8" s="1"/>
  <c r="K270" i="8"/>
  <c r="I270" i="8"/>
  <c r="L270" i="8" s="1"/>
  <c r="I273" i="8"/>
  <c r="L273" i="8" s="1"/>
  <c r="K273" i="8"/>
  <c r="M273" i="8" s="1"/>
  <c r="K281" i="8"/>
  <c r="M281" i="8" s="1"/>
  <c r="I281" i="8"/>
  <c r="L281" i="8" s="1"/>
  <c r="I282" i="8"/>
  <c r="L282" i="8" s="1"/>
  <c r="K282" i="8"/>
  <c r="M282" i="8" s="1"/>
  <c r="K286" i="8"/>
  <c r="M286" i="8" s="1"/>
  <c r="I286" i="8"/>
  <c r="L286" i="8" s="1"/>
  <c r="H286" i="8" s="1"/>
  <c r="K293" i="8"/>
  <c r="M293" i="8" s="1"/>
  <c r="I293" i="8"/>
  <c r="L293" i="8" s="1"/>
  <c r="I298" i="8"/>
  <c r="L298" i="8" s="1"/>
  <c r="K298" i="8"/>
  <c r="M298" i="8" s="1"/>
  <c r="K302" i="8"/>
  <c r="M302" i="8" s="1"/>
  <c r="I302" i="8"/>
  <c r="I306" i="8"/>
  <c r="L306" i="8" s="1"/>
  <c r="K306" i="8"/>
  <c r="M306" i="8" s="1"/>
  <c r="P36" i="10"/>
  <c r="S36" i="10" s="1"/>
  <c r="N36" i="10"/>
  <c r="K234" i="8"/>
  <c r="M234" i="8" s="1"/>
  <c r="K158" i="8"/>
  <c r="M158" i="8" s="1"/>
  <c r="K126" i="8"/>
  <c r="K94" i="8"/>
  <c r="K41" i="8"/>
  <c r="M41" i="8" s="1"/>
  <c r="E1768" i="7"/>
  <c r="E1746" i="7"/>
  <c r="E946" i="7"/>
  <c r="I229" i="8"/>
  <c r="K210" i="8"/>
  <c r="M210" i="8" s="1"/>
  <c r="I285" i="8"/>
  <c r="K125" i="8"/>
  <c r="M125" i="8" s="1"/>
  <c r="K42" i="8"/>
  <c r="I262" i="8"/>
  <c r="L262" i="8" s="1"/>
  <c r="I54" i="8"/>
  <c r="I173" i="8"/>
  <c r="L173" i="8" s="1"/>
  <c r="E1702" i="7"/>
  <c r="K109" i="8"/>
  <c r="M109" i="8" s="1"/>
  <c r="K233" i="8"/>
  <c r="M233" i="8" s="1"/>
  <c r="K129" i="8"/>
  <c r="M129" i="8" s="1"/>
  <c r="K74" i="8"/>
  <c r="M74" i="8" s="1"/>
  <c r="I230" i="8"/>
  <c r="L230" i="8" s="1"/>
  <c r="I258" i="8"/>
  <c r="L258" i="8" s="1"/>
  <c r="I194" i="8"/>
  <c r="L194" i="8" s="1"/>
  <c r="H194" i="8" s="1"/>
  <c r="K122" i="8"/>
  <c r="M122" i="8" s="1"/>
  <c r="I77" i="8"/>
  <c r="I62" i="8"/>
  <c r="L62" i="8" s="1"/>
  <c r="E1612" i="7"/>
  <c r="I266" i="8"/>
  <c r="L266" i="8" s="1"/>
  <c r="I205" i="8"/>
  <c r="L205" i="8" s="1"/>
  <c r="I301" i="8"/>
  <c r="L301" i="8" s="1"/>
  <c r="I157" i="8"/>
  <c r="L157" i="8" s="1"/>
  <c r="K89" i="8"/>
  <c r="M89" i="8" s="1"/>
  <c r="K57" i="8"/>
  <c r="M57" i="8" s="1"/>
  <c r="I49" i="8"/>
  <c r="L49" i="8" s="1"/>
  <c r="I117" i="8"/>
  <c r="L117" i="8" s="1"/>
  <c r="K97" i="8"/>
  <c r="M97" i="8" s="1"/>
  <c r="K278" i="8"/>
  <c r="M278" i="8" s="1"/>
  <c r="K182" i="8"/>
  <c r="M182" i="8" s="1"/>
  <c r="K69" i="8"/>
  <c r="M69" i="8" s="1"/>
  <c r="I265" i="8"/>
  <c r="L265" i="8" s="1"/>
  <c r="K70" i="8"/>
  <c r="M70" i="8" s="1"/>
  <c r="I150" i="8"/>
  <c r="L150" i="8" s="1"/>
  <c r="H150" i="8" s="1"/>
  <c r="K65" i="8"/>
  <c r="M65" i="8" s="1"/>
  <c r="I65" i="8"/>
  <c r="K66" i="8"/>
  <c r="M66" i="8" s="1"/>
  <c r="I66" i="8"/>
  <c r="L66" i="8" s="1"/>
  <c r="K82" i="8"/>
  <c r="M82" i="8" s="1"/>
  <c r="I82" i="8"/>
  <c r="L82" i="8" s="1"/>
  <c r="K85" i="8"/>
  <c r="M85" i="8" s="1"/>
  <c r="I85" i="8"/>
  <c r="L85" i="8" s="1"/>
  <c r="I86" i="8"/>
  <c r="L86" i="8" s="1"/>
  <c r="K86" i="8"/>
  <c r="M86" i="8" s="1"/>
  <c r="I93" i="8"/>
  <c r="L93" i="8" s="1"/>
  <c r="K93" i="8"/>
  <c r="M93" i="8" s="1"/>
  <c r="I101" i="8"/>
  <c r="L101" i="8" s="1"/>
  <c r="K101" i="8"/>
  <c r="M101" i="8" s="1"/>
  <c r="I102" i="8"/>
  <c r="L102" i="8" s="1"/>
  <c r="K102" i="8"/>
  <c r="M102" i="8" s="1"/>
  <c r="I105" i="8"/>
  <c r="L105" i="8" s="1"/>
  <c r="K105" i="8"/>
  <c r="M105" i="8" s="1"/>
  <c r="I134" i="8"/>
  <c r="L134" i="8" s="1"/>
  <c r="K134" i="8"/>
  <c r="M134" i="8" s="1"/>
  <c r="I137" i="8"/>
  <c r="L137" i="8" s="1"/>
  <c r="K137" i="8"/>
  <c r="M137" i="8" s="1"/>
  <c r="I146" i="8"/>
  <c r="L146" i="8" s="1"/>
  <c r="K146" i="8"/>
  <c r="M146" i="8" s="1"/>
  <c r="K161" i="8"/>
  <c r="M161" i="8" s="1"/>
  <c r="I161" i="8"/>
  <c r="L161" i="8" s="1"/>
  <c r="I166" i="8"/>
  <c r="L166" i="8" s="1"/>
  <c r="H166" i="8" s="1"/>
  <c r="K166" i="8"/>
  <c r="M166" i="8" s="1"/>
  <c r="K169" i="8"/>
  <c r="M169" i="8" s="1"/>
  <c r="I169" i="8"/>
  <c r="L169" i="8" s="1"/>
  <c r="K209" i="8"/>
  <c r="M209" i="8" s="1"/>
  <c r="I209" i="8"/>
  <c r="I221" i="8"/>
  <c r="L221" i="8" s="1"/>
  <c r="K221" i="8"/>
  <c r="K225" i="8"/>
  <c r="M225" i="8" s="1"/>
  <c r="I225" i="8"/>
  <c r="K226" i="8"/>
  <c r="M226" i="8" s="1"/>
  <c r="I226" i="8"/>
  <c r="L226" i="8" s="1"/>
  <c r="H226" i="8" s="1"/>
  <c r="I242" i="8"/>
  <c r="L242" i="8" s="1"/>
  <c r="H242" i="8" s="1"/>
  <c r="K242" i="8"/>
  <c r="M242" i="8" s="1"/>
  <c r="J242" i="8" s="1"/>
  <c r="K249" i="8"/>
  <c r="M249" i="8" s="1"/>
  <c r="I249" i="8"/>
  <c r="L249" i="8" s="1"/>
  <c r="I253" i="8"/>
  <c r="L253" i="8" s="1"/>
  <c r="K253" i="8"/>
  <c r="M253" i="8" s="1"/>
  <c r="K154" i="8"/>
  <c r="M154" i="8" s="1"/>
  <c r="K90" i="8"/>
  <c r="M90" i="8" s="1"/>
  <c r="E1010" i="7"/>
  <c r="K250" i="8"/>
  <c r="M250" i="8" s="1"/>
  <c r="K218" i="8"/>
  <c r="M218" i="8" s="1"/>
  <c r="I186" i="8"/>
  <c r="L186" i="8" s="1"/>
  <c r="H186" i="8" s="1"/>
  <c r="K142" i="8"/>
  <c r="K110" i="8"/>
  <c r="M110" i="8" s="1"/>
  <c r="I53" i="8"/>
  <c r="L53" i="8" s="1"/>
  <c r="E358" i="7"/>
  <c r="K261" i="8"/>
  <c r="M261" i="8" s="1"/>
  <c r="I197" i="8"/>
  <c r="L197" i="8" s="1"/>
  <c r="I290" i="8"/>
  <c r="L290" i="8" s="1"/>
  <c r="K201" i="8"/>
  <c r="I81" i="8"/>
  <c r="L81" i="8" s="1"/>
  <c r="K274" i="8"/>
  <c r="M274" i="8" s="1"/>
  <c r="J274" i="8" s="1"/>
  <c r="K277" i="8"/>
  <c r="M277" i="8" s="1"/>
  <c r="I118" i="8"/>
  <c r="L118" i="8" s="1"/>
  <c r="I185" i="8"/>
  <c r="L185" i="8" s="1"/>
  <c r="P118" i="5"/>
  <c r="E118" i="5"/>
  <c r="P190" i="5"/>
  <c r="E190" i="5"/>
  <c r="E1784" i="7"/>
  <c r="E1776" i="7"/>
  <c r="E1734" i="7"/>
  <c r="E1018" i="7"/>
  <c r="E1730" i="7"/>
  <c r="E1488" i="7"/>
  <c r="E395" i="7"/>
  <c r="E342" i="7"/>
  <c r="E86" i="5"/>
  <c r="E1790" i="7"/>
  <c r="E1800" i="7"/>
  <c r="E1780" i="7"/>
  <c r="E1798" i="7"/>
  <c r="E1544" i="7"/>
  <c r="E1464" i="7"/>
  <c r="E1688" i="7"/>
  <c r="E1678" i="7"/>
  <c r="P31" i="10"/>
  <c r="E1758" i="7"/>
  <c r="E290" i="7"/>
  <c r="E1706" i="7"/>
  <c r="E1616" i="7"/>
  <c r="E482" i="7"/>
  <c r="E1686" i="7"/>
  <c r="E1698" i="7"/>
  <c r="E1194" i="7"/>
  <c r="E1170" i="7"/>
  <c r="E738" i="7"/>
  <c r="E438" i="7"/>
  <c r="E1720" i="7"/>
  <c r="E565" i="6"/>
  <c r="E593" i="6"/>
  <c r="E607" i="6"/>
  <c r="E675" i="6"/>
  <c r="E80" i="7"/>
  <c r="E136" i="7"/>
  <c r="E228" i="7"/>
  <c r="E310" i="7"/>
  <c r="E312" i="7"/>
  <c r="E332" i="7"/>
  <c r="E336" i="7"/>
  <c r="E338" i="7"/>
  <c r="E352" i="7"/>
  <c r="E354" i="7"/>
  <c r="E356" i="7"/>
  <c r="E442" i="7"/>
  <c r="E486" i="7"/>
  <c r="E498" i="7"/>
  <c r="E906" i="7"/>
  <c r="E910" i="7"/>
  <c r="AD47" i="10"/>
  <c r="K684" i="8"/>
  <c r="M684" i="8" s="1"/>
  <c r="AD46" i="10"/>
  <c r="P557" i="6"/>
  <c r="E557" i="6"/>
  <c r="P424" i="7"/>
  <c r="E424" i="7" s="1"/>
  <c r="P500" i="7"/>
  <c r="E500" i="7" s="1"/>
  <c r="P544" i="7"/>
  <c r="E544" i="7" s="1"/>
  <c r="P570" i="7"/>
  <c r="E570" i="7" s="1"/>
  <c r="P584" i="7"/>
  <c r="E584" i="7" s="1"/>
  <c r="P460" i="7"/>
  <c r="E460" i="7"/>
  <c r="E932" i="7"/>
  <c r="E496" i="7"/>
  <c r="E814" i="7"/>
  <c r="P74" i="5"/>
  <c r="E74" i="5" s="1"/>
  <c r="P796" i="6"/>
  <c r="E796" i="6"/>
  <c r="P447" i="7"/>
  <c r="E447" i="7" s="1"/>
  <c r="P652" i="6"/>
  <c r="E652" i="6" s="1"/>
  <c r="E908" i="7"/>
  <c r="E999" i="7"/>
  <c r="E742" i="6"/>
  <c r="E82" i="5"/>
  <c r="E30" i="4"/>
  <c r="E32" i="4"/>
  <c r="E70" i="4"/>
  <c r="E88" i="4"/>
  <c r="E98" i="4"/>
  <c r="E144" i="4"/>
  <c r="E150" i="4"/>
  <c r="E238" i="6"/>
  <c r="E536" i="6"/>
  <c r="E620" i="6"/>
  <c r="E626" i="6"/>
  <c r="E636" i="6"/>
  <c r="E640" i="6"/>
  <c r="E644" i="6"/>
  <c r="E648" i="6"/>
  <c r="E656" i="6"/>
  <c r="E662" i="6"/>
  <c r="E666" i="6"/>
  <c r="E674" i="6"/>
  <c r="E682" i="6"/>
  <c r="E692" i="6"/>
  <c r="E728" i="6"/>
  <c r="E746" i="6"/>
  <c r="E750" i="6"/>
  <c r="E754" i="6"/>
  <c r="E758" i="6"/>
  <c r="E764" i="6"/>
  <c r="E780" i="6"/>
  <c r="E788" i="6"/>
  <c r="E802" i="6"/>
  <c r="E816" i="6"/>
  <c r="E21" i="7"/>
  <c r="E101" i="7"/>
  <c r="E119" i="7"/>
  <c r="E349" i="7"/>
  <c r="E379" i="7"/>
  <c r="E381" i="7"/>
  <c r="E387" i="7"/>
  <c r="E389" i="7"/>
  <c r="E391" i="7"/>
  <c r="E407" i="7"/>
  <c r="E413" i="7"/>
  <c r="E423" i="7"/>
  <c r="E427" i="7"/>
  <c r="E429" i="7"/>
  <c r="E431" i="7"/>
  <c r="E437" i="7"/>
  <c r="E439" i="7"/>
  <c r="E443" i="7"/>
  <c r="E455" i="7"/>
  <c r="E459" i="7"/>
  <c r="E687" i="7"/>
  <c r="E853" i="7"/>
  <c r="E899" i="7"/>
  <c r="E919" i="7"/>
  <c r="E927" i="7"/>
  <c r="E935" i="7"/>
  <c r="E955" i="7"/>
  <c r="E963" i="7"/>
  <c r="E971" i="7"/>
  <c r="E979" i="7"/>
  <c r="E1003" i="7"/>
  <c r="E1011" i="7"/>
  <c r="E1081" i="7"/>
  <c r="E1455" i="7"/>
  <c r="E1471" i="7"/>
  <c r="E1597" i="7"/>
  <c r="E1635" i="7"/>
  <c r="E1669" i="7"/>
  <c r="E1687" i="7"/>
  <c r="E1709" i="7"/>
  <c r="E1743" i="7"/>
  <c r="E1745" i="7"/>
  <c r="E1761" i="7"/>
  <c r="E1773" i="7"/>
  <c r="E1775" i="7"/>
  <c r="E1791" i="7"/>
  <c r="E1793" i="7"/>
  <c r="I43" i="8"/>
  <c r="L43" i="8" s="1"/>
  <c r="K51" i="8"/>
  <c r="M51" i="8" s="1"/>
  <c r="I55" i="8"/>
  <c r="L55" i="8" s="1"/>
  <c r="K59" i="8"/>
  <c r="M59" i="8" s="1"/>
  <c r="K63" i="8"/>
  <c r="K71" i="8"/>
  <c r="M71" i="8" s="1"/>
  <c r="I75" i="8"/>
  <c r="L75" i="8" s="1"/>
  <c r="I79" i="8"/>
  <c r="L79" i="8" s="1"/>
  <c r="I83" i="8"/>
  <c r="L83" i="8" s="1"/>
  <c r="K87" i="8"/>
  <c r="M87" i="8" s="1"/>
  <c r="I91" i="8"/>
  <c r="L91" i="8" s="1"/>
  <c r="K95" i="8"/>
  <c r="M95" i="8" s="1"/>
  <c r="I103" i="8"/>
  <c r="L103" i="8" s="1"/>
  <c r="J161" i="8"/>
  <c r="K659" i="8"/>
  <c r="M659" i="8" s="1"/>
  <c r="J659" i="8" s="1"/>
  <c r="E39" i="5"/>
  <c r="E15" i="5"/>
  <c r="P26" i="10"/>
  <c r="S26" i="10" s="1"/>
  <c r="P27" i="10"/>
  <c r="S27" i="10" s="1"/>
  <c r="U27" i="10" s="1"/>
  <c r="P29" i="10"/>
  <c r="AO29" i="10" s="1"/>
  <c r="E171" i="6"/>
  <c r="E197" i="6"/>
  <c r="E213" i="6"/>
  <c r="E237" i="6"/>
  <c r="E445" i="6"/>
  <c r="E733" i="6"/>
  <c r="E420" i="7"/>
  <c r="E428" i="7"/>
  <c r="E432" i="7"/>
  <c r="E440" i="7"/>
  <c r="E444" i="7"/>
  <c r="E452" i="7"/>
  <c r="E464" i="7"/>
  <c r="E468" i="7"/>
  <c r="E484" i="7"/>
  <c r="E488" i="7"/>
  <c r="E522" i="7"/>
  <c r="E568" i="7"/>
  <c r="E596" i="7"/>
  <c r="E618" i="7"/>
  <c r="E634" i="7"/>
  <c r="E658" i="7"/>
  <c r="E694" i="7"/>
  <c r="E696" i="7"/>
  <c r="E742" i="7"/>
  <c r="E772" i="7"/>
  <c r="E798" i="7"/>
  <c r="E880" i="7"/>
  <c r="E912" i="7"/>
  <c r="E916" i="7"/>
  <c r="E940" i="7"/>
  <c r="E944" i="7"/>
  <c r="E968" i="7"/>
  <c r="E988" i="7"/>
  <c r="E996" i="7"/>
  <c r="E1000" i="7"/>
  <c r="E1008" i="7"/>
  <c r="E1016" i="7"/>
  <c r="E1032" i="7"/>
  <c r="E1036" i="7"/>
  <c r="E1038" i="7"/>
  <c r="E1042" i="7"/>
  <c r="E1048" i="7"/>
  <c r="E1112" i="7"/>
  <c r="E1152" i="7"/>
  <c r="E1166" i="7"/>
  <c r="E1168" i="7"/>
  <c r="E1172" i="7"/>
  <c r="E1182" i="7"/>
  <c r="E1184" i="7"/>
  <c r="E1236" i="7"/>
  <c r="E1238" i="7"/>
  <c r="E1240" i="7"/>
  <c r="E1254" i="7"/>
  <c r="E1260" i="7"/>
  <c r="E1276" i="7"/>
  <c r="E1278" i="7"/>
  <c r="E1280" i="7"/>
  <c r="E1282" i="7"/>
  <c r="E1292" i="7"/>
  <c r="E1294" i="7"/>
  <c r="E1296" i="7"/>
  <c r="E1308" i="7"/>
  <c r="E1310" i="7"/>
  <c r="E1312" i="7"/>
  <c r="E1322" i="7"/>
  <c r="E1332" i="7"/>
  <c r="E1334" i="7"/>
  <c r="E1340" i="7"/>
  <c r="E1342" i="7"/>
  <c r="E1344" i="7"/>
  <c r="E1346" i="7"/>
  <c r="E1352" i="7"/>
  <c r="E1354" i="7"/>
  <c r="E1374" i="7"/>
  <c r="E1470" i="7"/>
  <c r="E1486" i="7"/>
  <c r="E1676" i="7"/>
  <c r="E1708" i="7"/>
  <c r="E1724" i="7"/>
  <c r="E1391" i="7"/>
  <c r="E1303" i="7"/>
  <c r="E1103" i="7"/>
  <c r="E1039" i="7"/>
  <c r="E1413" i="7"/>
  <c r="E1381" i="7"/>
  <c r="E1301" i="7"/>
  <c r="E1165" i="7"/>
  <c r="E1093" i="7"/>
  <c r="E1061" i="7"/>
  <c r="E1013" i="7"/>
  <c r="E969" i="7"/>
  <c r="E957" i="7"/>
  <c r="E897" i="7"/>
  <c r="E881" i="7"/>
  <c r="E1411" i="7"/>
  <c r="E1379" i="7"/>
  <c r="E1099" i="7"/>
  <c r="E1393" i="7"/>
  <c r="E1329" i="7"/>
  <c r="E1225" i="7"/>
  <c r="E1169" i="7"/>
  <c r="E1097" i="7"/>
  <c r="E1065" i="7"/>
  <c r="E825" i="7"/>
  <c r="E793" i="7"/>
  <c r="E669" i="7"/>
  <c r="E803" i="7"/>
  <c r="E707" i="7"/>
  <c r="E355" i="7"/>
  <c r="E697" i="7"/>
  <c r="E641" i="7"/>
  <c r="E31" i="7"/>
  <c r="E806" i="6"/>
  <c r="E333" i="7"/>
  <c r="E962" i="6"/>
  <c r="E942" i="6"/>
  <c r="E1000" i="6"/>
  <c r="E932" i="6"/>
  <c r="H261" i="8"/>
  <c r="H241" i="8"/>
  <c r="J213" i="8"/>
  <c r="H193" i="8"/>
  <c r="H125" i="8"/>
  <c r="H41" i="8"/>
  <c r="J241" i="8"/>
  <c r="J225" i="8"/>
  <c r="J169" i="8"/>
  <c r="J113" i="8"/>
  <c r="H305" i="8"/>
  <c r="J257" i="8"/>
  <c r="J149" i="8"/>
  <c r="E1473" i="7"/>
  <c r="E1445" i="7"/>
  <c r="E1713" i="7"/>
  <c r="E1327" i="7"/>
  <c r="E1207" i="7"/>
  <c r="E1159" i="7"/>
  <c r="E1071" i="7"/>
  <c r="J305" i="8"/>
  <c r="H201" i="8"/>
  <c r="H169" i="8"/>
  <c r="J177" i="8"/>
  <c r="E1633" i="7"/>
  <c r="E1579" i="7"/>
  <c r="E1415" i="7"/>
  <c r="E1383" i="7"/>
  <c r="E1319" i="7"/>
  <c r="E1231" i="7"/>
  <c r="E1175" i="7"/>
  <c r="E1151" i="7"/>
  <c r="E1095" i="7"/>
  <c r="E1063" i="7"/>
  <c r="E1405" i="7"/>
  <c r="E1365" i="7"/>
  <c r="E1317" i="7"/>
  <c r="E1245" i="7"/>
  <c r="E1221" i="7"/>
  <c r="E1181" i="7"/>
  <c r="E1157" i="7"/>
  <c r="E1053" i="7"/>
  <c r="E1009" i="7"/>
  <c r="E993" i="7"/>
  <c r="E953" i="7"/>
  <c r="E937" i="7"/>
  <c r="E909" i="7"/>
  <c r="E815" i="7"/>
  <c r="E667" i="7"/>
  <c r="E627" i="7"/>
  <c r="E589" i="7"/>
  <c r="E581" i="7"/>
  <c r="E573" i="7"/>
  <c r="E535" i="7"/>
  <c r="E331" i="7"/>
  <c r="H61" i="8"/>
  <c r="J301" i="8"/>
  <c r="J41" i="8"/>
  <c r="H177" i="8"/>
  <c r="E1407" i="7"/>
  <c r="E1367" i="7"/>
  <c r="E1271" i="7"/>
  <c r="E1247" i="7"/>
  <c r="E1223" i="7"/>
  <c r="E1199" i="7"/>
  <c r="E1167" i="7"/>
  <c r="E1087" i="7"/>
  <c r="E1055" i="7"/>
  <c r="E1437" i="7"/>
  <c r="E1397" i="7"/>
  <c r="E1261" i="7"/>
  <c r="E1213" i="7"/>
  <c r="E933" i="7"/>
  <c r="E921" i="7"/>
  <c r="E889" i="7"/>
  <c r="E873" i="7"/>
  <c r="E1395" i="7"/>
  <c r="E1315" i="7"/>
  <c r="E1243" i="7"/>
  <c r="E1219" i="7"/>
  <c r="E1171" i="7"/>
  <c r="E1409" i="7"/>
  <c r="E1377" i="7"/>
  <c r="E809" i="7"/>
  <c r="E753" i="7"/>
  <c r="E709" i="7"/>
  <c r="E409" i="7"/>
  <c r="E835" i="7"/>
  <c r="E623" i="7"/>
  <c r="E371" i="7"/>
  <c r="E347" i="7"/>
  <c r="E673" i="7"/>
  <c r="E625" i="7"/>
  <c r="E974" i="6"/>
  <c r="E950" i="6"/>
  <c r="E922" i="6"/>
  <c r="E870" i="6"/>
  <c r="E956" i="6"/>
  <c r="E900" i="6"/>
  <c r="E944" i="6"/>
  <c r="E880" i="6"/>
  <c r="H293" i="8"/>
  <c r="H197" i="8"/>
  <c r="H257" i="8"/>
  <c r="H117" i="8"/>
  <c r="J249" i="8"/>
  <c r="J233" i="8"/>
  <c r="J137" i="8"/>
  <c r="H269" i="8"/>
  <c r="E989" i="7"/>
  <c r="E977" i="7"/>
  <c r="E965" i="7"/>
  <c r="E941" i="7"/>
  <c r="E929" i="7"/>
  <c r="E905" i="7"/>
  <c r="E893" i="7"/>
  <c r="E877" i="7"/>
  <c r="E1403" i="7"/>
  <c r="E1363" i="7"/>
  <c r="E1323" i="7"/>
  <c r="E1299" i="7"/>
  <c r="E1155" i="7"/>
  <c r="E1091" i="7"/>
  <c r="E1059" i="7"/>
  <c r="E1385" i="7"/>
  <c r="E1257" i="7"/>
  <c r="E1209" i="7"/>
  <c r="E1161" i="7"/>
  <c r="E1089" i="7"/>
  <c r="E817" i="7"/>
  <c r="E785" i="7"/>
  <c r="E713" i="7"/>
  <c r="E839" i="7"/>
  <c r="E751" i="7"/>
  <c r="E635" i="7"/>
  <c r="E385" i="7"/>
  <c r="E587" i="7"/>
  <c r="E579" i="7"/>
  <c r="E571" i="7"/>
  <c r="E513" i="7"/>
  <c r="E819" i="7"/>
  <c r="E715" i="7"/>
  <c r="E689" i="7"/>
  <c r="E337" i="7"/>
  <c r="E966" i="6"/>
  <c r="E890" i="6"/>
  <c r="E862" i="6"/>
  <c r="E940" i="6"/>
  <c r="E960" i="6"/>
  <c r="E473" i="6"/>
  <c r="J269" i="8"/>
  <c r="J173" i="8"/>
  <c r="J165" i="8"/>
  <c r="H189" i="8"/>
  <c r="E1444" i="7"/>
  <c r="E1448" i="7"/>
  <c r="E1452" i="7"/>
  <c r="E1456" i="7"/>
  <c r="E1460" i="7"/>
  <c r="E1468" i="7"/>
  <c r="E1472" i="7"/>
  <c r="E1476" i="7"/>
  <c r="E1480" i="7"/>
  <c r="E1484" i="7"/>
  <c r="E1492" i="7"/>
  <c r="E1496" i="7"/>
  <c r="E1500" i="7"/>
  <c r="E1504" i="7"/>
  <c r="E1510" i="7"/>
  <c r="E1512" i="7"/>
  <c r="E1514" i="7"/>
  <c r="E1516" i="7"/>
  <c r="E1520" i="7"/>
  <c r="E1522" i="7"/>
  <c r="E1524" i="7"/>
  <c r="E1526" i="7"/>
  <c r="E1528" i="7"/>
  <c r="E1530" i="7"/>
  <c r="E997" i="7"/>
  <c r="E981" i="7"/>
  <c r="E961" i="7"/>
  <c r="E925" i="7"/>
  <c r="E913" i="7"/>
  <c r="E885" i="7"/>
  <c r="E1387" i="7"/>
  <c r="E1107" i="7"/>
  <c r="E1027" i="7"/>
  <c r="E1401" i="7"/>
  <c r="E1361" i="7"/>
  <c r="E1193" i="7"/>
  <c r="E1105" i="7"/>
  <c r="E1073" i="7"/>
  <c r="E837" i="7"/>
  <c r="E801" i="7"/>
  <c r="E737" i="7"/>
  <c r="E701" i="7"/>
  <c r="E685" i="7"/>
  <c r="E799" i="7"/>
  <c r="E711" i="7"/>
  <c r="E651" i="7"/>
  <c r="E433" i="7"/>
  <c r="E417" i="7"/>
  <c r="E583" i="7"/>
  <c r="E575" i="7"/>
  <c r="E787" i="7"/>
  <c r="E363" i="7"/>
  <c r="E343" i="7"/>
  <c r="E665" i="7"/>
  <c r="E986" i="6"/>
  <c r="E958" i="6"/>
  <c r="E906" i="6"/>
  <c r="E968" i="6"/>
  <c r="E868" i="6"/>
  <c r="E936" i="6"/>
  <c r="E864" i="6"/>
  <c r="E964" i="6"/>
  <c r="J261" i="8"/>
  <c r="J185" i="8"/>
  <c r="J273" i="8"/>
  <c r="H133" i="8"/>
  <c r="J205" i="8"/>
  <c r="J277" i="8"/>
  <c r="E455" i="6"/>
  <c r="E235" i="6"/>
  <c r="E259" i="6"/>
  <c r="E271" i="6"/>
  <c r="E393" i="6"/>
  <c r="E447" i="6"/>
  <c r="E451" i="6"/>
  <c r="E453" i="6"/>
  <c r="E459" i="6"/>
  <c r="E481" i="6"/>
  <c r="E483" i="6"/>
  <c r="E497" i="6"/>
  <c r="E507" i="6"/>
  <c r="E553" i="6"/>
  <c r="E555" i="6"/>
  <c r="E559" i="6"/>
  <c r="E561" i="6"/>
  <c r="E563" i="6"/>
  <c r="E569" i="6"/>
  <c r="E571" i="6"/>
  <c r="E573" i="6"/>
  <c r="E577" i="6"/>
  <c r="E581" i="6"/>
  <c r="E583" i="6"/>
  <c r="E587" i="6"/>
  <c r="E597" i="6"/>
  <c r="E599" i="6"/>
  <c r="E601" i="6"/>
  <c r="E609" i="6"/>
  <c r="E611" i="6"/>
  <c r="E649" i="6"/>
  <c r="E809" i="6"/>
  <c r="E841" i="6"/>
  <c r="E70" i="7"/>
  <c r="E92" i="7"/>
  <c r="E102" i="7"/>
  <c r="E110" i="7"/>
  <c r="E124" i="7"/>
  <c r="E166" i="7"/>
  <c r="E168" i="7"/>
  <c r="E186" i="7"/>
  <c r="E188" i="7"/>
  <c r="E202" i="7"/>
  <c r="E204" i="7"/>
  <c r="E244" i="7"/>
  <c r="E364" i="7"/>
  <c r="E366" i="7"/>
  <c r="E368" i="7"/>
  <c r="E370" i="7"/>
  <c r="E372" i="7"/>
  <c r="E374" i="7"/>
  <c r="E376" i="7"/>
  <c r="E378" i="7"/>
  <c r="E390" i="7"/>
  <c r="E414" i="7"/>
  <c r="E426" i="7"/>
  <c r="E458" i="7"/>
  <c r="E466" i="7"/>
  <c r="E598" i="7"/>
  <c r="E1532" i="7"/>
  <c r="E1536" i="7"/>
  <c r="E1540" i="7"/>
  <c r="E1542" i="7"/>
  <c r="E1546" i="7"/>
  <c r="E1552" i="7"/>
  <c r="E1558" i="7"/>
  <c r="E1568" i="7"/>
  <c r="E1572" i="7"/>
  <c r="E1576" i="7"/>
  <c r="E1580" i="7"/>
  <c r="E1584" i="7"/>
  <c r="E1588" i="7"/>
  <c r="E1592" i="7"/>
  <c r="E1594" i="7"/>
  <c r="E1596" i="7"/>
  <c r="E1600" i="7"/>
  <c r="E1618" i="7"/>
  <c r="E1620" i="7"/>
  <c r="E1774" i="7"/>
  <c r="E1782" i="7"/>
  <c r="E1726" i="7"/>
  <c r="E1794" i="7"/>
  <c r="E1772" i="7"/>
  <c r="E1742" i="7"/>
  <c r="E1754" i="7"/>
  <c r="E870" i="7"/>
  <c r="E660" i="7"/>
  <c r="E938" i="7"/>
  <c r="E350" i="7"/>
  <c r="E334" i="7"/>
  <c r="E344" i="7"/>
  <c r="E328" i="7"/>
  <c r="E272" i="7"/>
  <c r="E585" i="6"/>
  <c r="E549" i="6"/>
  <c r="E1674" i="7"/>
  <c r="E1680" i="7"/>
  <c r="E494" i="7"/>
  <c r="E804" i="6"/>
  <c r="E814" i="6"/>
  <c r="E830" i="6"/>
  <c r="E834" i="6"/>
  <c r="E858" i="6"/>
  <c r="E860" i="6"/>
  <c r="E866" i="6"/>
  <c r="E912" i="6"/>
  <c r="E938" i="6"/>
  <c r="E948" i="6"/>
  <c r="E952" i="6"/>
  <c r="E954" i="6"/>
  <c r="E970" i="6"/>
  <c r="E611" i="7"/>
  <c r="E1786" i="7"/>
  <c r="E1770" i="7"/>
  <c r="E1766" i="7"/>
  <c r="E1788" i="7"/>
  <c r="E1722" i="7"/>
  <c r="E1022" i="7"/>
  <c r="E1014" i="7"/>
  <c r="E1006" i="7"/>
  <c r="E1762" i="7"/>
  <c r="E1548" i="7"/>
  <c r="E1738" i="7"/>
  <c r="E1508" i="7"/>
  <c r="E926" i="7"/>
  <c r="E930" i="7"/>
  <c r="E346" i="7"/>
  <c r="E330" i="7"/>
  <c r="E360" i="7"/>
  <c r="E340" i="7"/>
  <c r="E575" i="6"/>
  <c r="E491" i="6"/>
  <c r="E411" i="6"/>
  <c r="E1690" i="7"/>
  <c r="E1682" i="7"/>
  <c r="E1590" i="7"/>
  <c r="E490" i="7"/>
  <c r="E430" i="7"/>
  <c r="E173" i="5"/>
  <c r="H173" i="8"/>
  <c r="E1498" i="7"/>
  <c r="E1482" i="7"/>
  <c r="E1466" i="7"/>
  <c r="E1450" i="7"/>
  <c r="E1384" i="7"/>
  <c r="E1414" i="7"/>
  <c r="E1390" i="7"/>
  <c r="E1428" i="7"/>
  <c r="E794" i="6"/>
  <c r="E772" i="6"/>
  <c r="E756" i="6"/>
  <c r="E748" i="6"/>
  <c r="E730" i="6"/>
  <c r="E688" i="6"/>
  <c r="E670" i="6"/>
  <c r="E660" i="6"/>
  <c r="E650" i="6"/>
  <c r="E642" i="6"/>
  <c r="E628" i="6"/>
  <c r="E616" i="6"/>
  <c r="E261" i="6"/>
  <c r="E229" i="6"/>
  <c r="E209" i="6"/>
  <c r="E169" i="6"/>
  <c r="E52" i="5"/>
  <c r="E14" i="4"/>
  <c r="E1494" i="7"/>
  <c r="E1478" i="7"/>
  <c r="E1462" i="7"/>
  <c r="E1446" i="7"/>
  <c r="E1440" i="7"/>
  <c r="E1400" i="7"/>
  <c r="E257" i="6"/>
  <c r="E225" i="6"/>
  <c r="E205" i="6"/>
  <c r="E589" i="6"/>
  <c r="H233" i="8"/>
  <c r="E1506" i="7"/>
  <c r="E1490" i="7"/>
  <c r="E1474" i="7"/>
  <c r="E1458" i="7"/>
  <c r="E1442" i="7"/>
  <c r="E1430" i="7"/>
  <c r="E1436" i="7"/>
  <c r="E1364" i="7"/>
  <c r="E66" i="7"/>
  <c r="E798" i="6"/>
  <c r="E784" i="6"/>
  <c r="E760" i="6"/>
  <c r="E752" i="6"/>
  <c r="E744" i="6"/>
  <c r="E718" i="6"/>
  <c r="E680" i="6"/>
  <c r="E664" i="6"/>
  <c r="E654" i="6"/>
  <c r="E646" i="6"/>
  <c r="E638" i="6"/>
  <c r="E624" i="6"/>
  <c r="E253" i="6"/>
  <c r="E221" i="6"/>
  <c r="E201" i="6"/>
  <c r="E211" i="6"/>
  <c r="E179" i="6"/>
  <c r="E34" i="4"/>
  <c r="E91" i="4"/>
  <c r="E95" i="4"/>
  <c r="E103" i="4"/>
  <c r="E119" i="4"/>
  <c r="E93" i="6"/>
  <c r="E107" i="6"/>
  <c r="E111" i="6"/>
  <c r="E137" i="6"/>
  <c r="E143" i="6"/>
  <c r="E35" i="7"/>
  <c r="E49" i="7"/>
  <c r="E71" i="7"/>
  <c r="E87" i="7"/>
  <c r="E105" i="7"/>
  <c r="E111" i="7"/>
  <c r="E115" i="7"/>
  <c r="E123" i="7"/>
  <c r="E127" i="7"/>
  <c r="E373" i="7"/>
  <c r="E377" i="7"/>
  <c r="E411" i="7"/>
  <c r="E415" i="7"/>
  <c r="E421" i="7"/>
  <c r="E435" i="7"/>
  <c r="E461" i="7"/>
  <c r="E1321" i="7"/>
  <c r="E1325" i="7"/>
  <c r="E1335" i="7"/>
  <c r="E1343" i="7"/>
  <c r="E1345" i="7"/>
  <c r="E1347" i="7"/>
  <c r="E1349" i="7"/>
  <c r="E1351" i="7"/>
  <c r="E1353" i="7"/>
  <c r="E1355" i="7"/>
  <c r="E1357" i="7"/>
  <c r="E636" i="7"/>
  <c r="E648" i="7"/>
  <c r="E662" i="7"/>
  <c r="E718" i="7"/>
  <c r="E740" i="7"/>
  <c r="E744" i="7"/>
  <c r="E796" i="7"/>
  <c r="E806" i="7"/>
  <c r="E1162" i="7"/>
  <c r="E1178" i="7"/>
  <c r="E1192" i="7"/>
  <c r="E1202" i="7"/>
  <c r="E1226" i="7"/>
  <c r="E621" i="7"/>
  <c r="E639" i="7"/>
  <c r="E653" i="7"/>
  <c r="E657" i="7"/>
  <c r="E659" i="7"/>
  <c r="E677" i="7"/>
  <c r="E691" i="7"/>
  <c r="E699" i="7"/>
  <c r="E705" i="7"/>
  <c r="E721" i="7"/>
  <c r="E729" i="7"/>
  <c r="E745" i="7"/>
  <c r="E747" i="7"/>
  <c r="E749" i="7"/>
  <c r="E761" i="7"/>
  <c r="E763" i="7"/>
  <c r="E765" i="7"/>
  <c r="E767" i="7"/>
  <c r="E769" i="7"/>
  <c r="E773" i="7"/>
  <c r="E775" i="7"/>
  <c r="E777" i="7"/>
  <c r="E779" i="7"/>
  <c r="E781" i="7"/>
  <c r="E789" i="7"/>
  <c r="E791" i="7"/>
  <c r="E795" i="7"/>
  <c r="E797" i="7"/>
  <c r="E805" i="7"/>
  <c r="E807" i="7"/>
  <c r="E811" i="7"/>
  <c r="E813" i="7"/>
  <c r="E821" i="7"/>
  <c r="E823" i="7"/>
  <c r="E827" i="7"/>
  <c r="E833" i="7"/>
  <c r="E843" i="7"/>
  <c r="E857" i="7"/>
  <c r="E861" i="7"/>
  <c r="E863" i="7"/>
  <c r="E865" i="7"/>
  <c r="E867" i="7"/>
  <c r="E869" i="7"/>
  <c r="E1001" i="7"/>
  <c r="E1005" i="7"/>
  <c r="E1021" i="7"/>
  <c r="E1025" i="7"/>
  <c r="E1031" i="7"/>
  <c r="E1035" i="7"/>
  <c r="E1037" i="7"/>
  <c r="E1041" i="7"/>
  <c r="E1043" i="7"/>
  <c r="E1045" i="7"/>
  <c r="E1047" i="7"/>
  <c r="E1049" i="7"/>
  <c r="E1443" i="7"/>
  <c r="E1447" i="7"/>
  <c r="E1451" i="7"/>
  <c r="E1459" i="7"/>
  <c r="E1463" i="7"/>
  <c r="E1467" i="7"/>
  <c r="E1475" i="7"/>
  <c r="E1479" i="7"/>
  <c r="E1487" i="7"/>
  <c r="E1507" i="7"/>
  <c r="E1511" i="7"/>
  <c r="E1517" i="7"/>
  <c r="E1519" i="7"/>
  <c r="E1521" i="7"/>
  <c r="E1523" i="7"/>
  <c r="E1527" i="7"/>
  <c r="E1533" i="7"/>
  <c r="E1535" i="7"/>
  <c r="E1537" i="7"/>
  <c r="E1539" i="7"/>
  <c r="E1559" i="7"/>
  <c r="E1565" i="7"/>
  <c r="E1567" i="7"/>
  <c r="E1569" i="7"/>
  <c r="E1571" i="7"/>
  <c r="E1575" i="7"/>
  <c r="E1581" i="7"/>
  <c r="E1583" i="7"/>
  <c r="E1585" i="7"/>
  <c r="E1587" i="7"/>
  <c r="E1591" i="7"/>
  <c r="E1593" i="7"/>
  <c r="E1599" i="7"/>
  <c r="E1605" i="7"/>
  <c r="E1607" i="7"/>
  <c r="E1621" i="7"/>
  <c r="E1627" i="7"/>
  <c r="E1629" i="7"/>
  <c r="E1631" i="7"/>
  <c r="E1639" i="7"/>
  <c r="E1643" i="7"/>
  <c r="E1645" i="7"/>
  <c r="E1647" i="7"/>
  <c r="E1651" i="7"/>
  <c r="E1653" i="7"/>
  <c r="E1655" i="7"/>
  <c r="E1659" i="7"/>
  <c r="E1661" i="7"/>
  <c r="E1663" i="7"/>
  <c r="E1671" i="7"/>
  <c r="E1677" i="7"/>
  <c r="E1679" i="7"/>
  <c r="E1683" i="7"/>
  <c r="E1685" i="7"/>
  <c r="E1691" i="7"/>
  <c r="E1693" i="7"/>
  <c r="E1695" i="7"/>
  <c r="E1703" i="7"/>
  <c r="E1711" i="7"/>
  <c r="E1715" i="7"/>
  <c r="E1717" i="7"/>
  <c r="E1719" i="7"/>
  <c r="E1721" i="7"/>
  <c r="E1725" i="7"/>
  <c r="E1731" i="7"/>
  <c r="E1733" i="7"/>
  <c r="E1735" i="7"/>
  <c r="E1737" i="7"/>
  <c r="E1741" i="7"/>
  <c r="E1747" i="7"/>
  <c r="E1749" i="7"/>
  <c r="E1751" i="7"/>
  <c r="E1753" i="7"/>
  <c r="E1755" i="7"/>
  <c r="E1757" i="7"/>
  <c r="E1759" i="7"/>
  <c r="E1763" i="7"/>
  <c r="E1765" i="7"/>
  <c r="E1769" i="7"/>
  <c r="E1771" i="7"/>
  <c r="E1777" i="7"/>
  <c r="E1779" i="7"/>
  <c r="E1781" i="7"/>
  <c r="E1785" i="7"/>
  <c r="E1787" i="7"/>
  <c r="E1789" i="7"/>
  <c r="E1795" i="7"/>
  <c r="E1797" i="7"/>
  <c r="K40" i="8"/>
  <c r="M40" i="8" s="1"/>
  <c r="J51" i="8"/>
  <c r="K56" i="8"/>
  <c r="M56" i="8" s="1"/>
  <c r="K60" i="8"/>
  <c r="M60" i="8" s="1"/>
  <c r="J71" i="8"/>
  <c r="I72" i="8"/>
  <c r="L72" i="8" s="1"/>
  <c r="I80" i="8"/>
  <c r="L80" i="8" s="1"/>
  <c r="H83" i="8"/>
  <c r="I84" i="8"/>
  <c r="L84" i="8" s="1"/>
  <c r="I92" i="8"/>
  <c r="L92" i="8" s="1"/>
  <c r="K96" i="8"/>
  <c r="M96" i="8" s="1"/>
  <c r="K100" i="8"/>
  <c r="H103" i="8"/>
  <c r="I104" i="8"/>
  <c r="L104" i="8" s="1"/>
  <c r="K112" i="8"/>
  <c r="M112" i="8" s="1"/>
  <c r="I116" i="8"/>
  <c r="L116" i="8" s="1"/>
  <c r="I123" i="8"/>
  <c r="I124" i="8"/>
  <c r="L124" i="8" s="1"/>
  <c r="K127" i="8"/>
  <c r="M127" i="8" s="1"/>
  <c r="J127" i="8" s="1"/>
  <c r="P41" i="10"/>
  <c r="AO41" i="10" s="1"/>
  <c r="K456" i="8"/>
  <c r="M456" i="8" s="1"/>
  <c r="K440" i="8"/>
  <c r="M440" i="8" s="1"/>
  <c r="J440" i="8" s="1"/>
  <c r="E1642" i="7"/>
  <c r="E1646" i="7"/>
  <c r="E1648" i="7"/>
  <c r="E1650" i="7"/>
  <c r="E1654" i="7"/>
  <c r="E1656" i="7"/>
  <c r="E1658" i="7"/>
  <c r="E1664" i="7"/>
  <c r="E1666" i="7"/>
  <c r="E1696" i="7"/>
  <c r="E1728" i="7"/>
  <c r="E1792" i="7"/>
  <c r="M49" i="10"/>
  <c r="P49" i="10" s="1"/>
  <c r="J262" i="8"/>
  <c r="J222" i="8"/>
  <c r="H182" i="8"/>
  <c r="J122" i="8"/>
  <c r="J106" i="8"/>
  <c r="H82" i="8"/>
  <c r="H122" i="8"/>
  <c r="H298" i="8"/>
  <c r="J210" i="8"/>
  <c r="H110" i="8"/>
  <c r="H126" i="8"/>
  <c r="J78" i="8"/>
  <c r="H306" i="8"/>
  <c r="J174" i="8"/>
  <c r="J194" i="8"/>
  <c r="H258" i="8"/>
  <c r="J250" i="8"/>
  <c r="J234" i="8"/>
  <c r="J218" i="8"/>
  <c r="H202" i="8"/>
  <c r="J134" i="8"/>
  <c r="J118" i="8"/>
  <c r="J102" i="8"/>
  <c r="J86" i="8"/>
  <c r="H234" i="8"/>
  <c r="H178" i="8"/>
  <c r="H118" i="8"/>
  <c r="H62" i="8"/>
  <c r="J178" i="8"/>
  <c r="H106" i="8"/>
  <c r="H214" i="8"/>
  <c r="H90" i="8"/>
  <c r="J54" i="8"/>
  <c r="H294" i="8"/>
  <c r="H250" i="8"/>
  <c r="H86" i="8"/>
  <c r="J290" i="8"/>
  <c r="H138" i="8"/>
  <c r="J230" i="8"/>
  <c r="J162" i="8"/>
  <c r="J146" i="8"/>
  <c r="J130" i="8"/>
  <c r="J98" i="8"/>
  <c r="H238" i="8"/>
  <c r="H158" i="8"/>
  <c r="H74" i="8"/>
  <c r="H70" i="8"/>
  <c r="H170" i="8"/>
  <c r="H198" i="8"/>
  <c r="J302" i="8"/>
  <c r="J66" i="8"/>
  <c r="J46" i="8"/>
  <c r="H78" i="8"/>
  <c r="H66" i="8"/>
  <c r="K319" i="8"/>
  <c r="M319" i="8" s="1"/>
  <c r="I319" i="8"/>
  <c r="L319" i="8" s="1"/>
  <c r="J81" i="8"/>
  <c r="H97" i="8"/>
  <c r="H73" i="8"/>
  <c r="E1767" i="7"/>
  <c r="E1673" i="7"/>
  <c r="E1595" i="7"/>
  <c r="E1601" i="7"/>
  <c r="E1505" i="7"/>
  <c r="E1723" i="7"/>
  <c r="J69" i="8"/>
  <c r="J101" i="8"/>
  <c r="J281" i="8"/>
  <c r="J117" i="8"/>
  <c r="J53" i="8"/>
  <c r="E1783" i="7"/>
  <c r="E1729" i="7"/>
  <c r="E1681" i="7"/>
  <c r="E1657" i="7"/>
  <c r="E1641" i="7"/>
  <c r="E1563" i="7"/>
  <c r="E1531" i="7"/>
  <c r="E1429" i="7"/>
  <c r="E1435" i="7"/>
  <c r="E1441" i="7"/>
  <c r="H85" i="8"/>
  <c r="E1509" i="7"/>
  <c r="E1525" i="7"/>
  <c r="P987" i="6"/>
  <c r="E987" i="6" s="1"/>
  <c r="P995" i="6"/>
  <c r="E995" i="6" s="1"/>
  <c r="P22" i="7"/>
  <c r="E22" i="7" s="1"/>
  <c r="J121" i="8"/>
  <c r="H53" i="8"/>
  <c r="J97" i="8"/>
  <c r="E1799" i="7"/>
  <c r="E1689" i="7"/>
  <c r="E1439" i="7"/>
  <c r="J93" i="8"/>
  <c r="E1453" i="7"/>
  <c r="P208" i="6"/>
  <c r="E208" i="6" s="1"/>
  <c r="P398" i="6"/>
  <c r="E398" i="6" s="1"/>
  <c r="P1100" i="7"/>
  <c r="E1100" i="7" s="1"/>
  <c r="E276" i="6"/>
  <c r="E330" i="6"/>
  <c r="E358" i="6"/>
  <c r="E464" i="6"/>
  <c r="E504" i="6"/>
  <c r="E520" i="6"/>
  <c r="E915" i="6"/>
  <c r="E917" i="6"/>
  <c r="E981" i="6"/>
  <c r="E983" i="6"/>
  <c r="E991" i="6"/>
  <c r="E993" i="6"/>
  <c r="E997" i="6"/>
  <c r="E16" i="7"/>
  <c r="E54" i="7"/>
  <c r="E56" i="7"/>
  <c r="E58" i="7"/>
  <c r="E62" i="7"/>
  <c r="E106" i="7"/>
  <c r="E158" i="7"/>
  <c r="E190" i="7"/>
  <c r="E318" i="7"/>
  <c r="E1068" i="7"/>
  <c r="E1070" i="7"/>
  <c r="E1072" i="7"/>
  <c r="E1078" i="7"/>
  <c r="E1086" i="7"/>
  <c r="E1090" i="7"/>
  <c r="E1092" i="7"/>
  <c r="E1094" i="7"/>
  <c r="E1102" i="7"/>
  <c r="E1104" i="7"/>
  <c r="E1116" i="7"/>
  <c r="E1118" i="7"/>
  <c r="E1120" i="7"/>
  <c r="E1124" i="7"/>
  <c r="E1134" i="7"/>
  <c r="E1136" i="7"/>
  <c r="E1140" i="7"/>
  <c r="E1148" i="7"/>
  <c r="E1366" i="7"/>
  <c r="E1368" i="7"/>
  <c r="E1370" i="7"/>
  <c r="E1372" i="7"/>
  <c r="E1380" i="7"/>
  <c r="E1382" i="7"/>
  <c r="E1388" i="7"/>
  <c r="E1392" i="7"/>
  <c r="E1396" i="7"/>
  <c r="E1404" i="7"/>
  <c r="E1406" i="7"/>
  <c r="E1408" i="7"/>
  <c r="I630" i="8"/>
  <c r="L630" i="8" s="1"/>
  <c r="H630" i="8" s="1"/>
  <c r="K581" i="8"/>
  <c r="M581" i="8" s="1"/>
  <c r="J581" i="8" s="1"/>
  <c r="I581" i="8"/>
  <c r="L581" i="8" s="1"/>
  <c r="E1227" i="7"/>
  <c r="E1179" i="7"/>
  <c r="E1163" i="7"/>
  <c r="E1433" i="7"/>
  <c r="E1201" i="7"/>
  <c r="E1153" i="7"/>
  <c r="E918" i="7"/>
  <c r="E914" i="7"/>
  <c r="E882" i="7"/>
  <c r="E465" i="7"/>
  <c r="E449" i="7"/>
  <c r="E425" i="7"/>
  <c r="E393" i="7"/>
  <c r="E595" i="7"/>
  <c r="E585" i="7"/>
  <c r="E375" i="7"/>
  <c r="E325" i="7"/>
  <c r="E825" i="6"/>
  <c r="E729" i="6"/>
  <c r="E667" i="6"/>
  <c r="H57" i="8"/>
  <c r="E1561" i="7"/>
  <c r="E1501" i="7"/>
  <c r="E746" i="7"/>
  <c r="E794" i="7"/>
  <c r="E1469" i="7"/>
  <c r="J89" i="8"/>
  <c r="E1727" i="7"/>
  <c r="E1529" i="7"/>
  <c r="E1589" i="7"/>
  <c r="E868" i="7"/>
  <c r="E1557" i="7"/>
  <c r="J77" i="8"/>
  <c r="J45" i="8"/>
  <c r="J49" i="8"/>
  <c r="I663" i="8"/>
  <c r="L663" i="8" s="1"/>
  <c r="H663" i="8" s="1"/>
  <c r="K746" i="8"/>
  <c r="M746" i="8" s="1"/>
  <c r="J746" i="8" s="1"/>
  <c r="K649" i="8"/>
  <c r="M649" i="8" s="1"/>
  <c r="K713" i="8"/>
  <c r="M713" i="8" s="1"/>
  <c r="I438" i="8"/>
  <c r="L438" i="8" s="1"/>
  <c r="I608" i="8"/>
  <c r="L608" i="8" s="1"/>
  <c r="H608" i="8" s="1"/>
  <c r="I736" i="8"/>
  <c r="I571" i="8"/>
  <c r="L571" i="8" s="1"/>
  <c r="K555" i="8"/>
  <c r="M555" i="8" s="1"/>
  <c r="I523" i="8"/>
  <c r="L523" i="8" s="1"/>
  <c r="K444" i="8"/>
  <c r="M444" i="8" s="1"/>
  <c r="I428" i="8"/>
  <c r="L428" i="8" s="1"/>
  <c r="K412" i="8"/>
  <c r="M412" i="8" s="1"/>
  <c r="I396" i="8"/>
  <c r="L396" i="8" s="1"/>
  <c r="H396" i="8" s="1"/>
  <c r="I561" i="8"/>
  <c r="L561" i="8" s="1"/>
  <c r="I317" i="8"/>
  <c r="L317" i="8" s="1"/>
  <c r="K643" i="8"/>
  <c r="M643" i="8" s="1"/>
  <c r="K442" i="8"/>
  <c r="M442" i="8" s="1"/>
  <c r="K755" i="8"/>
  <c r="I693" i="8"/>
  <c r="L693" i="8" s="1"/>
  <c r="I639" i="8"/>
  <c r="L639" i="8" s="1"/>
  <c r="H639" i="8" s="1"/>
  <c r="I625" i="8"/>
  <c r="L625" i="8" s="1"/>
  <c r="H625" i="8" s="1"/>
  <c r="I604" i="8"/>
  <c r="K596" i="8"/>
  <c r="M596" i="8" s="1"/>
  <c r="I501" i="8"/>
  <c r="L501" i="8" s="1"/>
  <c r="H501" i="8" s="1"/>
  <c r="I499" i="8"/>
  <c r="L499" i="8" s="1"/>
  <c r="I473" i="8"/>
  <c r="L473" i="8" s="1"/>
  <c r="I378" i="8"/>
  <c r="L378" i="8" s="1"/>
  <c r="I372" i="8"/>
  <c r="L372" i="8" s="1"/>
  <c r="H372" i="8" s="1"/>
  <c r="K366" i="8"/>
  <c r="M366" i="8" s="1"/>
  <c r="J366" i="8" s="1"/>
  <c r="I342" i="8"/>
  <c r="L342" i="8" s="1"/>
  <c r="H342" i="8" s="1"/>
  <c r="L48" i="10"/>
  <c r="O48" i="10" s="1"/>
  <c r="K128" i="8"/>
  <c r="M128" i="8" s="1"/>
  <c r="K131" i="8"/>
  <c r="M131" i="8" s="1"/>
  <c r="J131" i="8" s="1"/>
  <c r="I135" i="8"/>
  <c r="L135" i="8" s="1"/>
  <c r="K143" i="8"/>
  <c r="M143" i="8" s="1"/>
  <c r="J143" i="8" s="1"/>
  <c r="K147" i="8"/>
  <c r="M147" i="8" s="1"/>
  <c r="I151" i="8"/>
  <c r="L151" i="8" s="1"/>
  <c r="H151" i="8" s="1"/>
  <c r="I155" i="8"/>
  <c r="K156" i="8"/>
  <c r="M156" i="8" s="1"/>
  <c r="K159" i="8"/>
  <c r="M159" i="8" s="1"/>
  <c r="K160" i="8"/>
  <c r="M160" i="8" s="1"/>
  <c r="K163" i="8"/>
  <c r="M163" i="8" s="1"/>
  <c r="J163" i="8" s="1"/>
  <c r="I167" i="8"/>
  <c r="L167" i="8" s="1"/>
  <c r="H167" i="8" s="1"/>
  <c r="I168" i="8"/>
  <c r="L168" i="8" s="1"/>
  <c r="H168" i="8" s="1"/>
  <c r="I171" i="8"/>
  <c r="L171" i="8" s="1"/>
  <c r="H171" i="8" s="1"/>
  <c r="K172" i="8"/>
  <c r="M172" i="8" s="1"/>
  <c r="I176" i="8"/>
  <c r="L176" i="8" s="1"/>
  <c r="K179" i="8"/>
  <c r="M179" i="8" s="1"/>
  <c r="J179" i="8" s="1"/>
  <c r="K180" i="8"/>
  <c r="M180" i="8" s="1"/>
  <c r="K184" i="8"/>
  <c r="K188" i="8"/>
  <c r="M188" i="8" s="1"/>
  <c r="K192" i="8"/>
  <c r="M192" i="8" s="1"/>
  <c r="I195" i="8"/>
  <c r="L195" i="8" s="1"/>
  <c r="K199" i="8"/>
  <c r="M199" i="8" s="1"/>
  <c r="J199" i="8" s="1"/>
  <c r="K203" i="8"/>
  <c r="K204" i="8"/>
  <c r="M204" i="8" s="1"/>
  <c r="I208" i="8"/>
  <c r="L208" i="8" s="1"/>
  <c r="I211" i="8"/>
  <c r="I212" i="8"/>
  <c r="L212" i="8" s="1"/>
  <c r="K215" i="8"/>
  <c r="M215" i="8" s="1"/>
  <c r="K216" i="8"/>
  <c r="M216" i="8" s="1"/>
  <c r="K219" i="8"/>
  <c r="M219" i="8" s="1"/>
  <c r="J219" i="8" s="1"/>
  <c r="I223" i="8"/>
  <c r="L223" i="8" s="1"/>
  <c r="K227" i="8"/>
  <c r="M227" i="8" s="1"/>
  <c r="J227" i="8" s="1"/>
  <c r="K228" i="8"/>
  <c r="M228" i="8" s="1"/>
  <c r="K231" i="8"/>
  <c r="M231" i="8" s="1"/>
  <c r="K235" i="8"/>
  <c r="M235" i="8" s="1"/>
  <c r="K236" i="8"/>
  <c r="M236" i="8" s="1"/>
  <c r="K243" i="8"/>
  <c r="M243" i="8" s="1"/>
  <c r="J243" i="8" s="1"/>
  <c r="I247" i="8"/>
  <c r="L247" i="8" s="1"/>
  <c r="H247" i="8" s="1"/>
  <c r="K251" i="8"/>
  <c r="M251" i="8" s="1"/>
  <c r="K252" i="8"/>
  <c r="M252" i="8" s="1"/>
  <c r="I255" i="8"/>
  <c r="L255" i="8" s="1"/>
  <c r="H255" i="8" s="1"/>
  <c r="K259" i="8"/>
  <c r="M259" i="8" s="1"/>
  <c r="K260" i="8"/>
  <c r="M260" i="8" s="1"/>
  <c r="K264" i="8"/>
  <c r="M264" i="8" s="1"/>
  <c r="K267" i="8"/>
  <c r="M267" i="8" s="1"/>
  <c r="J267" i="8" s="1"/>
  <c r="K268" i="8"/>
  <c r="M268" i="8" s="1"/>
  <c r="K271" i="8"/>
  <c r="M271" i="8" s="1"/>
  <c r="K272" i="8"/>
  <c r="M272" i="8" s="1"/>
  <c r="J272" i="8" s="1"/>
  <c r="K275" i="8"/>
  <c r="M275" i="8" s="1"/>
  <c r="I279" i="8"/>
  <c r="L279" i="8" s="1"/>
  <c r="H279" i="8" s="1"/>
  <c r="K280" i="8"/>
  <c r="M280" i="8" s="1"/>
  <c r="I283" i="8"/>
  <c r="L283" i="8" s="1"/>
  <c r="H283" i="8" s="1"/>
  <c r="I284" i="8"/>
  <c r="L284" i="8" s="1"/>
  <c r="K287" i="8"/>
  <c r="M287" i="8" s="1"/>
  <c r="K288" i="8"/>
  <c r="M288" i="8" s="1"/>
  <c r="K291" i="8"/>
  <c r="M291" i="8" s="1"/>
  <c r="J291" i="8" s="1"/>
  <c r="K292" i="8"/>
  <c r="M292" i="8" s="1"/>
  <c r="I295" i="8"/>
  <c r="L295" i="8" s="1"/>
  <c r="H295" i="8" s="1"/>
  <c r="I296" i="8"/>
  <c r="L296" i="8" s="1"/>
  <c r="I299" i="8"/>
  <c r="L299" i="8" s="1"/>
  <c r="K300" i="8"/>
  <c r="M300" i="8" s="1"/>
  <c r="I303" i="8"/>
  <c r="L303" i="8" s="1"/>
  <c r="H303" i="8" s="1"/>
  <c r="P25" i="10"/>
  <c r="I622" i="8"/>
  <c r="L622" i="8" s="1"/>
  <c r="K434" i="8"/>
  <c r="M434" i="8" s="1"/>
  <c r="I498" i="8"/>
  <c r="K653" i="8"/>
  <c r="M653" i="8" s="1"/>
  <c r="K612" i="8"/>
  <c r="M612" i="8" s="1"/>
  <c r="I676" i="8"/>
  <c r="L676" i="8" s="1"/>
  <c r="K583" i="8"/>
  <c r="M583" i="8" s="1"/>
  <c r="I567" i="8"/>
  <c r="L567" i="8" s="1"/>
  <c r="K551" i="8"/>
  <c r="M551" i="8" s="1"/>
  <c r="J551" i="8" s="1"/>
  <c r="I535" i="8"/>
  <c r="L535" i="8" s="1"/>
  <c r="K323" i="8"/>
  <c r="I488" i="8"/>
  <c r="L488" i="8" s="1"/>
  <c r="H488" i="8" s="1"/>
  <c r="I440" i="8"/>
  <c r="L440" i="8" s="1"/>
  <c r="H440" i="8" s="1"/>
  <c r="I541" i="8"/>
  <c r="K525" i="8"/>
  <c r="M525" i="8" s="1"/>
  <c r="L52" i="10"/>
  <c r="AN52" i="10" s="1"/>
  <c r="E1263" i="7"/>
  <c r="E1259" i="7"/>
  <c r="E1249" i="7"/>
  <c r="E609" i="7"/>
  <c r="E302" i="7"/>
  <c r="E246" i="7"/>
  <c r="E230" i="7"/>
  <c r="E194" i="7"/>
  <c r="E178" i="7"/>
  <c r="E843" i="6"/>
  <c r="E292" i="7"/>
  <c r="E200" i="7"/>
  <c r="E180" i="7"/>
  <c r="E164" i="7"/>
  <c r="E132" i="7"/>
  <c r="E116" i="7"/>
  <c r="E108" i="7"/>
  <c r="E100" i="7"/>
  <c r="E86" i="7"/>
  <c r="E78" i="7"/>
  <c r="E68" i="7"/>
  <c r="E775" i="6"/>
  <c r="E715" i="6"/>
  <c r="E651" i="6"/>
  <c r="E82" i="6"/>
  <c r="E24" i="4"/>
  <c r="E26" i="4"/>
  <c r="E38" i="4"/>
  <c r="E40" i="4"/>
  <c r="E72" i="4"/>
  <c r="E25" i="5"/>
  <c r="E37" i="5"/>
  <c r="E1311" i="7"/>
  <c r="E1295" i="7"/>
  <c r="E1255" i="7"/>
  <c r="E1239" i="7"/>
  <c r="E1309" i="7"/>
  <c r="E1293" i="7"/>
  <c r="E1253" i="7"/>
  <c r="E1237" i="7"/>
  <c r="E1307" i="7"/>
  <c r="E1291" i="7"/>
  <c r="E1251" i="7"/>
  <c r="E1235" i="7"/>
  <c r="E1305" i="7"/>
  <c r="E1241" i="7"/>
  <c r="E298" i="7"/>
  <c r="E258" i="7"/>
  <c r="E218" i="7"/>
  <c r="E174" i="7"/>
  <c r="E138" i="7"/>
  <c r="E304" i="7"/>
  <c r="E288" i="7"/>
  <c r="E212" i="7"/>
  <c r="E196" i="7"/>
  <c r="E176" i="7"/>
  <c r="E156" i="7"/>
  <c r="E128" i="7"/>
  <c r="E114" i="7"/>
  <c r="E98" i="7"/>
  <c r="E84" i="7"/>
  <c r="E76" i="7"/>
  <c r="E1066" i="7"/>
  <c r="E134" i="6"/>
  <c r="E60" i="6"/>
  <c r="E62" i="6"/>
  <c r="E64" i="6"/>
  <c r="E86" i="6"/>
  <c r="E102" i="6"/>
  <c r="E144" i="6"/>
  <c r="E146" i="6"/>
  <c r="E148" i="6"/>
  <c r="E150" i="6"/>
  <c r="E154" i="6"/>
  <c r="E637" i="6"/>
  <c r="E645" i="6"/>
  <c r="E663" i="6"/>
  <c r="E665" i="6"/>
  <c r="E669" i="6"/>
  <c r="E671" i="6"/>
  <c r="E677" i="6"/>
  <c r="E679" i="6"/>
  <c r="E687" i="6"/>
  <c r="E689" i="6"/>
  <c r="E691" i="6"/>
  <c r="E693" i="6"/>
  <c r="E695" i="6"/>
  <c r="E697" i="6"/>
  <c r="E703" i="6"/>
  <c r="E705" i="6"/>
  <c r="E719" i="6"/>
  <c r="E721" i="6"/>
  <c r="E723" i="6"/>
  <c r="E1269" i="7"/>
  <c r="E1267" i="7"/>
  <c r="E1297" i="7"/>
  <c r="E1265" i="7"/>
  <c r="E1233" i="7"/>
  <c r="E613" i="7"/>
  <c r="E605" i="7"/>
  <c r="E314" i="7"/>
  <c r="E238" i="7"/>
  <c r="E206" i="7"/>
  <c r="E170" i="7"/>
  <c r="E134" i="7"/>
  <c r="E316" i="7"/>
  <c r="E300" i="7"/>
  <c r="E232" i="7"/>
  <c r="E208" i="7"/>
  <c r="E192" i="7"/>
  <c r="E172" i="7"/>
  <c r="E140" i="7"/>
  <c r="E126" i="7"/>
  <c r="E112" i="7"/>
  <c r="E82" i="7"/>
  <c r="E74" i="7"/>
  <c r="E849" i="6"/>
  <c r="E25" i="4"/>
  <c r="E33" i="4"/>
  <c r="E43" i="4"/>
  <c r="E45" i="4"/>
  <c r="E49" i="4"/>
  <c r="E51" i="4"/>
  <c r="E53" i="4"/>
  <c r="E55" i="4"/>
  <c r="E71" i="4"/>
  <c r="E1149" i="7"/>
  <c r="E731" i="6"/>
  <c r="E735" i="6"/>
  <c r="E739" i="6"/>
  <c r="E773" i="6"/>
  <c r="E777" i="6"/>
  <c r="E779" i="6"/>
  <c r="E781" i="6"/>
  <c r="E783" i="6"/>
  <c r="E785" i="6"/>
  <c r="E787" i="6"/>
  <c r="E789" i="6"/>
  <c r="E795" i="6"/>
  <c r="E799" i="6"/>
  <c r="E801" i="6"/>
  <c r="E803" i="6"/>
  <c r="E817" i="6"/>
  <c r="E819" i="6"/>
  <c r="E827" i="6"/>
  <c r="E831" i="6"/>
  <c r="E835" i="6"/>
  <c r="E359" i="7"/>
  <c r="E367" i="7"/>
  <c r="E457" i="7"/>
  <c r="E489" i="7"/>
  <c r="E497" i="7"/>
  <c r="E501" i="7"/>
  <c r="E503" i="7"/>
  <c r="E505" i="7"/>
  <c r="E507" i="7"/>
  <c r="E509" i="7"/>
  <c r="E511" i="7"/>
  <c r="E515" i="7"/>
  <c r="E517" i="7"/>
  <c r="E519" i="7"/>
  <c r="E521" i="7"/>
  <c r="E523" i="7"/>
  <c r="E525" i="7"/>
  <c r="E527" i="7"/>
  <c r="E529" i="7"/>
  <c r="E531" i="7"/>
  <c r="E533" i="7"/>
  <c r="E537" i="7"/>
  <c r="E539" i="7"/>
  <c r="E541" i="7"/>
  <c r="E543" i="7"/>
  <c r="E549" i="7"/>
  <c r="E553" i="7"/>
  <c r="E555" i="7"/>
  <c r="E559" i="7"/>
  <c r="E561" i="7"/>
  <c r="E563" i="7"/>
  <c r="E565" i="7"/>
  <c r="E597" i="7"/>
  <c r="E698" i="7"/>
  <c r="E762" i="7"/>
  <c r="E770" i="7"/>
  <c r="E802" i="7"/>
  <c r="E810" i="7"/>
  <c r="E818" i="7"/>
  <c r="E830" i="7"/>
  <c r="E842" i="7"/>
  <c r="E852" i="7"/>
  <c r="E856" i="7"/>
  <c r="E958" i="7"/>
  <c r="E962" i="7"/>
  <c r="E966" i="7"/>
  <c r="E970" i="7"/>
  <c r="E974" i="7"/>
  <c r="E978" i="7"/>
  <c r="E982" i="7"/>
  <c r="E990" i="7"/>
  <c r="E1177" i="7"/>
  <c r="E1203" i="7"/>
  <c r="E1217" i="7"/>
  <c r="E1417" i="7"/>
  <c r="E1419" i="7"/>
  <c r="E1421" i="7"/>
  <c r="E1423" i="7"/>
  <c r="E1427" i="7"/>
  <c r="E1431" i="7"/>
  <c r="E1449" i="7"/>
  <c r="E1465" i="7"/>
  <c r="E1541" i="7"/>
  <c r="E1545" i="7"/>
  <c r="E1547" i="7"/>
  <c r="J40" i="8"/>
  <c r="J56" i="8"/>
  <c r="J60" i="8"/>
  <c r="H116" i="8"/>
  <c r="J268" i="8"/>
  <c r="J300" i="8"/>
  <c r="E143" i="7"/>
  <c r="E1234" i="7"/>
  <c r="E60" i="7"/>
  <c r="E122" i="7"/>
  <c r="E130" i="7"/>
  <c r="E148" i="7"/>
  <c r="E150" i="7"/>
  <c r="E152" i="7"/>
  <c r="E154" i="7"/>
  <c r="E160" i="7"/>
  <c r="E162" i="7"/>
  <c r="E224" i="7"/>
  <c r="E274" i="7"/>
  <c r="E276" i="7"/>
  <c r="E278" i="7"/>
  <c r="E280" i="7"/>
  <c r="E1098" i="7"/>
  <c r="E1106" i="7"/>
  <c r="E1108" i="7"/>
  <c r="E1114" i="7"/>
  <c r="E1130" i="7"/>
  <c r="E1138" i="7"/>
  <c r="E1313" i="7"/>
  <c r="E1402" i="7"/>
  <c r="E261" i="7"/>
  <c r="E1051" i="7"/>
  <c r="E1230" i="7"/>
  <c r="E1359" i="7"/>
  <c r="E307" i="7"/>
  <c r="E15" i="7"/>
  <c r="E23" i="7"/>
  <c r="E47" i="7"/>
  <c r="E135" i="7"/>
  <c r="E137" i="7"/>
  <c r="E139" i="7"/>
  <c r="E141" i="7"/>
  <c r="E145" i="7"/>
  <c r="E149" i="7"/>
  <c r="E151" i="7"/>
  <c r="E153" i="7"/>
  <c r="E155" i="7"/>
  <c r="E157" i="7"/>
  <c r="E159" i="7"/>
  <c r="E161" i="7"/>
  <c r="E169" i="7"/>
  <c r="E191" i="7"/>
  <c r="E193" i="7"/>
  <c r="E195" i="7"/>
  <c r="E197" i="7"/>
  <c r="E199" i="7"/>
  <c r="E201" i="7"/>
  <c r="E203" i="7"/>
  <c r="E205" i="7"/>
  <c r="E207" i="7"/>
  <c r="E209" i="7"/>
  <c r="E213" i="7"/>
  <c r="E215" i="7"/>
  <c r="E221" i="7"/>
  <c r="E223" i="7"/>
  <c r="E225" i="7"/>
  <c r="E227" i="7"/>
  <c r="E229" i="7"/>
  <c r="E239" i="7"/>
  <c r="E241" i="7"/>
  <c r="E243" i="7"/>
  <c r="E245" i="7"/>
  <c r="E247" i="7"/>
  <c r="E249" i="7"/>
  <c r="E251" i="7"/>
  <c r="E253" i="7"/>
  <c r="E255" i="7"/>
  <c r="E257" i="7"/>
  <c r="E259" i="7"/>
  <c r="E263" i="7"/>
  <c r="E265" i="7"/>
  <c r="E267" i="7"/>
  <c r="E271" i="7"/>
  <c r="E273" i="7"/>
  <c r="E277" i="7"/>
  <c r="E279" i="7"/>
  <c r="E283" i="7"/>
  <c r="E297" i="7"/>
  <c r="E299" i="7"/>
  <c r="E303" i="7"/>
  <c r="E305" i="7"/>
  <c r="E309" i="7"/>
  <c r="E311" i="7"/>
  <c r="E315" i="7"/>
  <c r="E319" i="7"/>
  <c r="E321" i="7"/>
  <c r="E1067" i="7"/>
  <c r="E1121" i="7"/>
  <c r="E1123" i="7"/>
  <c r="E1125" i="7"/>
  <c r="E1127" i="7"/>
  <c r="E1129" i="7"/>
  <c r="E1131" i="7"/>
  <c r="E1133" i="7"/>
  <c r="E1135" i="7"/>
  <c r="E1137" i="7"/>
  <c r="E1139" i="7"/>
  <c r="E1141" i="7"/>
  <c r="E1143" i="7"/>
  <c r="E1145" i="7"/>
  <c r="E1147" i="7"/>
  <c r="E1369" i="7"/>
  <c r="E1371" i="7"/>
  <c r="E1373" i="7"/>
  <c r="E1375" i="7"/>
  <c r="E352" i="6"/>
  <c r="E366" i="6"/>
  <c r="E875" i="6"/>
  <c r="E939" i="6"/>
  <c r="E951" i="6"/>
  <c r="E961" i="6"/>
  <c r="E963" i="6"/>
  <c r="E207" i="6"/>
  <c r="E227" i="6"/>
  <c r="E247" i="6"/>
  <c r="E303" i="6"/>
  <c r="E307" i="6"/>
  <c r="E311" i="6"/>
  <c r="E345" i="6"/>
  <c r="E347" i="6"/>
  <c r="E357" i="6"/>
  <c r="E361" i="6"/>
  <c r="E363" i="6"/>
  <c r="E365" i="6"/>
  <c r="E379" i="6"/>
  <c r="E391" i="6"/>
  <c r="E395" i="6"/>
  <c r="E399" i="6"/>
  <c r="E401" i="6"/>
  <c r="E405" i="6"/>
  <c r="E409" i="6"/>
  <c r="E443" i="6"/>
  <c r="E457" i="6"/>
  <c r="E475" i="6"/>
  <c r="E489" i="6"/>
  <c r="E499" i="6"/>
  <c r="E509" i="6"/>
  <c r="E517" i="6"/>
  <c r="E521" i="6"/>
  <c r="E533" i="6"/>
  <c r="E537" i="6"/>
  <c r="E539" i="6"/>
  <c r="E541" i="6"/>
  <c r="E543" i="6"/>
  <c r="E547" i="6"/>
  <c r="E567" i="6"/>
  <c r="E595" i="6"/>
  <c r="E844" i="6"/>
  <c r="E846" i="6"/>
  <c r="E850" i="6"/>
  <c r="E852" i="6"/>
  <c r="E854" i="6"/>
  <c r="E856" i="6"/>
  <c r="E924" i="6"/>
  <c r="E926" i="6"/>
  <c r="E928" i="6"/>
  <c r="E930" i="6"/>
  <c r="P390" i="6"/>
  <c r="E390" i="6" s="1"/>
  <c r="P476" i="6"/>
  <c r="E476" i="6" s="1"/>
  <c r="P492" i="6"/>
  <c r="E492" i="6" s="1"/>
  <c r="P506" i="6"/>
  <c r="E506" i="6" s="1"/>
  <c r="P510" i="6"/>
  <c r="E510" i="6" s="1"/>
  <c r="P534" i="6"/>
  <c r="E534" i="6" s="1"/>
  <c r="E516" i="6"/>
  <c r="E364" i="6"/>
  <c r="E266" i="6"/>
  <c r="P15" i="6"/>
  <c r="E15" i="6" s="1"/>
  <c r="P41" i="6"/>
  <c r="E41" i="6" s="1"/>
  <c r="P59" i="6"/>
  <c r="E59" i="6" s="1"/>
  <c r="P404" i="7"/>
  <c r="E404" i="7" s="1"/>
  <c r="P875" i="7"/>
  <c r="E875" i="7" s="1"/>
  <c r="P879" i="7"/>
  <c r="E879" i="7" s="1"/>
  <c r="P883" i="7"/>
  <c r="E883" i="7" s="1"/>
  <c r="P887" i="7"/>
  <c r="E887" i="7" s="1"/>
  <c r="P891" i="7"/>
  <c r="E891" i="7" s="1"/>
  <c r="P895" i="7"/>
  <c r="E895" i="7" s="1"/>
  <c r="P903" i="7"/>
  <c r="E903" i="7" s="1"/>
  <c r="P915" i="7"/>
  <c r="E915" i="7" s="1"/>
  <c r="P923" i="7"/>
  <c r="E923" i="7" s="1"/>
  <c r="P931" i="7"/>
  <c r="E931" i="7" s="1"/>
  <c r="P939" i="7"/>
  <c r="E939" i="7" s="1"/>
  <c r="P951" i="7"/>
  <c r="E951" i="7" s="1"/>
  <c r="P959" i="7"/>
  <c r="E959" i="7" s="1"/>
  <c r="P967" i="7"/>
  <c r="E967" i="7" s="1"/>
  <c r="P975" i="7"/>
  <c r="E975" i="7" s="1"/>
  <c r="P983" i="7"/>
  <c r="E983" i="7" s="1"/>
  <c r="P995" i="7"/>
  <c r="E995" i="7" s="1"/>
  <c r="P1007" i="7"/>
  <c r="E1007" i="7" s="1"/>
  <c r="P336" i="6"/>
  <c r="E336" i="6" s="1"/>
  <c r="P342" i="6"/>
  <c r="E342" i="6" s="1"/>
  <c r="P346" i="6"/>
  <c r="E346" i="6" s="1"/>
  <c r="P356" i="6"/>
  <c r="E356" i="6" s="1"/>
  <c r="P438" i="6"/>
  <c r="E438" i="6" s="1"/>
  <c r="P442" i="6"/>
  <c r="E442" i="6" s="1"/>
  <c r="P502" i="6"/>
  <c r="E502" i="6" s="1"/>
  <c r="P514" i="6"/>
  <c r="E514" i="6" s="1"/>
  <c r="P518" i="6"/>
  <c r="E518" i="6" s="1"/>
  <c r="P522" i="6"/>
  <c r="E522" i="6" s="1"/>
  <c r="P540" i="6"/>
  <c r="E540" i="6" s="1"/>
  <c r="P572" i="6"/>
  <c r="E572" i="6" s="1"/>
  <c r="E564" i="6"/>
  <c r="I215" i="8"/>
  <c r="L215" i="8" s="1"/>
  <c r="K79" i="8"/>
  <c r="M79" i="8" s="1"/>
  <c r="E560" i="6"/>
  <c r="E528" i="6"/>
  <c r="E512" i="6"/>
  <c r="E496" i="6"/>
  <c r="E440" i="6"/>
  <c r="E348" i="6"/>
  <c r="E21" i="6"/>
  <c r="I100" i="8"/>
  <c r="L100" i="8" s="1"/>
  <c r="H100" i="8" s="1"/>
  <c r="I288" i="8"/>
  <c r="L288" i="8" s="1"/>
  <c r="H288" i="8" s="1"/>
  <c r="P17" i="7"/>
  <c r="E17" i="7" s="1"/>
  <c r="P27" i="7"/>
  <c r="E27" i="7" s="1"/>
  <c r="P29" i="7"/>
  <c r="E29" i="7" s="1"/>
  <c r="P33" i="7"/>
  <c r="E33" i="7" s="1"/>
  <c r="P45" i="7"/>
  <c r="E45" i="7" s="1"/>
  <c r="P51" i="7"/>
  <c r="E51" i="7" s="1"/>
  <c r="P79" i="7"/>
  <c r="E79" i="7" s="1"/>
  <c r="P97" i="7"/>
  <c r="E97" i="7" s="1"/>
  <c r="P103" i="7"/>
  <c r="E103" i="7" s="1"/>
  <c r="P107" i="7"/>
  <c r="E107" i="7" s="1"/>
  <c r="P113" i="7"/>
  <c r="E113" i="7" s="1"/>
  <c r="P117" i="7"/>
  <c r="E117" i="7" s="1"/>
  <c r="P121" i="7"/>
  <c r="E121" i="7" s="1"/>
  <c r="P125" i="7"/>
  <c r="E125" i="7" s="1"/>
  <c r="P129" i="7"/>
  <c r="E129" i="7" s="1"/>
  <c r="P286" i="6"/>
  <c r="E286" i="6" s="1"/>
  <c r="P334" i="6"/>
  <c r="E334" i="6" s="1"/>
  <c r="P340" i="6"/>
  <c r="E340" i="6" s="1"/>
  <c r="P344" i="6"/>
  <c r="E344" i="6" s="1"/>
  <c r="P422" i="6"/>
  <c r="E422" i="6" s="1"/>
  <c r="P456" i="6"/>
  <c r="E456" i="6" s="1"/>
  <c r="P498" i="6"/>
  <c r="E498" i="6" s="1"/>
  <c r="P526" i="6"/>
  <c r="E526" i="6" s="1"/>
  <c r="P530" i="6"/>
  <c r="E530" i="6" s="1"/>
  <c r="P546" i="6"/>
  <c r="E546" i="6" s="1"/>
  <c r="P562" i="6"/>
  <c r="E562" i="6" s="1"/>
  <c r="E532" i="6"/>
  <c r="E500" i="6"/>
  <c r="E446" i="6"/>
  <c r="E354" i="6"/>
  <c r="E544" i="6"/>
  <c r="E524" i="6"/>
  <c r="E508" i="6"/>
  <c r="E484" i="6"/>
  <c r="E436" i="6"/>
  <c r="E338" i="6"/>
  <c r="E35" i="6"/>
  <c r="P419" i="7"/>
  <c r="E419" i="7"/>
  <c r="E184" i="4"/>
  <c r="E202" i="4"/>
  <c r="E124" i="6"/>
  <c r="E370" i="6"/>
  <c r="E374" i="6"/>
  <c r="E380" i="6"/>
  <c r="E382" i="6"/>
  <c r="E384" i="6"/>
  <c r="E386" i="6"/>
  <c r="E749" i="6"/>
  <c r="E765" i="6"/>
  <c r="E53" i="7"/>
  <c r="E57" i="7"/>
  <c r="E59" i="7"/>
  <c r="E61" i="7"/>
  <c r="E65" i="7"/>
  <c r="E67" i="7"/>
  <c r="E69" i="7"/>
  <c r="E73" i="7"/>
  <c r="E75" i="7"/>
  <c r="E77" i="7"/>
  <c r="S14" i="2"/>
  <c r="E132" i="4"/>
  <c r="E94" i="5"/>
  <c r="E90" i="5"/>
  <c r="E84" i="6"/>
  <c r="E774" i="6"/>
  <c r="E776" i="6"/>
  <c r="E778" i="6"/>
  <c r="E782" i="6"/>
  <c r="E30" i="7"/>
  <c r="E32" i="7"/>
  <c r="E34" i="7"/>
  <c r="E38" i="7"/>
  <c r="E40" i="7"/>
  <c r="E42" i="7"/>
  <c r="E44" i="7"/>
  <c r="E46" i="7"/>
  <c r="P578" i="6"/>
  <c r="E578" i="6" s="1"/>
  <c r="P588" i="6"/>
  <c r="E588" i="6" s="1"/>
  <c r="P487" i="7"/>
  <c r="E487" i="7" s="1"/>
  <c r="K64" i="8"/>
  <c r="M64" i="8" s="1"/>
  <c r="I64" i="8"/>
  <c r="L64" i="8" s="1"/>
  <c r="I115" i="8"/>
  <c r="L115" i="8" s="1"/>
  <c r="H115" i="8" s="1"/>
  <c r="K115" i="8"/>
  <c r="M115" i="8" s="1"/>
  <c r="J115" i="8" s="1"/>
  <c r="K144" i="8"/>
  <c r="M144" i="8" s="1"/>
  <c r="J144" i="8" s="1"/>
  <c r="I144" i="8"/>
  <c r="L144" i="8" s="1"/>
  <c r="H144" i="8" s="1"/>
  <c r="I244" i="8"/>
  <c r="L244" i="8" s="1"/>
  <c r="K244" i="8"/>
  <c r="M244" i="8" s="1"/>
  <c r="J244" i="8" s="1"/>
  <c r="K75" i="8"/>
  <c r="M75" i="8" s="1"/>
  <c r="J75" i="8" s="1"/>
  <c r="K255" i="8"/>
  <c r="M255" i="8" s="1"/>
  <c r="E1023" i="7"/>
  <c r="E1015" i="7"/>
  <c r="E412" i="7"/>
  <c r="E493" i="7"/>
  <c r="E408" i="7"/>
  <c r="K168" i="8"/>
  <c r="M168" i="8" s="1"/>
  <c r="J168" i="8" s="1"/>
  <c r="K171" i="8"/>
  <c r="M171" i="8" s="1"/>
  <c r="J171" i="8" s="1"/>
  <c r="P881" i="6"/>
  <c r="E881" i="6" s="1"/>
  <c r="P911" i="6"/>
  <c r="E911" i="6" s="1"/>
  <c r="P935" i="6"/>
  <c r="E935" i="6" s="1"/>
  <c r="P957" i="6"/>
  <c r="E957" i="6" s="1"/>
  <c r="P1306" i="7"/>
  <c r="E1306" i="7" s="1"/>
  <c r="P1538" i="7"/>
  <c r="E1538" i="7" s="1"/>
  <c r="P1550" i="7"/>
  <c r="E1550" i="7" s="1"/>
  <c r="P1554" i="7"/>
  <c r="E1554" i="7" s="1"/>
  <c r="P1578" i="7"/>
  <c r="E1578" i="7" s="1"/>
  <c r="P1582" i="7"/>
  <c r="E1582" i="7" s="1"/>
  <c r="P1586" i="7"/>
  <c r="E1586" i="7" s="1"/>
  <c r="P1598" i="7"/>
  <c r="E1598" i="7" s="1"/>
  <c r="P1602" i="7"/>
  <c r="E1602" i="7" s="1"/>
  <c r="E1604" i="7"/>
  <c r="P1670" i="7"/>
  <c r="E1670" i="7" s="1"/>
  <c r="P568" i="6"/>
  <c r="E568" i="6" s="1"/>
  <c r="P580" i="6"/>
  <c r="E580" i="6" s="1"/>
  <c r="P598" i="6"/>
  <c r="E598" i="6" s="1"/>
  <c r="P398" i="7"/>
  <c r="E398" i="7" s="1"/>
  <c r="P402" i="7"/>
  <c r="E402" i="7" s="1"/>
  <c r="I48" i="8"/>
  <c r="L48" i="8" s="1"/>
  <c r="H48" i="8" s="1"/>
  <c r="K48" i="8"/>
  <c r="M48" i="8" s="1"/>
  <c r="J48" i="8" s="1"/>
  <c r="K76" i="8"/>
  <c r="M76" i="8" s="1"/>
  <c r="J76" i="8" s="1"/>
  <c r="I76" i="8"/>
  <c r="L76" i="8" s="1"/>
  <c r="H76" i="8" s="1"/>
  <c r="I107" i="8"/>
  <c r="L107" i="8" s="1"/>
  <c r="H107" i="8" s="1"/>
  <c r="K107" i="8"/>
  <c r="M107" i="8" s="1"/>
  <c r="J107" i="8" s="1"/>
  <c r="K108" i="8"/>
  <c r="M108" i="8" s="1"/>
  <c r="I108" i="8"/>
  <c r="L108" i="8" s="1"/>
  <c r="H108" i="8" s="1"/>
  <c r="I111" i="8"/>
  <c r="L111" i="8" s="1"/>
  <c r="H111" i="8" s="1"/>
  <c r="K111" i="8"/>
  <c r="M111" i="8" s="1"/>
  <c r="I140" i="8"/>
  <c r="L140" i="8" s="1"/>
  <c r="K140" i="8"/>
  <c r="M140" i="8" s="1"/>
  <c r="J140" i="8" s="1"/>
  <c r="I187" i="8"/>
  <c r="L187" i="8" s="1"/>
  <c r="H187" i="8" s="1"/>
  <c r="K187" i="8"/>
  <c r="K248" i="8"/>
  <c r="M248" i="8" s="1"/>
  <c r="J248" i="8" s="1"/>
  <c r="I248" i="8"/>
  <c r="L248" i="8" s="1"/>
  <c r="H248" i="8" s="1"/>
  <c r="K276" i="8"/>
  <c r="M276" i="8" s="1"/>
  <c r="I276" i="8"/>
  <c r="L276" i="8" s="1"/>
  <c r="H276" i="8" s="1"/>
  <c r="I192" i="8"/>
  <c r="L192" i="8" s="1"/>
  <c r="H192" i="8" s="1"/>
  <c r="I275" i="8"/>
  <c r="L275" i="8" s="1"/>
  <c r="H275" i="8" s="1"/>
  <c r="I180" i="8"/>
  <c r="L180" i="8" s="1"/>
  <c r="H180" i="8" s="1"/>
  <c r="E495" i="7"/>
  <c r="E396" i="7"/>
  <c r="E483" i="7"/>
  <c r="E400" i="7"/>
  <c r="I216" i="8"/>
  <c r="L216" i="8" s="1"/>
  <c r="H216" i="8" s="1"/>
  <c r="P273" i="6"/>
  <c r="E273" i="6" s="1"/>
  <c r="P277" i="6"/>
  <c r="E277" i="6" s="1"/>
  <c r="P309" i="6"/>
  <c r="E309" i="6" s="1"/>
  <c r="P375" i="6"/>
  <c r="E375" i="6" s="1"/>
  <c r="P403" i="6"/>
  <c r="E403" i="6" s="1"/>
  <c r="P824" i="6"/>
  <c r="E824" i="6" s="1"/>
  <c r="P828" i="7"/>
  <c r="E828" i="7" s="1"/>
  <c r="P832" i="7"/>
  <c r="E832" i="7" s="1"/>
  <c r="P854" i="7"/>
  <c r="E854" i="7" s="1"/>
  <c r="P570" i="6"/>
  <c r="E570" i="6" s="1"/>
  <c r="P576" i="6"/>
  <c r="E576" i="6" s="1"/>
  <c r="P416" i="7"/>
  <c r="E416" i="7" s="1"/>
  <c r="K232" i="8"/>
  <c r="M232" i="8" s="1"/>
  <c r="J232" i="8" s="1"/>
  <c r="I232" i="8"/>
  <c r="L232" i="8" s="1"/>
  <c r="H232" i="8" s="1"/>
  <c r="I251" i="8"/>
  <c r="L251" i="8" s="1"/>
  <c r="H251" i="8" s="1"/>
  <c r="I184" i="8"/>
  <c r="L184" i="8" s="1"/>
  <c r="H184" i="8" s="1"/>
  <c r="I159" i="8"/>
  <c r="L159" i="8" s="1"/>
  <c r="H159" i="8" s="1"/>
  <c r="K43" i="8"/>
  <c r="M43" i="8" s="1"/>
  <c r="J43" i="8" s="1"/>
  <c r="K80" i="8"/>
  <c r="M80" i="8" s="1"/>
  <c r="J80" i="8" s="1"/>
  <c r="I231" i="8"/>
  <c r="L231" i="8" s="1"/>
  <c r="H231" i="8" s="1"/>
  <c r="I127" i="8"/>
  <c r="L127" i="8" s="1"/>
  <c r="H127" i="8" s="1"/>
  <c r="I95" i="8"/>
  <c r="L95" i="8" s="1"/>
  <c r="H95" i="8" s="1"/>
  <c r="I56" i="8"/>
  <c r="L56" i="8" s="1"/>
  <c r="H56" i="8" s="1"/>
  <c r="E1416" i="7"/>
  <c r="E1019" i="7"/>
  <c r="E499" i="7"/>
  <c r="E313" i="7"/>
  <c r="P185" i="7"/>
  <c r="E185" i="7" s="1"/>
  <c r="E586" i="6"/>
  <c r="K299" i="8"/>
  <c r="M299" i="8" s="1"/>
  <c r="J299" i="8" s="1"/>
  <c r="K151" i="8"/>
  <c r="M151" i="8" s="1"/>
  <c r="J151" i="8" s="1"/>
  <c r="P717" i="6"/>
  <c r="E717" i="6" s="1"/>
  <c r="P681" i="7"/>
  <c r="E681" i="7" s="1"/>
  <c r="P1146" i="7"/>
  <c r="E1146" i="7" s="1"/>
  <c r="E808" i="6"/>
  <c r="E475" i="7"/>
  <c r="E477" i="7"/>
  <c r="E479" i="7"/>
  <c r="E1110" i="7"/>
  <c r="E161" i="6"/>
  <c r="E163" i="6"/>
  <c r="E644" i="7"/>
  <c r="E646" i="7"/>
  <c r="E650" i="7"/>
  <c r="E66" i="6"/>
  <c r="E270" i="6"/>
  <c r="E272" i="6"/>
  <c r="E676" i="6"/>
  <c r="E678" i="6"/>
  <c r="E684" i="6"/>
  <c r="E686" i="6"/>
  <c r="E752" i="7"/>
  <c r="I297" i="8"/>
  <c r="M63" i="8"/>
  <c r="J63" i="8" s="1"/>
  <c r="I52" i="8"/>
  <c r="L52" i="8" s="1"/>
  <c r="H52" i="8" s="1"/>
  <c r="K52" i="8"/>
  <c r="M52" i="8" s="1"/>
  <c r="J52" i="8" s="1"/>
  <c r="K67" i="8"/>
  <c r="M67" i="8" s="1"/>
  <c r="I67" i="8"/>
  <c r="L67" i="8" s="1"/>
  <c r="H67" i="8" s="1"/>
  <c r="I88" i="8"/>
  <c r="L88" i="8" s="1"/>
  <c r="H88" i="8" s="1"/>
  <c r="K88" i="8"/>
  <c r="M88" i="8" s="1"/>
  <c r="J88" i="8" s="1"/>
  <c r="K119" i="8"/>
  <c r="M119" i="8" s="1"/>
  <c r="I119" i="8"/>
  <c r="L119" i="8" s="1"/>
  <c r="H119" i="8" s="1"/>
  <c r="I120" i="8"/>
  <c r="L120" i="8" s="1"/>
  <c r="H120" i="8" s="1"/>
  <c r="K120" i="8"/>
  <c r="M120" i="8" s="1"/>
  <c r="J120" i="8" s="1"/>
  <c r="K148" i="8"/>
  <c r="M148" i="8" s="1"/>
  <c r="I148" i="8"/>
  <c r="L148" i="8" s="1"/>
  <c r="H148" i="8" s="1"/>
  <c r="I164" i="8"/>
  <c r="L164" i="8" s="1"/>
  <c r="H164" i="8" s="1"/>
  <c r="K164" i="8"/>
  <c r="M164" i="8" s="1"/>
  <c r="J164" i="8" s="1"/>
  <c r="K175" i="8"/>
  <c r="M175" i="8" s="1"/>
  <c r="J175" i="8" s="1"/>
  <c r="I175" i="8"/>
  <c r="K183" i="8"/>
  <c r="M183" i="8" s="1"/>
  <c r="J183" i="8" s="1"/>
  <c r="I183" i="8"/>
  <c r="L183" i="8" s="1"/>
  <c r="H183" i="8" s="1"/>
  <c r="K200" i="8"/>
  <c r="M200" i="8" s="1"/>
  <c r="J200" i="8" s="1"/>
  <c r="I200" i="8"/>
  <c r="L200" i="8" s="1"/>
  <c r="H200" i="8" s="1"/>
  <c r="I224" i="8"/>
  <c r="L224" i="8" s="1"/>
  <c r="K224" i="8"/>
  <c r="M224" i="8" s="1"/>
  <c r="J224" i="8" s="1"/>
  <c r="K240" i="8"/>
  <c r="M240" i="8" s="1"/>
  <c r="J240" i="8" s="1"/>
  <c r="I240" i="8"/>
  <c r="L240" i="8" s="1"/>
  <c r="H240" i="8" s="1"/>
  <c r="K304" i="8"/>
  <c r="M304" i="8" s="1"/>
  <c r="J304" i="8" s="1"/>
  <c r="I304" i="8"/>
  <c r="L304" i="8" s="1"/>
  <c r="K545" i="8"/>
  <c r="M545" i="8" s="1"/>
  <c r="J545" i="8" s="1"/>
  <c r="I545" i="8"/>
  <c r="L545" i="8" s="1"/>
  <c r="K364" i="8"/>
  <c r="M364" i="8" s="1"/>
  <c r="J364" i="8" s="1"/>
  <c r="K350" i="8"/>
  <c r="M350" i="8" s="1"/>
  <c r="I271" i="8"/>
  <c r="L271" i="8" s="1"/>
  <c r="I292" i="8"/>
  <c r="L292" i="8" s="1"/>
  <c r="H292" i="8" s="1"/>
  <c r="K247" i="8"/>
  <c r="M247" i="8" s="1"/>
  <c r="K223" i="8"/>
  <c r="M223" i="8" s="1"/>
  <c r="J223" i="8" s="1"/>
  <c r="I160" i="8"/>
  <c r="L160" i="8" s="1"/>
  <c r="K208" i="8"/>
  <c r="M208" i="8" s="1"/>
  <c r="J208" i="8" s="1"/>
  <c r="K84" i="8"/>
  <c r="M84" i="8" s="1"/>
  <c r="J84" i="8" s="1"/>
  <c r="K72" i="8"/>
  <c r="M72" i="8" s="1"/>
  <c r="K211" i="8"/>
  <c r="M211" i="8" s="1"/>
  <c r="J211" i="8" s="1"/>
  <c r="K124" i="8"/>
  <c r="M124" i="8" s="1"/>
  <c r="J124" i="8" s="1"/>
  <c r="K104" i="8"/>
  <c r="M104" i="8" s="1"/>
  <c r="M153" i="8"/>
  <c r="J153" i="8" s="1"/>
  <c r="I260" i="8"/>
  <c r="L260" i="8" s="1"/>
  <c r="H260" i="8" s="1"/>
  <c r="K167" i="8"/>
  <c r="M167" i="8" s="1"/>
  <c r="J167" i="8" s="1"/>
  <c r="K103" i="8"/>
  <c r="M103" i="8" s="1"/>
  <c r="J103" i="8" s="1"/>
  <c r="I63" i="8"/>
  <c r="L63" i="8" s="1"/>
  <c r="K212" i="8"/>
  <c r="M212" i="8" s="1"/>
  <c r="J212" i="8" s="1"/>
  <c r="I713" i="8"/>
  <c r="L713" i="8" s="1"/>
  <c r="H713" i="8" s="1"/>
  <c r="I442" i="8"/>
  <c r="L442" i="8" s="1"/>
  <c r="I44" i="8"/>
  <c r="L44" i="8" s="1"/>
  <c r="K44" i="8"/>
  <c r="M44" i="8" s="1"/>
  <c r="J44" i="8" s="1"/>
  <c r="K132" i="8"/>
  <c r="M132" i="8" s="1"/>
  <c r="I132" i="8"/>
  <c r="K136" i="8"/>
  <c r="M136" i="8" s="1"/>
  <c r="J136" i="8" s="1"/>
  <c r="I136" i="8"/>
  <c r="L136" i="8" s="1"/>
  <c r="H136" i="8" s="1"/>
  <c r="K139" i="8"/>
  <c r="M139" i="8" s="1"/>
  <c r="I139" i="8"/>
  <c r="L139" i="8" s="1"/>
  <c r="H139" i="8" s="1"/>
  <c r="K152" i="8"/>
  <c r="M152" i="8" s="1"/>
  <c r="J152" i="8" s="1"/>
  <c r="I152" i="8"/>
  <c r="L152" i="8" s="1"/>
  <c r="I191" i="8"/>
  <c r="L191" i="8" s="1"/>
  <c r="K191" i="8"/>
  <c r="M191" i="8" s="1"/>
  <c r="K196" i="8"/>
  <c r="M196" i="8" s="1"/>
  <c r="J196" i="8" s="1"/>
  <c r="I196" i="8"/>
  <c r="L196" i="8" s="1"/>
  <c r="H196" i="8" s="1"/>
  <c r="K220" i="8"/>
  <c r="M220" i="8" s="1"/>
  <c r="J220" i="8" s="1"/>
  <c r="I220" i="8"/>
  <c r="L220" i="8" s="1"/>
  <c r="K239" i="8"/>
  <c r="M239" i="8" s="1"/>
  <c r="J239" i="8" s="1"/>
  <c r="I239" i="8"/>
  <c r="L239" i="8" s="1"/>
  <c r="H239" i="8" s="1"/>
  <c r="K263" i="8"/>
  <c r="M263" i="8" s="1"/>
  <c r="I263" i="8"/>
  <c r="L263" i="8" s="1"/>
  <c r="H263" i="8" s="1"/>
  <c r="K311" i="8"/>
  <c r="M311" i="8" s="1"/>
  <c r="I311" i="8"/>
  <c r="L311" i="8" s="1"/>
  <c r="K577" i="8"/>
  <c r="M577" i="8" s="1"/>
  <c r="I577" i="8"/>
  <c r="L577" i="8" s="1"/>
  <c r="K730" i="8"/>
  <c r="M730" i="8" s="1"/>
  <c r="J730" i="8" s="1"/>
  <c r="I280" i="8"/>
  <c r="L280" i="8" s="1"/>
  <c r="H280" i="8" s="1"/>
  <c r="I51" i="8"/>
  <c r="L51" i="8" s="1"/>
  <c r="H51" i="8" s="1"/>
  <c r="K55" i="8"/>
  <c r="M55" i="8" s="1"/>
  <c r="J293" i="8"/>
  <c r="I287" i="8"/>
  <c r="L287" i="8" s="1"/>
  <c r="H287" i="8" s="1"/>
  <c r="I267" i="8"/>
  <c r="L267" i="8" s="1"/>
  <c r="H267" i="8" s="1"/>
  <c r="I243" i="8"/>
  <c r="L243" i="8" s="1"/>
  <c r="H243" i="8" s="1"/>
  <c r="K296" i="8"/>
  <c r="M296" i="8" s="1"/>
  <c r="J296" i="8" s="1"/>
  <c r="I172" i="8"/>
  <c r="L172" i="8" s="1"/>
  <c r="H172" i="8" s="1"/>
  <c r="K176" i="8"/>
  <c r="M176" i="8" s="1"/>
  <c r="I143" i="8"/>
  <c r="L143" i="8" s="1"/>
  <c r="H143" i="8" s="1"/>
  <c r="K83" i="8"/>
  <c r="M83" i="8" s="1"/>
  <c r="J83" i="8" s="1"/>
  <c r="I252" i="8"/>
  <c r="L252" i="8" s="1"/>
  <c r="I236" i="8"/>
  <c r="I228" i="8"/>
  <c r="L228" i="8" s="1"/>
  <c r="H228" i="8" s="1"/>
  <c r="I272" i="8"/>
  <c r="L272" i="8" s="1"/>
  <c r="H272" i="8" s="1"/>
  <c r="I268" i="8"/>
  <c r="L268" i="8" s="1"/>
  <c r="I179" i="8"/>
  <c r="I156" i="8"/>
  <c r="L156" i="8" s="1"/>
  <c r="H156" i="8" s="1"/>
  <c r="K91" i="8"/>
  <c r="M91" i="8" s="1"/>
  <c r="I60" i="8"/>
  <c r="L60" i="8" s="1"/>
  <c r="H60" i="8" s="1"/>
  <c r="I203" i="8"/>
  <c r="L203" i="8" s="1"/>
  <c r="H203" i="8" s="1"/>
  <c r="K284" i="8"/>
  <c r="M284" i="8" s="1"/>
  <c r="I112" i="8"/>
  <c r="L112" i="8" s="1"/>
  <c r="H112" i="8" s="1"/>
  <c r="K135" i="8"/>
  <c r="M135" i="8" s="1"/>
  <c r="J135" i="8" s="1"/>
  <c r="K295" i="8"/>
  <c r="M295" i="8" s="1"/>
  <c r="J295" i="8" s="1"/>
  <c r="K428" i="8"/>
  <c r="M428" i="8" s="1"/>
  <c r="I47" i="8"/>
  <c r="L47" i="8" s="1"/>
  <c r="H47" i="8" s="1"/>
  <c r="K47" i="8"/>
  <c r="M47" i="8" s="1"/>
  <c r="J47" i="8" s="1"/>
  <c r="I68" i="8"/>
  <c r="L68" i="8" s="1"/>
  <c r="H68" i="8" s="1"/>
  <c r="K68" i="8"/>
  <c r="M68" i="8" s="1"/>
  <c r="J68" i="8" s="1"/>
  <c r="I99" i="8"/>
  <c r="L99" i="8" s="1"/>
  <c r="H99" i="8" s="1"/>
  <c r="K99" i="8"/>
  <c r="M99" i="8" s="1"/>
  <c r="J99" i="8" s="1"/>
  <c r="K207" i="8"/>
  <c r="M207" i="8" s="1"/>
  <c r="J207" i="8" s="1"/>
  <c r="I207" i="8"/>
  <c r="L207" i="8" s="1"/>
  <c r="K256" i="8"/>
  <c r="M256" i="8" s="1"/>
  <c r="I256" i="8"/>
  <c r="L256" i="8" s="1"/>
  <c r="H256" i="8" s="1"/>
  <c r="I475" i="8"/>
  <c r="L475" i="8" s="1"/>
  <c r="H475" i="8" s="1"/>
  <c r="J289" i="8"/>
  <c r="I291" i="8"/>
  <c r="L291" i="8" s="1"/>
  <c r="H291" i="8" s="1"/>
  <c r="K283" i="8"/>
  <c r="M283" i="8" s="1"/>
  <c r="J283" i="8" s="1"/>
  <c r="K279" i="8"/>
  <c r="M279" i="8" s="1"/>
  <c r="J279" i="8" s="1"/>
  <c r="I227" i="8"/>
  <c r="L227" i="8" s="1"/>
  <c r="H227" i="8" s="1"/>
  <c r="I188" i="8"/>
  <c r="L188" i="8" s="1"/>
  <c r="H188" i="8" s="1"/>
  <c r="I147" i="8"/>
  <c r="L147" i="8" s="1"/>
  <c r="H147" i="8" s="1"/>
  <c r="I264" i="8"/>
  <c r="L264" i="8" s="1"/>
  <c r="H264" i="8" s="1"/>
  <c r="I235" i="8"/>
  <c r="L235" i="8" s="1"/>
  <c r="H235" i="8" s="1"/>
  <c r="I219" i="8"/>
  <c r="L219" i="8" s="1"/>
  <c r="H219" i="8" s="1"/>
  <c r="I259" i="8"/>
  <c r="L259" i="8" s="1"/>
  <c r="H259" i="8" s="1"/>
  <c r="I204" i="8"/>
  <c r="L204" i="8" s="1"/>
  <c r="H204" i="8" s="1"/>
  <c r="I199" i="8"/>
  <c r="L199" i="8" s="1"/>
  <c r="H199" i="8" s="1"/>
  <c r="I163" i="8"/>
  <c r="L163" i="8" s="1"/>
  <c r="H163" i="8" s="1"/>
  <c r="I131" i="8"/>
  <c r="L131" i="8" s="1"/>
  <c r="H131" i="8" s="1"/>
  <c r="I87" i="8"/>
  <c r="L87" i="8" s="1"/>
  <c r="H87" i="8" s="1"/>
  <c r="I59" i="8"/>
  <c r="L59" i="8" s="1"/>
  <c r="I71" i="8"/>
  <c r="L71" i="8" s="1"/>
  <c r="H71" i="8" s="1"/>
  <c r="I128" i="8"/>
  <c r="L128" i="8" s="1"/>
  <c r="H128" i="8" s="1"/>
  <c r="K123" i="8"/>
  <c r="M123" i="8" s="1"/>
  <c r="K195" i="8"/>
  <c r="M195" i="8" s="1"/>
  <c r="J195" i="8" s="1"/>
  <c r="I96" i="8"/>
  <c r="L96" i="8" s="1"/>
  <c r="H96" i="8" s="1"/>
  <c r="K116" i="8"/>
  <c r="M116" i="8" s="1"/>
  <c r="J116" i="8" s="1"/>
  <c r="K303" i="8"/>
  <c r="M303" i="8" s="1"/>
  <c r="J303" i="8" s="1"/>
  <c r="K92" i="8"/>
  <c r="M92" i="8" s="1"/>
  <c r="J92" i="8" s="1"/>
  <c r="K155" i="8"/>
  <c r="M155" i="8" s="1"/>
  <c r="K743" i="8"/>
  <c r="M743" i="8" s="1"/>
  <c r="J743" i="8" s="1"/>
  <c r="I739" i="8"/>
  <c r="L739" i="8" s="1"/>
  <c r="H739" i="8" s="1"/>
  <c r="I369" i="8"/>
  <c r="L369" i="8" s="1"/>
  <c r="H369" i="8" s="1"/>
  <c r="I40" i="8"/>
  <c r="L40" i="8" s="1"/>
  <c r="H40" i="8" s="1"/>
  <c r="P461" i="6"/>
  <c r="E461" i="6" s="1"/>
  <c r="P80" i="4"/>
  <c r="E80" i="4" s="1"/>
  <c r="P16" i="5"/>
  <c r="E16" i="5" s="1"/>
  <c r="P168" i="5"/>
  <c r="E168" i="5" s="1"/>
  <c r="P45" i="6"/>
  <c r="E45" i="6" s="1"/>
  <c r="P55" i="6"/>
  <c r="E55" i="6" s="1"/>
  <c r="P222" i="6"/>
  <c r="E222" i="6" s="1"/>
  <c r="P228" i="6"/>
  <c r="E228" i="6" s="1"/>
  <c r="P1570" i="7"/>
  <c r="E1570" i="7" s="1"/>
  <c r="E218" i="6"/>
  <c r="E84" i="4"/>
  <c r="E57" i="6"/>
  <c r="E37" i="6"/>
  <c r="E17" i="6"/>
  <c r="E90" i="4"/>
  <c r="E51" i="6"/>
  <c r="E31" i="6"/>
  <c r="E148" i="5"/>
  <c r="E129" i="4"/>
  <c r="E131" i="4"/>
  <c r="E133" i="4"/>
  <c r="E157" i="4"/>
  <c r="E161" i="4"/>
  <c r="E165" i="4"/>
  <c r="E171" i="4"/>
  <c r="E181" i="4"/>
  <c r="E183" i="4"/>
  <c r="E189" i="4"/>
  <c r="E191" i="4"/>
  <c r="E197" i="4"/>
  <c r="E199" i="4"/>
  <c r="E201" i="4"/>
  <c r="E203" i="4"/>
  <c r="P305" i="6"/>
  <c r="E305" i="6" s="1"/>
  <c r="P558" i="6"/>
  <c r="E558" i="6" s="1"/>
  <c r="P566" i="6"/>
  <c r="E566" i="6" s="1"/>
  <c r="E702" i="6"/>
  <c r="E704" i="6"/>
  <c r="E706" i="6"/>
  <c r="E712" i="6"/>
  <c r="E714" i="6"/>
  <c r="P82" i="4"/>
  <c r="E82" i="4" s="1"/>
  <c r="P23" i="6"/>
  <c r="E23" i="6" s="1"/>
  <c r="P29" i="6"/>
  <c r="E29" i="6" s="1"/>
  <c r="P39" i="6"/>
  <c r="E39" i="6" s="1"/>
  <c r="P614" i="7"/>
  <c r="E614" i="7" s="1"/>
  <c r="E716" i="6"/>
  <c r="E1320" i="7"/>
  <c r="E171" i="7"/>
  <c r="E724" i="6"/>
  <c r="E710" i="6"/>
  <c r="E372" i="6"/>
  <c r="E293" i="6"/>
  <c r="E210" i="6"/>
  <c r="E53" i="6"/>
  <c r="E33" i="6"/>
  <c r="E86" i="4"/>
  <c r="E47" i="6"/>
  <c r="E27" i="6"/>
  <c r="E548" i="6"/>
  <c r="E550" i="6"/>
  <c r="E552" i="6"/>
  <c r="E554" i="6"/>
  <c r="E556" i="6"/>
  <c r="P574" i="6"/>
  <c r="E574" i="6" s="1"/>
  <c r="P584" i="6"/>
  <c r="E584" i="6" s="1"/>
  <c r="E613" i="6"/>
  <c r="E621" i="6"/>
  <c r="P12" i="5"/>
  <c r="E12" i="5" s="1"/>
  <c r="P202" i="6"/>
  <c r="E202" i="6" s="1"/>
  <c r="P212" i="6"/>
  <c r="E212" i="6" s="1"/>
  <c r="P955" i="6"/>
  <c r="E955" i="6" s="1"/>
  <c r="P616" i="7"/>
  <c r="E616" i="7" s="1"/>
  <c r="E720" i="6"/>
  <c r="E242" i="6"/>
  <c r="E206" i="6"/>
  <c r="E100" i="4"/>
  <c r="E49" i="6"/>
  <c r="E25" i="6"/>
  <c r="E43" i="6"/>
  <c r="E19" i="6"/>
  <c r="E224" i="6"/>
  <c r="E28" i="5"/>
  <c r="P406" i="6"/>
  <c r="E406" i="6" s="1"/>
  <c r="P885" i="6"/>
  <c r="E885" i="6" s="1"/>
  <c r="P903" i="6"/>
  <c r="E903" i="6" s="1"/>
  <c r="P913" i="6"/>
  <c r="E913" i="6" s="1"/>
  <c r="P923" i="6"/>
  <c r="E923" i="6" s="1"/>
  <c r="P800" i="7"/>
  <c r="E800" i="7" s="1"/>
  <c r="P804" i="7"/>
  <c r="E804" i="7" s="1"/>
  <c r="P808" i="7"/>
  <c r="E808" i="7" s="1"/>
  <c r="E397" i="7"/>
  <c r="E399" i="7"/>
  <c r="E403" i="7"/>
  <c r="E405" i="7"/>
  <c r="E606" i="7"/>
  <c r="E608" i="7"/>
  <c r="E664" i="7"/>
  <c r="E674" i="7"/>
  <c r="E788" i="7"/>
  <c r="E790" i="7"/>
  <c r="E792" i="7"/>
  <c r="E872" i="7"/>
  <c r="E876" i="7"/>
  <c r="E884" i="7"/>
  <c r="E888" i="7"/>
  <c r="E892" i="7"/>
  <c r="E900" i="7"/>
  <c r="E1052" i="7"/>
  <c r="E1058" i="7"/>
  <c r="E1060" i="7"/>
  <c r="E1062" i="7"/>
  <c r="E1064" i="7"/>
  <c r="E1150" i="7"/>
  <c r="E1156" i="7"/>
  <c r="E1158" i="7"/>
  <c r="E1204" i="7"/>
  <c r="E1206" i="7"/>
  <c r="E1208" i="7"/>
  <c r="E1212" i="7"/>
  <c r="E1214" i="7"/>
  <c r="E1216" i="7"/>
  <c r="E1220" i="7"/>
  <c r="E1224" i="7"/>
  <c r="E1314" i="7"/>
  <c r="E1316" i="7"/>
  <c r="E1318" i="7"/>
  <c r="E1376" i="7"/>
  <c r="E1378" i="7"/>
  <c r="E1432" i="7"/>
  <c r="E1434" i="7"/>
  <c r="E1438" i="7"/>
  <c r="E1665" i="7"/>
  <c r="E1667" i="7"/>
  <c r="E77" i="6"/>
  <c r="E250" i="6"/>
  <c r="E254" i="6"/>
  <c r="E256" i="6"/>
  <c r="E258" i="6"/>
  <c r="E260" i="6"/>
  <c r="E262" i="6"/>
  <c r="E477" i="6"/>
  <c r="E726" i="6"/>
  <c r="E953" i="6"/>
  <c r="E542" i="7"/>
  <c r="E655" i="7"/>
  <c r="E820" i="7"/>
  <c r="E1606" i="7"/>
  <c r="E1622" i="7"/>
  <c r="E713" i="6"/>
  <c r="E654" i="7"/>
  <c r="P351" i="6"/>
  <c r="E351" i="6" s="1"/>
  <c r="P604" i="6"/>
  <c r="E604" i="6" s="1"/>
  <c r="E1701" i="7"/>
  <c r="E643" i="6"/>
  <c r="E17" i="4"/>
  <c r="E1553" i="7"/>
  <c r="E109" i="6"/>
  <c r="E1461" i="7"/>
  <c r="P145" i="6"/>
  <c r="E145" i="6" s="1"/>
  <c r="P416" i="6"/>
  <c r="E416" i="6" s="1"/>
  <c r="P424" i="6"/>
  <c r="E424" i="6" s="1"/>
  <c r="P525" i="6"/>
  <c r="E525" i="6" s="1"/>
  <c r="P848" i="6"/>
  <c r="E848" i="6" s="1"/>
  <c r="P384" i="7"/>
  <c r="E384" i="7" s="1"/>
  <c r="P394" i="7"/>
  <c r="E394" i="7" s="1"/>
  <c r="P512" i="7"/>
  <c r="E512" i="7" s="1"/>
  <c r="P520" i="7"/>
  <c r="E520" i="7" s="1"/>
  <c r="P871" i="7"/>
  <c r="E871" i="7" s="1"/>
  <c r="P1180" i="7"/>
  <c r="E1180" i="7" s="1"/>
  <c r="P1252" i="7"/>
  <c r="E1252" i="7" s="1"/>
  <c r="P1394" i="7"/>
  <c r="E1394" i="7" s="1"/>
  <c r="P1551" i="7"/>
  <c r="E1551" i="7" s="1"/>
  <c r="E1652" i="7"/>
  <c r="E1328" i="7"/>
  <c r="E1264" i="7"/>
  <c r="E964" i="7"/>
  <c r="E1187" i="7"/>
  <c r="E847" i="7"/>
  <c r="E845" i="7"/>
  <c r="E596" i="6"/>
  <c r="E420" i="6"/>
  <c r="E177" i="5"/>
  <c r="E1705" i="7"/>
  <c r="E1697" i="7"/>
  <c r="E1699" i="7"/>
  <c r="E1279" i="7"/>
  <c r="E1080" i="7"/>
  <c r="E976" i="7"/>
  <c r="E1398" i="7"/>
  <c r="E1333" i="7"/>
  <c r="E1285" i="7"/>
  <c r="E1275" i="7"/>
  <c r="E1556" i="7"/>
  <c r="E1337" i="7"/>
  <c r="E1273" i="7"/>
  <c r="E1185" i="7"/>
  <c r="E902" i="7"/>
  <c r="E898" i="7"/>
  <c r="E142" i="7"/>
  <c r="E432" i="6"/>
  <c r="E414" i="6"/>
  <c r="E367" i="6"/>
  <c r="E333" i="6"/>
  <c r="E174" i="6"/>
  <c r="E1640" i="7"/>
  <c r="E1712" i="7"/>
  <c r="E1330" i="7"/>
  <c r="E139" i="6"/>
  <c r="P418" i="6"/>
  <c r="E418" i="6" s="1"/>
  <c r="P426" i="6"/>
  <c r="E426" i="6" s="1"/>
  <c r="P600" i="6"/>
  <c r="E600" i="6" s="1"/>
  <c r="P732" i="6"/>
  <c r="E732" i="6" s="1"/>
  <c r="P736" i="6"/>
  <c r="E736" i="6" s="1"/>
  <c r="P797" i="6"/>
  <c r="E797" i="6" s="1"/>
  <c r="P975" i="6"/>
  <c r="E975" i="6" s="1"/>
  <c r="P516" i="7"/>
  <c r="E516" i="7" s="1"/>
  <c r="P530" i="7"/>
  <c r="E530" i="7" s="1"/>
  <c r="P540" i="7"/>
  <c r="E540" i="7" s="1"/>
  <c r="P986" i="7"/>
  <c r="E986" i="7" s="1"/>
  <c r="P1262" i="7"/>
  <c r="E1262" i="7" s="1"/>
  <c r="P1268" i="7"/>
  <c r="E1268" i="7" s="1"/>
  <c r="P1549" i="7"/>
  <c r="E1549" i="7" s="1"/>
  <c r="P1638" i="7"/>
  <c r="E1638" i="7" s="1"/>
  <c r="E1660" i="7"/>
  <c r="E1644" i="7"/>
  <c r="E1636" i="7"/>
  <c r="E1707" i="7"/>
  <c r="E980" i="7"/>
  <c r="E1270" i="7"/>
  <c r="E1714" i="7"/>
  <c r="E1281" i="7"/>
  <c r="E878" i="7"/>
  <c r="E874" i="7"/>
  <c r="E388" i="7"/>
  <c r="E731" i="7"/>
  <c r="E392" i="7"/>
  <c r="E295" i="7"/>
  <c r="E738" i="6"/>
  <c r="E976" i="6"/>
  <c r="E810" i="6"/>
  <c r="E1543" i="7"/>
  <c r="E1256" i="7"/>
  <c r="E1191" i="7"/>
  <c r="E972" i="7"/>
  <c r="E1564" i="7"/>
  <c r="E1189" i="7"/>
  <c r="E1339" i="7"/>
  <c r="E733" i="7"/>
  <c r="E890" i="7"/>
  <c r="E851" i="7"/>
  <c r="E301" i="7"/>
  <c r="E173" i="7"/>
  <c r="E428" i="6"/>
  <c r="E359" i="6"/>
  <c r="E745" i="6"/>
  <c r="E1562" i="7"/>
  <c r="E536" i="7"/>
  <c r="E1560" i="7"/>
  <c r="E1718" i="7"/>
  <c r="E849" i="7"/>
  <c r="E725" i="7"/>
  <c r="E894" i="7"/>
  <c r="E676" i="7"/>
  <c r="E735" i="7"/>
  <c r="E569" i="7"/>
  <c r="E291" i="7"/>
  <c r="E183" i="7"/>
  <c r="E167" i="7"/>
  <c r="E165" i="7"/>
  <c r="E741" i="6"/>
  <c r="E641" i="6"/>
  <c r="E633" i="6"/>
  <c r="E182" i="5"/>
  <c r="E1710" i="7"/>
  <c r="E162" i="5"/>
  <c r="P130" i="5"/>
  <c r="E130" i="5" s="1"/>
  <c r="E698" i="6"/>
  <c r="E1341" i="7"/>
  <c r="E1277" i="7"/>
  <c r="E1085" i="7"/>
  <c r="E1331" i="7"/>
  <c r="E1283" i="7"/>
  <c r="E1289" i="7"/>
  <c r="E886" i="7"/>
  <c r="E727" i="7"/>
  <c r="E401" i="7"/>
  <c r="E629" i="7"/>
  <c r="E631" i="7"/>
  <c r="E179" i="7"/>
  <c r="E285" i="7"/>
  <c r="E181" i="7"/>
  <c r="E998" i="6"/>
  <c r="E992" i="6"/>
  <c r="E771" i="6"/>
  <c r="E763" i="6"/>
  <c r="E751" i="6"/>
  <c r="E639" i="6"/>
  <c r="E629" i="6"/>
  <c r="E619" i="6"/>
  <c r="E170" i="6"/>
  <c r="E180" i="6"/>
  <c r="E166" i="5"/>
  <c r="E21" i="4"/>
  <c r="E1716" i="7"/>
  <c r="E815" i="6"/>
  <c r="E186" i="5"/>
  <c r="P176" i="5"/>
  <c r="E176" i="5" s="1"/>
  <c r="P893" i="6"/>
  <c r="E893" i="6" s="1"/>
  <c r="E79" i="6"/>
  <c r="E96" i="6"/>
  <c r="E921" i="6"/>
  <c r="E28" i="7"/>
  <c r="G286" i="3"/>
  <c r="G300" i="3"/>
  <c r="E13" i="4"/>
  <c r="E15" i="4"/>
  <c r="E139" i="5"/>
  <c r="E143" i="5"/>
  <c r="E155" i="5"/>
  <c r="E187" i="5"/>
  <c r="E191" i="5"/>
  <c r="E18" i="6"/>
  <c r="E24" i="6"/>
  <c r="E165" i="6"/>
  <c r="E177" i="6"/>
  <c r="E185" i="6"/>
  <c r="E191" i="6"/>
  <c r="E268" i="6"/>
  <c r="E312" i="6"/>
  <c r="E314" i="6"/>
  <c r="E329" i="6"/>
  <c r="E337" i="6"/>
  <c r="E339" i="6"/>
  <c r="E341" i="6"/>
  <c r="E343" i="6"/>
  <c r="E383" i="6"/>
  <c r="E387" i="6"/>
  <c r="E389" i="6"/>
  <c r="E392" i="6"/>
  <c r="E394" i="6"/>
  <c r="E396" i="6"/>
  <c r="E400" i="6"/>
  <c r="E402" i="6"/>
  <c r="E404" i="6"/>
  <c r="E435" i="6"/>
  <c r="E441" i="6"/>
  <c r="E444" i="6"/>
  <c r="E450" i="6"/>
  <c r="E452" i="6"/>
  <c r="E454" i="6"/>
  <c r="E458" i="6"/>
  <c r="E460" i="6"/>
  <c r="E832" i="6"/>
  <c r="E842" i="6"/>
  <c r="E845" i="6"/>
  <c r="E853" i="6"/>
  <c r="E863" i="6"/>
  <c r="E867" i="6"/>
  <c r="E894" i="6"/>
  <c r="E896" i="6"/>
  <c r="E969" i="6"/>
  <c r="E39" i="7"/>
  <c r="E72" i="7"/>
  <c r="E133" i="7"/>
  <c r="E182" i="7"/>
  <c r="E184" i="7"/>
  <c r="E335" i="7"/>
  <c r="E514" i="7"/>
  <c r="E518" i="7"/>
  <c r="E538" i="7"/>
  <c r="K445" i="8"/>
  <c r="M445" i="8" s="1"/>
  <c r="J445" i="8" s="1"/>
  <c r="I445" i="8"/>
  <c r="I313" i="8"/>
  <c r="L313" i="8" s="1"/>
  <c r="H313" i="8" s="1"/>
  <c r="K313" i="8"/>
  <c r="M313" i="8" s="1"/>
  <c r="J313" i="8" s="1"/>
  <c r="K631" i="8"/>
  <c r="M631" i="8" s="1"/>
  <c r="K759" i="8"/>
  <c r="M759" i="8" s="1"/>
  <c r="E163" i="7"/>
  <c r="E281" i="7"/>
  <c r="E991" i="7"/>
  <c r="E1410" i="7"/>
  <c r="I436" i="8"/>
  <c r="L436" i="8" s="1"/>
  <c r="H436" i="8" s="1"/>
  <c r="K436" i="8"/>
  <c r="M436" i="8" s="1"/>
  <c r="E16" i="4"/>
  <c r="E22" i="4"/>
  <c r="E23" i="4"/>
  <c r="E63" i="4"/>
  <c r="E67" i="4"/>
  <c r="E168" i="4"/>
  <c r="E89" i="6"/>
  <c r="E91" i="6"/>
  <c r="E99" i="6"/>
  <c r="E164" i="6"/>
  <c r="E166" i="6"/>
  <c r="E168" i="6"/>
  <c r="E172" i="6"/>
  <c r="E182" i="6"/>
  <c r="E184" i="6"/>
  <c r="E255" i="6"/>
  <c r="E279" i="6"/>
  <c r="E319" i="6"/>
  <c r="E493" i="6"/>
  <c r="E495" i="6"/>
  <c r="E501" i="6"/>
  <c r="E505" i="6"/>
  <c r="E511" i="6"/>
  <c r="E513" i="6"/>
  <c r="E634" i="6"/>
  <c r="E683" i="6"/>
  <c r="E994" i="6"/>
  <c r="E996" i="6"/>
  <c r="E189" i="7"/>
  <c r="E214" i="7"/>
  <c r="E216" i="7"/>
  <c r="E219" i="7"/>
  <c r="E235" i="7"/>
  <c r="E237" i="7"/>
  <c r="E256" i="7"/>
  <c r="E260" i="7"/>
  <c r="E262" i="7"/>
  <c r="E264" i="7"/>
  <c r="E266" i="7"/>
  <c r="E268" i="7"/>
  <c r="E270" i="7"/>
  <c r="E293" i="7"/>
  <c r="E341" i="7"/>
  <c r="E345" i="7"/>
  <c r="E422" i="7"/>
  <c r="E441" i="7"/>
  <c r="E640" i="7"/>
  <c r="K398" i="8"/>
  <c r="M398" i="8" s="1"/>
  <c r="I398" i="8"/>
  <c r="L398" i="8" s="1"/>
  <c r="I748" i="8"/>
  <c r="L748" i="8" s="1"/>
  <c r="K748" i="8"/>
  <c r="M748" i="8" s="1"/>
  <c r="J748" i="8" s="1"/>
  <c r="E545" i="7"/>
  <c r="E547" i="7"/>
  <c r="E619" i="7"/>
  <c r="E624" i="7"/>
  <c r="E626" i="7"/>
  <c r="E647" i="7"/>
  <c r="E942" i="7"/>
  <c r="E987" i="7"/>
  <c r="E1074" i="7"/>
  <c r="E1196" i="7"/>
  <c r="E1242" i="7"/>
  <c r="E1424" i="7"/>
  <c r="E1610" i="7"/>
  <c r="K535" i="8"/>
  <c r="M535" i="8" s="1"/>
  <c r="I612" i="8"/>
  <c r="L612" i="8" s="1"/>
  <c r="K533" i="8"/>
  <c r="M533" i="8" s="1"/>
  <c r="K393" i="8"/>
  <c r="M393" i="8" s="1"/>
  <c r="J393" i="8" s="1"/>
  <c r="K377" i="8"/>
  <c r="M377" i="8" s="1"/>
  <c r="J377" i="8" s="1"/>
  <c r="K716" i="8"/>
  <c r="M716" i="8" s="1"/>
  <c r="K714" i="8"/>
  <c r="M714" i="8" s="1"/>
  <c r="I704" i="8"/>
  <c r="L704" i="8" s="1"/>
  <c r="I621" i="8"/>
  <c r="L621" i="8" s="1"/>
  <c r="K613" i="8"/>
  <c r="M613" i="8" s="1"/>
  <c r="K609" i="8"/>
  <c r="M609" i="8" s="1"/>
  <c r="J609" i="8" s="1"/>
  <c r="K580" i="8"/>
  <c r="M580" i="8" s="1"/>
  <c r="I572" i="8"/>
  <c r="L572" i="8" s="1"/>
  <c r="H572" i="8" s="1"/>
  <c r="I570" i="8"/>
  <c r="L570" i="8" s="1"/>
  <c r="K548" i="8"/>
  <c r="I542" i="8"/>
  <c r="L542" i="8" s="1"/>
  <c r="H542" i="8" s="1"/>
  <c r="I540" i="8"/>
  <c r="L540" i="8" s="1"/>
  <c r="I538" i="8"/>
  <c r="L538" i="8" s="1"/>
  <c r="K536" i="8"/>
  <c r="M536" i="8" s="1"/>
  <c r="J536" i="8" s="1"/>
  <c r="K522" i="8"/>
  <c r="M522" i="8" s="1"/>
  <c r="J522" i="8" s="1"/>
  <c r="K455" i="8"/>
  <c r="M455" i="8" s="1"/>
  <c r="J455" i="8" s="1"/>
  <c r="K449" i="8"/>
  <c r="M449" i="8" s="1"/>
  <c r="J449" i="8" s="1"/>
  <c r="K435" i="8"/>
  <c r="M435" i="8" s="1"/>
  <c r="K429" i="8"/>
  <c r="M429" i="8" s="1"/>
  <c r="J429" i="8" s="1"/>
  <c r="K423" i="8"/>
  <c r="M423" i="8" s="1"/>
  <c r="K419" i="8"/>
  <c r="M419" i="8" s="1"/>
  <c r="J419" i="8" s="1"/>
  <c r="I403" i="8"/>
  <c r="L403" i="8" s="1"/>
  <c r="I401" i="8"/>
  <c r="K322" i="8"/>
  <c r="M322" i="8" s="1"/>
  <c r="K316" i="8"/>
  <c r="M316" i="8" s="1"/>
  <c r="K312" i="8"/>
  <c r="M312" i="8" s="1"/>
  <c r="J312" i="8" s="1"/>
  <c r="E684" i="7"/>
  <c r="E719" i="7"/>
  <c r="E730" i="7"/>
  <c r="E734" i="7"/>
  <c r="E786" i="7"/>
  <c r="E831" i="7"/>
  <c r="E848" i="7"/>
  <c r="E1109" i="7"/>
  <c r="E1111" i="7"/>
  <c r="E1115" i="7"/>
  <c r="E1117" i="7"/>
  <c r="E1126" i="7"/>
  <c r="E1128" i="7"/>
  <c r="E1481" i="7"/>
  <c r="E1485" i="7"/>
  <c r="E1489" i="7"/>
  <c r="E1493" i="7"/>
  <c r="E1497" i="7"/>
  <c r="E1513" i="7"/>
  <c r="E1515" i="7"/>
  <c r="E1609" i="7"/>
  <c r="E1617" i="7"/>
  <c r="E1625" i="7"/>
  <c r="E1628" i="7"/>
  <c r="K676" i="8"/>
  <c r="M676" i="8" s="1"/>
  <c r="P81" i="7"/>
  <c r="E81" i="7" s="1"/>
  <c r="P97" i="4"/>
  <c r="E97" i="4" s="1"/>
  <c r="P99" i="4"/>
  <c r="E99" i="4" s="1"/>
  <c r="P116" i="4"/>
  <c r="E116" i="4" s="1"/>
  <c r="P118" i="4"/>
  <c r="E118" i="4" s="1"/>
  <c r="P120" i="4"/>
  <c r="E120" i="4" s="1"/>
  <c r="E21" i="5"/>
  <c r="P823" i="6"/>
  <c r="E823" i="6" s="1"/>
  <c r="P837" i="6"/>
  <c r="E837" i="6" s="1"/>
  <c r="P879" i="6"/>
  <c r="E879" i="6" s="1"/>
  <c r="P895" i="6"/>
  <c r="E895" i="6" s="1"/>
  <c r="P977" i="6"/>
  <c r="E977" i="6" s="1"/>
  <c r="P656" i="7"/>
  <c r="E656" i="7" s="1"/>
  <c r="I329" i="8"/>
  <c r="L329" i="8" s="1"/>
  <c r="K329" i="8"/>
  <c r="M329" i="8" s="1"/>
  <c r="P96" i="5"/>
  <c r="E96" i="5" s="1"/>
  <c r="P104" i="5"/>
  <c r="E104" i="5" s="1"/>
  <c r="P126" i="5"/>
  <c r="E126" i="5" s="1"/>
  <c r="P282" i="6"/>
  <c r="E282" i="6" s="1"/>
  <c r="P320" i="6"/>
  <c r="E320" i="6" s="1"/>
  <c r="P52" i="7"/>
  <c r="E52" i="7" s="1"/>
  <c r="P564" i="7"/>
  <c r="E564" i="7" s="1"/>
  <c r="K394" i="8"/>
  <c r="I394" i="8"/>
  <c r="L394" i="8" s="1"/>
  <c r="E1499" i="7"/>
  <c r="E282" i="7"/>
  <c r="E242" i="7"/>
  <c r="E85" i="7"/>
  <c r="E284" i="7"/>
  <c r="E978" i="6"/>
  <c r="E902" i="6"/>
  <c r="E892" i="6"/>
  <c r="E490" i="6"/>
  <c r="E472" i="6"/>
  <c r="E904" i="6"/>
  <c r="E431" i="6"/>
  <c r="E100" i="5"/>
  <c r="E1623" i="7"/>
  <c r="E1495" i="7"/>
  <c r="E1190" i="7"/>
  <c r="E1113" i="7"/>
  <c r="E473" i="7"/>
  <c r="P637" i="7"/>
  <c r="E637" i="7" s="1"/>
  <c r="E601" i="7"/>
  <c r="E93" i="7"/>
  <c r="E83" i="7"/>
  <c r="E838" i="6"/>
  <c r="E252" i="7"/>
  <c r="E25" i="7"/>
  <c r="E914" i="6"/>
  <c r="E898" i="6"/>
  <c r="E878" i="6"/>
  <c r="E916" i="6"/>
  <c r="E884" i="6"/>
  <c r="E696" i="6"/>
  <c r="E608" i="6"/>
  <c r="E488" i="6"/>
  <c r="E480" i="6"/>
  <c r="E470" i="6"/>
  <c r="E988" i="6"/>
  <c r="E840" i="6"/>
  <c r="E747" i="6"/>
  <c r="E701" i="6"/>
  <c r="E627" i="6"/>
  <c r="E617" i="6"/>
  <c r="E109" i="5"/>
  <c r="E143" i="4"/>
  <c r="E413" i="6"/>
  <c r="E175" i="5"/>
  <c r="E157" i="6"/>
  <c r="P57" i="4"/>
  <c r="E57" i="4" s="1"/>
  <c r="P65" i="4"/>
  <c r="E65" i="4" s="1"/>
  <c r="E81" i="4"/>
  <c r="E85" i="4"/>
  <c r="P146" i="4"/>
  <c r="E146" i="4" s="1"/>
  <c r="P148" i="4"/>
  <c r="E148" i="4" s="1"/>
  <c r="P152" i="4"/>
  <c r="E152" i="4" s="1"/>
  <c r="E61" i="5"/>
  <c r="P190" i="6"/>
  <c r="E190" i="6" s="1"/>
  <c r="P192" i="6"/>
  <c r="E192" i="6" s="1"/>
  <c r="P194" i="6"/>
  <c r="E194" i="6" s="1"/>
  <c r="P275" i="6"/>
  <c r="E275" i="6" s="1"/>
  <c r="P580" i="7"/>
  <c r="E580" i="7" s="1"/>
  <c r="P582" i="7"/>
  <c r="E582" i="7" s="1"/>
  <c r="J405" i="8"/>
  <c r="P110" i="5"/>
  <c r="E110" i="5"/>
  <c r="P284" i="6"/>
  <c r="E284" i="6" s="1"/>
  <c r="P288" i="6"/>
  <c r="E288" i="6" s="1"/>
  <c r="P318" i="6"/>
  <c r="E318" i="6" s="1"/>
  <c r="P322" i="6"/>
  <c r="E322" i="6" s="1"/>
  <c r="E385" i="6"/>
  <c r="P857" i="6"/>
  <c r="E857" i="6" s="1"/>
  <c r="P973" i="6"/>
  <c r="E973" i="6" s="1"/>
  <c r="E1483" i="7"/>
  <c r="E1197" i="7"/>
  <c r="E668" i="7"/>
  <c r="E603" i="7"/>
  <c r="E254" i="7"/>
  <c r="E55" i="7"/>
  <c r="E95" i="7"/>
  <c r="E240" i="7"/>
  <c r="E918" i="6"/>
  <c r="E886" i="6"/>
  <c r="E786" i="6"/>
  <c r="E482" i="6"/>
  <c r="E462" i="6"/>
  <c r="E828" i="6"/>
  <c r="E872" i="6"/>
  <c r="E726" i="7"/>
  <c r="P33" i="10"/>
  <c r="S33" i="10" s="1"/>
  <c r="W33" i="10" s="1"/>
  <c r="J133" i="8"/>
  <c r="E1611" i="7"/>
  <c r="E1195" i="7"/>
  <c r="E693" i="7"/>
  <c r="E551" i="7"/>
  <c r="E472" i="7"/>
  <c r="E250" i="7"/>
  <c r="E822" i="6"/>
  <c r="J157" i="8"/>
  <c r="E1615" i="7"/>
  <c r="E1613" i="7"/>
  <c r="E1491" i="7"/>
  <c r="E1188" i="7"/>
  <c r="E652" i="7"/>
  <c r="E607" i="7"/>
  <c r="E567" i="7"/>
  <c r="E50" i="7"/>
  <c r="E99" i="7"/>
  <c r="E91" i="7"/>
  <c r="E851" i="6"/>
  <c r="E248" i="7"/>
  <c r="E990" i="6"/>
  <c r="E910" i="6"/>
  <c r="E874" i="6"/>
  <c r="E984" i="6"/>
  <c r="E908" i="6"/>
  <c r="E876" i="6"/>
  <c r="E818" i="6"/>
  <c r="E800" i="6"/>
  <c r="E790" i="6"/>
  <c r="E734" i="6"/>
  <c r="E694" i="6"/>
  <c r="E606" i="6"/>
  <c r="E486" i="6"/>
  <c r="E478" i="6"/>
  <c r="E468" i="6"/>
  <c r="E408" i="6"/>
  <c r="E920" i="6"/>
  <c r="E888" i="6"/>
  <c r="E826" i="6"/>
  <c r="E793" i="6"/>
  <c r="E767" i="6"/>
  <c r="E755" i="6"/>
  <c r="E709" i="6"/>
  <c r="E615" i="6"/>
  <c r="E437" i="6"/>
  <c r="E298" i="6"/>
  <c r="E114" i="4"/>
  <c r="E135" i="4"/>
  <c r="E119" i="5"/>
  <c r="E891" i="6"/>
  <c r="E106" i="5"/>
  <c r="E883" i="6"/>
  <c r="E556" i="7"/>
  <c r="E847" i="6"/>
  <c r="E427" i="6"/>
  <c r="P429" i="6"/>
  <c r="E429" i="6" s="1"/>
  <c r="P945" i="6"/>
  <c r="E945" i="6" s="1"/>
  <c r="P947" i="6"/>
  <c r="E947" i="6" s="1"/>
  <c r="E286" i="7"/>
  <c r="P758" i="7"/>
  <c r="E758" i="7" s="1"/>
  <c r="P774" i="7"/>
  <c r="E774" i="7" s="1"/>
  <c r="P776" i="7"/>
  <c r="E776" i="7" s="1"/>
  <c r="P778" i="7"/>
  <c r="E778" i="7" s="1"/>
  <c r="P1266" i="7"/>
  <c r="E1266" i="7" s="1"/>
  <c r="E907" i="7"/>
  <c r="K728" i="8"/>
  <c r="M728" i="8" s="1"/>
  <c r="J728" i="8" s="1"/>
  <c r="I424" i="8"/>
  <c r="L424" i="8" s="1"/>
  <c r="K424" i="8"/>
  <c r="M424" i="8" s="1"/>
  <c r="K408" i="8"/>
  <c r="M408" i="8" s="1"/>
  <c r="J408" i="8" s="1"/>
  <c r="I408" i="8"/>
  <c r="L408" i="8" s="1"/>
  <c r="H408" i="8" s="1"/>
  <c r="K497" i="8"/>
  <c r="M497" i="8" s="1"/>
  <c r="J497" i="8" s="1"/>
  <c r="I481" i="8"/>
  <c r="K627" i="8"/>
  <c r="M627" i="8" s="1"/>
  <c r="K691" i="8"/>
  <c r="M691" i="8" s="1"/>
  <c r="J570" i="8"/>
  <c r="K763" i="8"/>
  <c r="M763" i="8" s="1"/>
  <c r="J763" i="8" s="1"/>
  <c r="K737" i="8"/>
  <c r="I737" i="8"/>
  <c r="L737" i="8" s="1"/>
  <c r="H737" i="8" s="1"/>
  <c r="K679" i="8"/>
  <c r="I679" i="8"/>
  <c r="L679" i="8" s="1"/>
  <c r="I648" i="8"/>
  <c r="L648" i="8" s="1"/>
  <c r="H648" i="8" s="1"/>
  <c r="K648" i="8"/>
  <c r="M648" i="8" s="1"/>
  <c r="K646" i="8"/>
  <c r="M646" i="8" s="1"/>
  <c r="J646" i="8" s="1"/>
  <c r="I646" i="8"/>
  <c r="L646" i="8" s="1"/>
  <c r="H646" i="8" s="1"/>
  <c r="K586" i="8"/>
  <c r="M586" i="8" s="1"/>
  <c r="I524" i="8"/>
  <c r="L524" i="8" s="1"/>
  <c r="H524" i="8" s="1"/>
  <c r="K524" i="8"/>
  <c r="M524" i="8" s="1"/>
  <c r="K457" i="8"/>
  <c r="M457" i="8" s="1"/>
  <c r="J457" i="8" s="1"/>
  <c r="I457" i="8"/>
  <c r="K330" i="8"/>
  <c r="M330" i="8" s="1"/>
  <c r="E479" i="6"/>
  <c r="E836" i="6"/>
  <c r="E335" i="6"/>
  <c r="E223" i="6"/>
  <c r="E149" i="5"/>
  <c r="E1632" i="7"/>
  <c r="E1634" i="7"/>
  <c r="E722" i="7"/>
  <c r="E858" i="7"/>
  <c r="E782" i="7"/>
  <c r="E846" i="7"/>
  <c r="E450" i="7"/>
  <c r="E14" i="7"/>
  <c r="E826" i="7"/>
  <c r="E159" i="6"/>
  <c r="E75" i="6"/>
  <c r="E1457" i="7"/>
  <c r="E784" i="7"/>
  <c r="E65" i="6"/>
  <c r="E104" i="6"/>
  <c r="E327" i="6"/>
  <c r="E762" i="6"/>
  <c r="E766" i="6"/>
  <c r="E768" i="6"/>
  <c r="E770" i="6"/>
  <c r="E791" i="6"/>
  <c r="E821" i="6"/>
  <c r="E198" i="7"/>
  <c r="E226" i="7"/>
  <c r="E339" i="7"/>
  <c r="E599" i="7"/>
  <c r="K592" i="8"/>
  <c r="M592" i="8" s="1"/>
  <c r="K576" i="8"/>
  <c r="M576" i="8" s="1"/>
  <c r="J576" i="8" s="1"/>
  <c r="I560" i="8"/>
  <c r="L560" i="8" s="1"/>
  <c r="H560" i="8" s="1"/>
  <c r="K560" i="8"/>
  <c r="M560" i="8" s="1"/>
  <c r="J560" i="8" s="1"/>
  <c r="E485" i="6"/>
  <c r="E467" i="6"/>
  <c r="E415" i="6"/>
  <c r="E368" i="6"/>
  <c r="E137" i="5"/>
  <c r="E79" i="5"/>
  <c r="E29" i="4"/>
  <c r="E1630" i="7"/>
  <c r="E1082" i="7"/>
  <c r="E1154" i="7"/>
  <c r="E1250" i="7"/>
  <c r="E73" i="6"/>
  <c r="E118" i="6"/>
  <c r="E36" i="7"/>
  <c r="E1732" i="7"/>
  <c r="E780" i="7"/>
  <c r="G188" i="3"/>
  <c r="G226" i="3"/>
  <c r="G260" i="3"/>
  <c r="G290" i="3"/>
  <c r="E27" i="4"/>
  <c r="E147" i="4"/>
  <c r="E151" i="4"/>
  <c r="E159" i="4"/>
  <c r="E163" i="4"/>
  <c r="E167" i="4"/>
  <c r="E83" i="5"/>
  <c r="E67" i="6"/>
  <c r="E110" i="6"/>
  <c r="E126" i="6"/>
  <c r="E128" i="6"/>
  <c r="E199" i="6"/>
  <c r="E214" i="6"/>
  <c r="E240" i="6"/>
  <c r="E244" i="6"/>
  <c r="E265" i="6"/>
  <c r="E349" i="6"/>
  <c r="E594" i="6"/>
  <c r="E631" i="6"/>
  <c r="E658" i="6"/>
  <c r="E882" i="6"/>
  <c r="E980" i="6"/>
  <c r="E982" i="6"/>
  <c r="E64" i="7"/>
  <c r="E96" i="7"/>
  <c r="E146" i="7"/>
  <c r="E210" i="7"/>
  <c r="E317" i="7"/>
  <c r="E454" i="7"/>
  <c r="E492" i="7"/>
  <c r="E557" i="7"/>
  <c r="E702" i="7"/>
  <c r="E714" i="7"/>
  <c r="E920" i="7"/>
  <c r="E943" i="7"/>
  <c r="E1418" i="7"/>
  <c r="E1477" i="7"/>
  <c r="E78" i="6"/>
  <c r="E80" i="6"/>
  <c r="E105" i="6"/>
  <c r="E121" i="6"/>
  <c r="E123" i="6"/>
  <c r="E125" i="6"/>
  <c r="E127" i="6"/>
  <c r="E129" i="6"/>
  <c r="E131" i="6"/>
  <c r="E133" i="6"/>
  <c r="E135" i="6"/>
  <c r="E158" i="6"/>
  <c r="E160" i="6"/>
  <c r="E162" i="6"/>
  <c r="E215" i="6"/>
  <c r="E231" i="6"/>
  <c r="E239" i="6"/>
  <c r="E287" i="6"/>
  <c r="E295" i="6"/>
  <c r="E328" i="6"/>
  <c r="E371" i="6"/>
  <c r="E377" i="6"/>
  <c r="E425" i="6"/>
  <c r="E463" i="6"/>
  <c r="E527" i="6"/>
  <c r="E529" i="6"/>
  <c r="E531" i="6"/>
  <c r="E538" i="6"/>
  <c r="E655" i="6"/>
  <c r="E659" i="6"/>
  <c r="E661" i="6"/>
  <c r="E707" i="6"/>
  <c r="E757" i="6"/>
  <c r="E807" i="6"/>
  <c r="E907" i="6"/>
  <c r="E965" i="6"/>
  <c r="E63" i="7"/>
  <c r="E88" i="7"/>
  <c r="E90" i="7"/>
  <c r="E94" i="7"/>
  <c r="E118" i="7"/>
  <c r="E120" i="7"/>
  <c r="E131" i="7"/>
  <c r="E144" i="7"/>
  <c r="E175" i="7"/>
  <c r="E177" i="7"/>
  <c r="E231" i="7"/>
  <c r="E348" i="7"/>
  <c r="E383" i="7"/>
  <c r="E418" i="7"/>
  <c r="E757" i="7"/>
  <c r="E950" i="7"/>
  <c r="E952" i="7"/>
  <c r="E998" i="7"/>
  <c r="E1030" i="7"/>
  <c r="E1034" i="7"/>
  <c r="E1218" i="7"/>
  <c r="E1290" i="7"/>
  <c r="K382" i="8"/>
  <c r="M382" i="8" s="1"/>
  <c r="J382" i="8" s="1"/>
  <c r="K642" i="8"/>
  <c r="M642" i="8" s="1"/>
  <c r="J642" i="8" s="1"/>
  <c r="K718" i="8"/>
  <c r="M718" i="8" s="1"/>
  <c r="K750" i="8"/>
  <c r="M750" i="8" s="1"/>
  <c r="I750" i="8"/>
  <c r="L750" i="8" s="1"/>
  <c r="H750" i="8" s="1"/>
  <c r="I745" i="8"/>
  <c r="K546" i="8"/>
  <c r="M546" i="8" s="1"/>
  <c r="J546" i="8" s="1"/>
  <c r="I633" i="8"/>
  <c r="L633" i="8" s="1"/>
  <c r="H633" i="8" s="1"/>
  <c r="I697" i="8"/>
  <c r="L697" i="8" s="1"/>
  <c r="H697" i="8" s="1"/>
  <c r="K697" i="8"/>
  <c r="M697" i="8" s="1"/>
  <c r="J697" i="8" s="1"/>
  <c r="K566" i="8"/>
  <c r="M566" i="8" s="1"/>
  <c r="J566" i="8" s="1"/>
  <c r="I640" i="8"/>
  <c r="L640" i="8" s="1"/>
  <c r="H640" i="8" s="1"/>
  <c r="K704" i="8"/>
  <c r="M704" i="8" s="1"/>
  <c r="I507" i="8"/>
  <c r="L507" i="8" s="1"/>
  <c r="K475" i="8"/>
  <c r="M475" i="8" s="1"/>
  <c r="I443" i="8"/>
  <c r="L443" i="8" s="1"/>
  <c r="H443" i="8" s="1"/>
  <c r="K443" i="8"/>
  <c r="M443" i="8" s="1"/>
  <c r="K572" i="8"/>
  <c r="M572" i="8" s="1"/>
  <c r="K556" i="8"/>
  <c r="M556" i="8" s="1"/>
  <c r="I556" i="8"/>
  <c r="L556" i="8" s="1"/>
  <c r="H556" i="8" s="1"/>
  <c r="K528" i="8"/>
  <c r="M528" i="8" s="1"/>
  <c r="J528" i="8" s="1"/>
  <c r="I404" i="8"/>
  <c r="L404" i="8" s="1"/>
  <c r="K404" i="8"/>
  <c r="M404" i="8" s="1"/>
  <c r="J404" i="8" s="1"/>
  <c r="K388" i="8"/>
  <c r="M388" i="8" s="1"/>
  <c r="J388" i="8" s="1"/>
  <c r="I388" i="8"/>
  <c r="L388" i="8" s="1"/>
  <c r="K372" i="8"/>
  <c r="M372" i="8" s="1"/>
  <c r="I356" i="8"/>
  <c r="L356" i="8" s="1"/>
  <c r="H356" i="8" s="1"/>
  <c r="I340" i="8"/>
  <c r="L340" i="8" s="1"/>
  <c r="I477" i="8"/>
  <c r="L477" i="8" s="1"/>
  <c r="I417" i="8"/>
  <c r="L417" i="8" s="1"/>
  <c r="H417" i="8" s="1"/>
  <c r="E1088" i="7"/>
  <c r="K658" i="8"/>
  <c r="M658" i="8" s="1"/>
  <c r="I674" i="8"/>
  <c r="L674" i="8" s="1"/>
  <c r="K674" i="8"/>
  <c r="M674" i="8" s="1"/>
  <c r="I706" i="8"/>
  <c r="L706" i="8" s="1"/>
  <c r="H706" i="8" s="1"/>
  <c r="I738" i="8"/>
  <c r="L738" i="8" s="1"/>
  <c r="K738" i="8"/>
  <c r="M738" i="8" s="1"/>
  <c r="I370" i="8"/>
  <c r="L370" i="8" s="1"/>
  <c r="K621" i="8"/>
  <c r="M621" i="8" s="1"/>
  <c r="I322" i="8"/>
  <c r="L322" i="8" s="1"/>
  <c r="I454" i="8"/>
  <c r="L454" i="8" s="1"/>
  <c r="K454" i="8"/>
  <c r="M454" i="8" s="1"/>
  <c r="J454" i="8" s="1"/>
  <c r="K644" i="8"/>
  <c r="K724" i="8"/>
  <c r="M724" i="8" s="1"/>
  <c r="J724" i="8" s="1"/>
  <c r="K568" i="8"/>
  <c r="K552" i="8"/>
  <c r="M552" i="8" s="1"/>
  <c r="J552" i="8" s="1"/>
  <c r="I368" i="8"/>
  <c r="L368" i="8" s="1"/>
  <c r="K521" i="8"/>
  <c r="M521" i="8" s="1"/>
  <c r="K489" i="8"/>
  <c r="M489" i="8" s="1"/>
  <c r="J489" i="8" s="1"/>
  <c r="E1425" i="7"/>
  <c r="E1518" i="7"/>
  <c r="E1555" i="7"/>
  <c r="E1608" i="7"/>
  <c r="E1672" i="7"/>
  <c r="K318" i="8"/>
  <c r="I609" i="8"/>
  <c r="L609" i="8" s="1"/>
  <c r="I757" i="8"/>
  <c r="K534" i="8"/>
  <c r="M534" i="8" s="1"/>
  <c r="J534" i="8" s="1"/>
  <c r="K598" i="8"/>
  <c r="M598" i="8" s="1"/>
  <c r="J598" i="8" s="1"/>
  <c r="K712" i="8"/>
  <c r="M712" i="8" s="1"/>
  <c r="K499" i="8"/>
  <c r="M499" i="8" s="1"/>
  <c r="I455" i="8"/>
  <c r="L455" i="8" s="1"/>
  <c r="H455" i="8" s="1"/>
  <c r="I439" i="8"/>
  <c r="L439" i="8" s="1"/>
  <c r="H439" i="8" s="1"/>
  <c r="I407" i="8"/>
  <c r="L407" i="8" s="1"/>
  <c r="I326" i="8"/>
  <c r="L326" i="8" s="1"/>
  <c r="I449" i="8"/>
  <c r="I433" i="8"/>
  <c r="L433" i="8" s="1"/>
  <c r="H433" i="8" s="1"/>
  <c r="I554" i="8"/>
  <c r="L554" i="8" s="1"/>
  <c r="AC46" i="10"/>
  <c r="L46" i="10" s="1"/>
  <c r="AN46" i="10" s="1"/>
  <c r="L47" i="10"/>
  <c r="O47" i="10" s="1"/>
  <c r="X24" i="10"/>
  <c r="J450" i="8"/>
  <c r="K757" i="8"/>
  <c r="M757" i="8" s="1"/>
  <c r="J757" i="8" s="1"/>
  <c r="K531" i="8"/>
  <c r="M531" i="8" s="1"/>
  <c r="J531" i="8" s="1"/>
  <c r="I318" i="8"/>
  <c r="L318" i="8" s="1"/>
  <c r="H318" i="8" s="1"/>
  <c r="I568" i="8"/>
  <c r="L568" i="8" s="1"/>
  <c r="I613" i="8"/>
  <c r="I358" i="8"/>
  <c r="L358" i="8" s="1"/>
  <c r="H358" i="8" s="1"/>
  <c r="I511" i="8"/>
  <c r="L511" i="8" s="1"/>
  <c r="I467" i="8"/>
  <c r="L467" i="8" s="1"/>
  <c r="K451" i="8"/>
  <c r="M451" i="8" s="1"/>
  <c r="I419" i="8"/>
  <c r="L419" i="8" s="1"/>
  <c r="H419" i="8" s="1"/>
  <c r="K403" i="8"/>
  <c r="M403" i="8" s="1"/>
  <c r="I580" i="8"/>
  <c r="L613" i="8"/>
  <c r="J231" i="8"/>
  <c r="H181" i="8"/>
  <c r="I555" i="8"/>
  <c r="L555" i="8" s="1"/>
  <c r="K543" i="8"/>
  <c r="M543" i="8" s="1"/>
  <c r="I452" i="8"/>
  <c r="L452" i="8" s="1"/>
  <c r="I730" i="8"/>
  <c r="L730" i="8" s="1"/>
  <c r="H730" i="8" s="1"/>
  <c r="K701" i="8"/>
  <c r="M701" i="8" s="1"/>
  <c r="J701" i="8" s="1"/>
  <c r="I695" i="8"/>
  <c r="L695" i="8" s="1"/>
  <c r="I691" i="8"/>
  <c r="L691" i="8" s="1"/>
  <c r="I687" i="8"/>
  <c r="L687" i="8" s="1"/>
  <c r="I662" i="8"/>
  <c r="L662" i="8" s="1"/>
  <c r="H662" i="8" s="1"/>
  <c r="K623" i="8"/>
  <c r="K604" i="8"/>
  <c r="I602" i="8"/>
  <c r="L602" i="8" s="1"/>
  <c r="K594" i="8"/>
  <c r="M594" i="8" s="1"/>
  <c r="J594" i="8" s="1"/>
  <c r="I586" i="8"/>
  <c r="L586" i="8" s="1"/>
  <c r="K517" i="8"/>
  <c r="I491" i="8"/>
  <c r="L491" i="8" s="1"/>
  <c r="H491" i="8" s="1"/>
  <c r="I489" i="8"/>
  <c r="L489" i="8" s="1"/>
  <c r="K471" i="8"/>
  <c r="M471" i="8" s="1"/>
  <c r="I459" i="8"/>
  <c r="K378" i="8"/>
  <c r="M378" i="8" s="1"/>
  <c r="K376" i="8"/>
  <c r="K374" i="8"/>
  <c r="M374" i="8" s="1"/>
  <c r="I364" i="8"/>
  <c r="I348" i="8"/>
  <c r="L348" i="8" s="1"/>
  <c r="K332" i="8"/>
  <c r="M332" i="8" s="1"/>
  <c r="J332" i="8" s="1"/>
  <c r="I330" i="8"/>
  <c r="L330" i="8" s="1"/>
  <c r="H330" i="8" s="1"/>
  <c r="K708" i="8"/>
  <c r="M708" i="8" s="1"/>
  <c r="J708" i="8" s="1"/>
  <c r="I453" i="8"/>
  <c r="L453" i="8" s="1"/>
  <c r="I435" i="8"/>
  <c r="L435" i="8" s="1"/>
  <c r="K417" i="8"/>
  <c r="M417" i="8" s="1"/>
  <c r="H153" i="8"/>
  <c r="H195" i="8"/>
  <c r="J265" i="8"/>
  <c r="J114" i="8"/>
  <c r="H43" i="8"/>
  <c r="H50" i="8"/>
  <c r="H213" i="8"/>
  <c r="I705" i="8"/>
  <c r="L705" i="8" s="1"/>
  <c r="H705" i="8" s="1"/>
  <c r="I644" i="8"/>
  <c r="P369" i="6"/>
  <c r="E369" i="6" s="1"/>
  <c r="P622" i="6"/>
  <c r="E622" i="6" s="1"/>
  <c r="E147" i="7"/>
  <c r="E308" i="7"/>
  <c r="P1258" i="7"/>
  <c r="E1258" i="7" s="1"/>
  <c r="P48" i="5"/>
  <c r="E48" i="5" s="1"/>
  <c r="P278" i="6"/>
  <c r="E278" i="6" s="1"/>
  <c r="P301" i="6"/>
  <c r="E301" i="6" s="1"/>
  <c r="P448" i="6"/>
  <c r="E448" i="6" s="1"/>
  <c r="P740" i="6"/>
  <c r="E740" i="6" s="1"/>
  <c r="P929" i="6"/>
  <c r="E929" i="6" s="1"/>
  <c r="P931" i="6"/>
  <c r="E931" i="6" s="1"/>
  <c r="P933" i="6"/>
  <c r="E933" i="6" s="1"/>
  <c r="P48" i="7"/>
  <c r="E48" i="7" s="1"/>
  <c r="P502" i="7"/>
  <c r="E502" i="7" s="1"/>
  <c r="P504" i="7"/>
  <c r="E504" i="7" s="1"/>
  <c r="P506" i="7"/>
  <c r="E506" i="7" s="1"/>
  <c r="E380" i="7"/>
  <c r="E456" i="7"/>
  <c r="E187" i="7"/>
  <c r="E766" i="7"/>
  <c r="E927" i="6"/>
  <c r="P112" i="4"/>
  <c r="E112" i="4" s="1"/>
  <c r="P204" i="6"/>
  <c r="E204" i="6" s="1"/>
  <c r="P226" i="6"/>
  <c r="E226" i="6" s="1"/>
  <c r="P249" i="6"/>
  <c r="E249" i="6" s="1"/>
  <c r="P269" i="6"/>
  <c r="E269" i="6" s="1"/>
  <c r="E681" i="6"/>
  <c r="P869" i="6"/>
  <c r="E869" i="6" s="1"/>
  <c r="P680" i="7"/>
  <c r="E680" i="7" s="1"/>
  <c r="P682" i="7"/>
  <c r="E682" i="7" s="1"/>
  <c r="P704" i="7"/>
  <c r="E704" i="7" s="1"/>
  <c r="E739" i="7"/>
  <c r="E494" i="6"/>
  <c r="E412" i="6"/>
  <c r="E274" i="6"/>
  <c r="E365" i="7"/>
  <c r="E195" i="6"/>
  <c r="P388" i="6"/>
  <c r="E388" i="6" s="1"/>
  <c r="P430" i="6"/>
  <c r="E430" i="6" s="1"/>
  <c r="P542" i="6"/>
  <c r="E542" i="6" s="1"/>
  <c r="P582" i="6"/>
  <c r="E582" i="6" s="1"/>
  <c r="P805" i="6"/>
  <c r="E805" i="6" s="1"/>
  <c r="P560" i="7"/>
  <c r="E560" i="7" s="1"/>
  <c r="P562" i="7"/>
  <c r="E562" i="7" s="1"/>
  <c r="P638" i="7"/>
  <c r="E638" i="7" s="1"/>
  <c r="E63" i="6"/>
  <c r="E189" i="6"/>
  <c r="E220" i="6"/>
  <c r="E317" i="6"/>
  <c r="E653" i="6"/>
  <c r="P410" i="7"/>
  <c r="E410" i="7" s="1"/>
  <c r="E485" i="7"/>
  <c r="E550" i="7"/>
  <c r="E552" i="7"/>
  <c r="E558" i="7"/>
  <c r="P588" i="7"/>
  <c r="E588" i="7" s="1"/>
  <c r="P628" i="7"/>
  <c r="E628" i="7" s="1"/>
  <c r="P642" i="7"/>
  <c r="E642" i="7" s="1"/>
  <c r="E695" i="7"/>
  <c r="P720" i="7"/>
  <c r="E720" i="7" s="1"/>
  <c r="P824" i="7"/>
  <c r="E824" i="7" s="1"/>
  <c r="E949" i="7"/>
  <c r="E243" i="6"/>
  <c r="P897" i="6"/>
  <c r="E897" i="6" s="1"/>
  <c r="P899" i="6"/>
  <c r="E899" i="6" s="1"/>
  <c r="E357" i="7"/>
  <c r="E463" i="7"/>
  <c r="P524" i="7"/>
  <c r="E524" i="7" s="1"/>
  <c r="E600" i="7"/>
  <c r="E604" i="7"/>
  <c r="P610" i="7"/>
  <c r="E610" i="7" s="1"/>
  <c r="E617" i="7"/>
  <c r="E622" i="7"/>
  <c r="P666" i="7"/>
  <c r="E666" i="7" s="1"/>
  <c r="E671" i="7"/>
  <c r="E136" i="4"/>
  <c r="P829" i="6"/>
  <c r="E829" i="6" s="1"/>
  <c r="E448" i="7"/>
  <c r="P532" i="7"/>
  <c r="E532" i="7" s="1"/>
  <c r="P760" i="7"/>
  <c r="E760" i="7" s="1"/>
  <c r="P764" i="7"/>
  <c r="E764" i="7" s="1"/>
  <c r="P812" i="7"/>
  <c r="E812" i="7" s="1"/>
  <c r="E1626" i="7"/>
  <c r="E193" i="5"/>
  <c r="E189" i="5"/>
  <c r="E179" i="5"/>
  <c r="E125" i="5"/>
  <c r="E111" i="5"/>
  <c r="E99" i="5"/>
  <c r="E93" i="5"/>
  <c r="E87" i="5"/>
  <c r="E67" i="5"/>
  <c r="E19" i="5"/>
  <c r="E69" i="4"/>
  <c r="E128" i="4"/>
  <c r="E130" i="4"/>
  <c r="E134" i="4"/>
  <c r="E141" i="4"/>
  <c r="E160" i="4"/>
  <c r="E162" i="4"/>
  <c r="E164" i="4"/>
  <c r="E234" i="6"/>
  <c r="E421" i="6"/>
  <c r="E989" i="6"/>
  <c r="E19" i="7"/>
  <c r="E24" i="7"/>
  <c r="E369" i="7"/>
  <c r="E528" i="7"/>
  <c r="E566" i="7"/>
  <c r="E686" i="7"/>
  <c r="E688" i="7"/>
  <c r="E1096" i="7"/>
  <c r="E434" i="6"/>
  <c r="E685" i="6"/>
  <c r="E451" i="7"/>
  <c r="E594" i="7"/>
  <c r="E679" i="7"/>
  <c r="E928" i="7"/>
  <c r="E1577" i="7"/>
  <c r="O38" i="10"/>
  <c r="G223" i="3"/>
  <c r="G203" i="3"/>
  <c r="G179" i="3"/>
  <c r="G131" i="3"/>
  <c r="G185" i="3"/>
  <c r="G167" i="3"/>
  <c r="G295" i="3"/>
  <c r="G183" i="3"/>
  <c r="G153" i="3"/>
  <c r="G205" i="3"/>
  <c r="G93" i="3"/>
  <c r="G101" i="3"/>
  <c r="G103" i="3"/>
  <c r="G107" i="3"/>
  <c r="G111" i="3"/>
  <c r="G127" i="3"/>
  <c r="G207" i="3"/>
  <c r="G147" i="3"/>
  <c r="G159" i="3"/>
  <c r="G273" i="3"/>
  <c r="G269" i="3"/>
  <c r="G297" i="3"/>
  <c r="G241" i="3"/>
  <c r="G289" i="3"/>
  <c r="G239" i="3"/>
  <c r="G106" i="3"/>
  <c r="G195" i="3"/>
  <c r="G199" i="3"/>
  <c r="G209" i="3"/>
  <c r="G299" i="3"/>
  <c r="G235" i="3"/>
  <c r="G35" i="3"/>
  <c r="G57" i="3"/>
  <c r="G61" i="3"/>
  <c r="G154" i="3"/>
  <c r="G245" i="3"/>
  <c r="G247" i="3"/>
  <c r="G249" i="3"/>
  <c r="G251" i="3"/>
  <c r="G259" i="3"/>
  <c r="G265" i="3"/>
  <c r="G22" i="3"/>
  <c r="G56" i="3"/>
  <c r="G69" i="3"/>
  <c r="G77" i="3"/>
  <c r="G152" i="3"/>
  <c r="G177" i="3"/>
  <c r="G169" i="3"/>
  <c r="G184" i="3"/>
  <c r="G227" i="3"/>
  <c r="G233" i="3"/>
  <c r="G252" i="3"/>
  <c r="G206" i="3"/>
  <c r="G210" i="3"/>
  <c r="G257" i="3"/>
  <c r="G267" i="3"/>
  <c r="G271" i="3"/>
  <c r="G291" i="3"/>
  <c r="G144" i="3"/>
  <c r="G157" i="3"/>
  <c r="G170" i="3"/>
  <c r="G176" i="3"/>
  <c r="G191" i="3"/>
  <c r="G193" i="3"/>
  <c r="G139" i="3"/>
  <c r="G175" i="3"/>
  <c r="G26" i="3"/>
  <c r="G43" i="3"/>
  <c r="G168" i="3"/>
  <c r="G243" i="3"/>
  <c r="G274" i="3"/>
  <c r="G189" i="3"/>
  <c r="G220" i="3"/>
  <c r="G165" i="3"/>
  <c r="G115" i="3"/>
  <c r="G255" i="3"/>
  <c r="G244" i="3"/>
  <c r="G230" i="3"/>
  <c r="G294" i="3"/>
  <c r="G213" i="3"/>
  <c r="G81" i="3"/>
  <c r="P110" i="3"/>
  <c r="G110" i="3" s="1"/>
  <c r="G39" i="3"/>
  <c r="G283" i="3"/>
  <c r="M203" i="8"/>
  <c r="J203" i="8" s="1"/>
  <c r="P198" i="3"/>
  <c r="G198" i="3" s="1"/>
  <c r="P200" i="3"/>
  <c r="G200" i="3" s="1"/>
  <c r="P212" i="3"/>
  <c r="G212" i="3" s="1"/>
  <c r="P231" i="3"/>
  <c r="G231" i="3" s="1"/>
  <c r="P237" i="3"/>
  <c r="G237" i="3" s="1"/>
  <c r="P62" i="4"/>
  <c r="E62" i="4" s="1"/>
  <c r="P64" i="4"/>
  <c r="E64" i="4" s="1"/>
  <c r="P107" i="4"/>
  <c r="E107" i="4" s="1"/>
  <c r="P153" i="4"/>
  <c r="E153" i="4" s="1"/>
  <c r="P178" i="4"/>
  <c r="E178" i="4" s="1"/>
  <c r="P180" i="4"/>
  <c r="E180" i="4" s="1"/>
  <c r="P194" i="4"/>
  <c r="E194" i="4" s="1"/>
  <c r="P198" i="4"/>
  <c r="E198" i="4" s="1"/>
  <c r="P200" i="4"/>
  <c r="E200" i="4" s="1"/>
  <c r="P56" i="5"/>
  <c r="E56" i="5" s="1"/>
  <c r="P60" i="5"/>
  <c r="E60" i="5" s="1"/>
  <c r="P70" i="5"/>
  <c r="E70" i="5" s="1"/>
  <c r="P120" i="5"/>
  <c r="E120" i="5" s="1"/>
  <c r="P14" i="6"/>
  <c r="E14" i="6" s="1"/>
  <c r="P16" i="6"/>
  <c r="E16" i="6" s="1"/>
  <c r="P26" i="6"/>
  <c r="E26" i="6" s="1"/>
  <c r="P36" i="6"/>
  <c r="E36" i="6" s="1"/>
  <c r="P48" i="6"/>
  <c r="E48" i="6" s="1"/>
  <c r="P50" i="6"/>
  <c r="E50" i="6" s="1"/>
  <c r="P112" i="6"/>
  <c r="E112" i="6" s="1"/>
  <c r="P302" i="6"/>
  <c r="E302" i="6" s="1"/>
  <c r="P839" i="6"/>
  <c r="E839" i="6" s="1"/>
  <c r="P871" i="6"/>
  <c r="E871" i="6" s="1"/>
  <c r="P943" i="6"/>
  <c r="E943" i="6" s="1"/>
  <c r="P971" i="6"/>
  <c r="E971" i="6" s="1"/>
  <c r="P361" i="7"/>
  <c r="E361" i="7" s="1"/>
  <c r="P576" i="7"/>
  <c r="E576" i="7" s="1"/>
  <c r="P590" i="7"/>
  <c r="E590" i="7" s="1"/>
  <c r="P632" i="7"/>
  <c r="E632" i="7" s="1"/>
  <c r="P710" i="7"/>
  <c r="E710" i="7" s="1"/>
  <c r="P712" i="7"/>
  <c r="E712" i="7" s="1"/>
  <c r="P732" i="7"/>
  <c r="E732" i="7" s="1"/>
  <c r="P864" i="7"/>
  <c r="E864" i="7" s="1"/>
  <c r="P1624" i="7"/>
  <c r="E1624" i="7" s="1"/>
  <c r="I314" i="8"/>
  <c r="L314" i="8" s="1"/>
  <c r="H314" i="8" s="1"/>
  <c r="K314" i="8"/>
  <c r="M314" i="8" s="1"/>
  <c r="J314" i="8" s="1"/>
  <c r="I574" i="8"/>
  <c r="L574" i="8" s="1"/>
  <c r="H574" i="8" s="1"/>
  <c r="K574" i="8"/>
  <c r="M574" i="8" s="1"/>
  <c r="J170" i="8"/>
  <c r="J105" i="8"/>
  <c r="J285" i="8"/>
  <c r="E1603" i="7"/>
  <c r="E1056" i="7"/>
  <c r="E960" i="7"/>
  <c r="E1054" i="7"/>
  <c r="E947" i="7"/>
  <c r="E1075" i="7"/>
  <c r="E692" i="7"/>
  <c r="E954" i="7"/>
  <c r="E922" i="7"/>
  <c r="E476" i="7"/>
  <c r="E577" i="7"/>
  <c r="E445" i="7"/>
  <c r="E771" i="7"/>
  <c r="E723" i="7"/>
  <c r="E480" i="7"/>
  <c r="E351" i="7"/>
  <c r="E633" i="7"/>
  <c r="E327" i="7"/>
  <c r="E211" i="7"/>
  <c r="E324" i="7"/>
  <c r="E236" i="7"/>
  <c r="E233" i="7"/>
  <c r="E946" i="6"/>
  <c r="E722" i="6"/>
  <c r="E668" i="6"/>
  <c r="E812" i="6"/>
  <c r="E325" i="6"/>
  <c r="E289" i="6"/>
  <c r="E193" i="6"/>
  <c r="E46" i="6"/>
  <c r="E201" i="5"/>
  <c r="E161" i="5"/>
  <c r="E129" i="5"/>
  <c r="E89" i="5"/>
  <c r="E13" i="5"/>
  <c r="E176" i="4"/>
  <c r="G221" i="3"/>
  <c r="G123" i="3"/>
  <c r="E115" i="5"/>
  <c r="E75" i="5"/>
  <c r="G285" i="3"/>
  <c r="E299" i="6"/>
  <c r="E56" i="6"/>
  <c r="E186" i="4"/>
  <c r="E167" i="5"/>
  <c r="E142" i="5"/>
  <c r="E47" i="4"/>
  <c r="E54" i="4"/>
  <c r="L302" i="8"/>
  <c r="H302" i="8" s="1"/>
  <c r="L211" i="8"/>
  <c r="H211" i="8" s="1"/>
  <c r="M58" i="8"/>
  <c r="J58" i="8" s="1"/>
  <c r="E822" i="7"/>
  <c r="P478" i="7"/>
  <c r="E478" i="7" s="1"/>
  <c r="E937" i="6"/>
  <c r="E554" i="7"/>
  <c r="P64" i="3"/>
  <c r="G64" i="3" s="1"/>
  <c r="G85" i="3"/>
  <c r="P263" i="3"/>
  <c r="G263" i="3" s="1"/>
  <c r="P282" i="3"/>
  <c r="G282" i="3" s="1"/>
  <c r="P96" i="4"/>
  <c r="E96" i="4" s="1"/>
  <c r="E140" i="4"/>
  <c r="E145" i="4"/>
  <c r="E149" i="4"/>
  <c r="E170" i="4"/>
  <c r="P23" i="5"/>
  <c r="E23" i="5" s="1"/>
  <c r="E33" i="5"/>
  <c r="P180" i="5"/>
  <c r="E180" i="5" s="1"/>
  <c r="P184" i="5"/>
  <c r="E184" i="5" s="1"/>
  <c r="P195" i="5"/>
  <c r="E195" i="5" s="1"/>
  <c r="E199" i="5"/>
  <c r="E69" i="6"/>
  <c r="P181" i="6"/>
  <c r="E181" i="6" s="1"/>
  <c r="P350" i="6"/>
  <c r="E350" i="6" s="1"/>
  <c r="E376" i="6"/>
  <c r="P116" i="5"/>
  <c r="E116" i="5" s="1"/>
  <c r="J181" i="8"/>
  <c r="J172" i="8"/>
  <c r="E717" i="7"/>
  <c r="E663" i="7"/>
  <c r="E934" i="7"/>
  <c r="E661" i="7"/>
  <c r="E593" i="7"/>
  <c r="E491" i="7"/>
  <c r="E649" i="7"/>
  <c r="E362" i="7"/>
  <c r="E322" i="7"/>
  <c r="E294" i="7"/>
  <c r="E222" i="7"/>
  <c r="E37" i="7"/>
  <c r="E287" i="7"/>
  <c r="E275" i="7"/>
  <c r="E811" i="6"/>
  <c r="E220" i="7"/>
  <c r="E41" i="7"/>
  <c r="E289" i="7"/>
  <c r="E217" i="7"/>
  <c r="E792" i="6"/>
  <c r="E632" i="6"/>
  <c r="E612" i="6"/>
  <c r="E592" i="6"/>
  <c r="E972" i="6"/>
  <c r="E321" i="6"/>
  <c r="E285" i="6"/>
  <c r="E245" i="6"/>
  <c r="E761" i="6"/>
  <c r="E42" i="6"/>
  <c r="E153" i="5"/>
  <c r="E113" i="5"/>
  <c r="E45" i="5"/>
  <c r="E196" i="4"/>
  <c r="P291" i="6"/>
  <c r="E291" i="6" s="1"/>
  <c r="E52" i="6"/>
  <c r="E197" i="5"/>
  <c r="E85" i="5"/>
  <c r="E182" i="4"/>
  <c r="E66" i="4"/>
  <c r="E155" i="4"/>
  <c r="H266" i="8"/>
  <c r="E754" i="7"/>
  <c r="E670" i="7"/>
  <c r="E154" i="5"/>
  <c r="E308" i="6"/>
  <c r="L246" i="8"/>
  <c r="H246" i="8" s="1"/>
  <c r="E716" i="7"/>
  <c r="G52" i="3"/>
  <c r="G135" i="3"/>
  <c r="G211" i="3"/>
  <c r="P238" i="3"/>
  <c r="G238" i="3" s="1"/>
  <c r="P242" i="3"/>
  <c r="G242" i="3" s="1"/>
  <c r="P262" i="3"/>
  <c r="G262" i="3" s="1"/>
  <c r="E19" i="4"/>
  <c r="E74" i="4"/>
  <c r="E79" i="4"/>
  <c r="E83" i="4"/>
  <c r="E106" i="4"/>
  <c r="E31" i="5"/>
  <c r="E42" i="5"/>
  <c r="E91" i="5"/>
  <c r="P174" i="5"/>
  <c r="E174" i="5" s="1"/>
  <c r="E181" i="5"/>
  <c r="E185" i="5"/>
  <c r="E113" i="6"/>
  <c r="P176" i="6"/>
  <c r="E176" i="6" s="1"/>
  <c r="P203" i="6"/>
  <c r="E203" i="6" s="1"/>
  <c r="E331" i="6"/>
  <c r="P21" i="3"/>
  <c r="G21" i="3" s="1"/>
  <c r="P166" i="3"/>
  <c r="G166" i="3" s="1"/>
  <c r="X46" i="10"/>
  <c r="J138" i="8"/>
  <c r="E1619" i="7"/>
  <c r="E1336" i="7"/>
  <c r="E994" i="7"/>
  <c r="E984" i="7"/>
  <c r="E936" i="7"/>
  <c r="E904" i="7"/>
  <c r="E1077" i="7"/>
  <c r="E741" i="7"/>
  <c r="E759" i="7"/>
  <c r="E481" i="7"/>
  <c r="E471" i="7"/>
  <c r="E615" i="7"/>
  <c r="E234" i="7"/>
  <c r="E320" i="7"/>
  <c r="E296" i="7"/>
  <c r="E329" i="7"/>
  <c r="E672" i="6"/>
  <c r="E630" i="6"/>
  <c r="E590" i="6"/>
  <c r="E297" i="6"/>
  <c r="E241" i="6"/>
  <c r="E725" i="6"/>
  <c r="E635" i="6"/>
  <c r="E306" i="6"/>
  <c r="E186" i="6"/>
  <c r="E30" i="6"/>
  <c r="E145" i="5"/>
  <c r="E105" i="5"/>
  <c r="E73" i="5"/>
  <c r="E192" i="4"/>
  <c r="P97" i="3"/>
  <c r="G97" i="3" s="1"/>
  <c r="E203" i="5"/>
  <c r="E163" i="5"/>
  <c r="E323" i="6"/>
  <c r="E32" i="6"/>
  <c r="E77" i="5"/>
  <c r="E10" i="5"/>
  <c r="E198" i="5"/>
  <c r="E103" i="5"/>
  <c r="E57" i="5"/>
  <c r="M187" i="8"/>
  <c r="J187" i="8" s="1"/>
  <c r="H157" i="8"/>
  <c r="E1338" i="7"/>
  <c r="L54" i="8"/>
  <c r="H54" i="8" s="1"/>
  <c r="E510" i="7"/>
  <c r="E860" i="7"/>
  <c r="E862" i="7"/>
  <c r="E446" i="7"/>
  <c r="E132" i="5"/>
  <c r="E61" i="6"/>
  <c r="G276" i="3"/>
  <c r="E94" i="6"/>
  <c r="E844" i="7"/>
  <c r="G89" i="3"/>
  <c r="P287" i="3"/>
  <c r="G287" i="3" s="1"/>
  <c r="E111" i="4"/>
  <c r="E47" i="5"/>
  <c r="E59" i="5"/>
  <c r="P63" i="5"/>
  <c r="E63" i="5" s="1"/>
  <c r="E69" i="5"/>
  <c r="E123" i="5"/>
  <c r="E127" i="5"/>
  <c r="E157" i="5"/>
  <c r="P160" i="5"/>
  <c r="E160" i="5" s="1"/>
  <c r="P164" i="5"/>
  <c r="E164" i="5" s="1"/>
  <c r="E171" i="5"/>
  <c r="E72" i="6"/>
  <c r="P248" i="6"/>
  <c r="E248" i="6" s="1"/>
  <c r="E165" i="5"/>
  <c r="E71" i="5"/>
  <c r="E58" i="4"/>
  <c r="E56" i="4"/>
  <c r="E173" i="6"/>
  <c r="E81" i="6"/>
  <c r="E115" i="6"/>
  <c r="E83" i="6"/>
  <c r="E136" i="6"/>
  <c r="G250" i="3"/>
  <c r="E151" i="6"/>
  <c r="G49" i="3"/>
  <c r="G163" i="3"/>
  <c r="G190" i="3"/>
  <c r="E31" i="4"/>
  <c r="E76" i="4"/>
  <c r="E104" i="4"/>
  <c r="E107" i="5"/>
  <c r="E178" i="6"/>
  <c r="E183" i="6"/>
  <c r="E97" i="5"/>
  <c r="G219" i="3"/>
  <c r="E205" i="5"/>
  <c r="E133" i="5"/>
  <c r="E175" i="4"/>
  <c r="E155" i="6"/>
  <c r="E151" i="5"/>
  <c r="E95" i="5"/>
  <c r="E53" i="5"/>
  <c r="E41" i="4"/>
  <c r="E142" i="6"/>
  <c r="E122" i="6"/>
  <c r="E70" i="6"/>
  <c r="E43" i="5"/>
  <c r="E300" i="6"/>
  <c r="G60" i="3"/>
  <c r="G128" i="3"/>
  <c r="G196" i="3"/>
  <c r="G217" i="3"/>
  <c r="G254" i="3"/>
  <c r="G256" i="3"/>
  <c r="G264" i="3"/>
  <c r="E39" i="4"/>
  <c r="E110" i="4"/>
  <c r="E101" i="5"/>
  <c r="E159" i="5"/>
  <c r="E169" i="5"/>
  <c r="E97" i="6"/>
  <c r="E101" i="6"/>
  <c r="E103" i="6"/>
  <c r="E120" i="6"/>
  <c r="E130" i="6"/>
  <c r="E313" i="6"/>
  <c r="E119" i="6"/>
  <c r="E373" i="6"/>
  <c r="E623" i="6"/>
  <c r="E959" i="6"/>
  <c r="E263" i="6"/>
  <c r="E264" i="6"/>
  <c r="E304" i="6"/>
  <c r="E362" i="6"/>
  <c r="E407" i="6"/>
  <c r="E410" i="6"/>
  <c r="E471" i="6"/>
  <c r="E503" i="6"/>
  <c r="E999" i="6"/>
  <c r="E548" i="7"/>
  <c r="E592" i="7"/>
  <c r="G143" i="3"/>
  <c r="G155" i="3"/>
  <c r="G158" i="3"/>
  <c r="G171" i="3"/>
  <c r="G174" i="3"/>
  <c r="G192" i="3"/>
  <c r="G204" i="3"/>
  <c r="G228" i="3"/>
  <c r="E37" i="4"/>
  <c r="E46" i="4"/>
  <c r="E125" i="4"/>
  <c r="E127" i="4"/>
  <c r="E154" i="4"/>
  <c r="E174" i="4"/>
  <c r="E188" i="4"/>
  <c r="E190" i="4"/>
  <c r="E204" i="4"/>
  <c r="E11" i="5"/>
  <c r="E117" i="5"/>
  <c r="E121" i="5"/>
  <c r="E135" i="5"/>
  <c r="E88" i="6"/>
  <c r="E98" i="6"/>
  <c r="E114" i="6"/>
  <c r="E196" i="6"/>
  <c r="E198" i="6"/>
  <c r="E324" i="6"/>
  <c r="E326" i="6"/>
  <c r="E523" i="6"/>
  <c r="E579" i="6"/>
  <c r="E610" i="6"/>
  <c r="E614" i="6"/>
  <c r="E618" i="6"/>
  <c r="E699" i="6"/>
  <c r="E700" i="6"/>
  <c r="E711" i="6"/>
  <c r="E727" i="6"/>
  <c r="E743" i="6"/>
  <c r="E109" i="7"/>
  <c r="E630" i="7"/>
  <c r="E748" i="7"/>
  <c r="E866" i="7"/>
  <c r="E813" i="6"/>
  <c r="E833" i="6"/>
  <c r="E873" i="6"/>
  <c r="E967" i="6"/>
  <c r="E269" i="7"/>
  <c r="E467" i="7"/>
  <c r="E469" i="7"/>
  <c r="E703" i="7"/>
  <c r="E850" i="7"/>
  <c r="K395" i="8"/>
  <c r="I395" i="8"/>
  <c r="L395" i="8" s="1"/>
  <c r="H395" i="8" s="1"/>
  <c r="K397" i="8"/>
  <c r="I397" i="8"/>
  <c r="L397" i="8" s="1"/>
  <c r="E386" i="7"/>
  <c r="E706" i="7"/>
  <c r="E768" i="7"/>
  <c r="E1024" i="7"/>
  <c r="E1076" i="7"/>
  <c r="E1420" i="7"/>
  <c r="E1422" i="7"/>
  <c r="L566" i="8"/>
  <c r="H566" i="8" s="1"/>
  <c r="I578" i="8"/>
  <c r="L578" i="8" s="1"/>
  <c r="H578" i="8" s="1"/>
  <c r="K578" i="8"/>
  <c r="M578" i="8" s="1"/>
  <c r="J578" i="8" s="1"/>
  <c r="I406" i="8"/>
  <c r="K406" i="8"/>
  <c r="M406" i="8" s="1"/>
  <c r="J406" i="8" s="1"/>
  <c r="K327" i="8"/>
  <c r="M327" i="8" s="1"/>
  <c r="I327" i="8"/>
  <c r="L327" i="8" s="1"/>
  <c r="K308" i="8"/>
  <c r="M308" i="8" s="1"/>
  <c r="J308" i="8" s="1"/>
  <c r="I308" i="8"/>
  <c r="L308" i="8" s="1"/>
  <c r="H308" i="8" s="1"/>
  <c r="I557" i="8"/>
  <c r="L557" i="8" s="1"/>
  <c r="K557" i="8"/>
  <c r="M557" i="8" s="1"/>
  <c r="I529" i="8"/>
  <c r="L529" i="8" s="1"/>
  <c r="K529" i="8"/>
  <c r="M529" i="8" s="1"/>
  <c r="I465" i="8"/>
  <c r="L465" i="8" s="1"/>
  <c r="H465" i="8" s="1"/>
  <c r="K465" i="8"/>
  <c r="I606" i="8"/>
  <c r="L606" i="8" s="1"/>
  <c r="H606" i="8" s="1"/>
  <c r="K606" i="8"/>
  <c r="M606" i="8" s="1"/>
  <c r="J606" i="8" s="1"/>
  <c r="K741" i="8"/>
  <c r="I741" i="8"/>
  <c r="L741" i="8" s="1"/>
  <c r="K519" i="8"/>
  <c r="M519" i="8" s="1"/>
  <c r="J519" i="8" s="1"/>
  <c r="I519" i="8"/>
  <c r="L519" i="8" s="1"/>
  <c r="H519" i="8" s="1"/>
  <c r="E1739" i="7"/>
  <c r="K483" i="8"/>
  <c r="M483" i="8" s="1"/>
  <c r="J483" i="8" s="1"/>
  <c r="I483" i="8"/>
  <c r="L483" i="8" s="1"/>
  <c r="H483" i="8" s="1"/>
  <c r="I416" i="8"/>
  <c r="L416" i="8" s="1"/>
  <c r="K416" i="8"/>
  <c r="M416" i="8" s="1"/>
  <c r="I509" i="8"/>
  <c r="K509" i="8"/>
  <c r="M509" i="8" s="1"/>
  <c r="J509" i="8" s="1"/>
  <c r="I718" i="8"/>
  <c r="K567" i="8"/>
  <c r="M567" i="8" s="1"/>
  <c r="I619" i="8"/>
  <c r="L619" i="8" s="1"/>
  <c r="H619" i="8" s="1"/>
  <c r="K619" i="8"/>
  <c r="M619" i="8" s="1"/>
  <c r="I683" i="8"/>
  <c r="L683" i="8" s="1"/>
  <c r="H683" i="8" s="1"/>
  <c r="K683" i="8"/>
  <c r="M683" i="8" s="1"/>
  <c r="J683" i="8" s="1"/>
  <c r="K487" i="8"/>
  <c r="I487" i="8"/>
  <c r="L487" i="8" s="1"/>
  <c r="K463" i="8"/>
  <c r="M463" i="8" s="1"/>
  <c r="J463" i="8" s="1"/>
  <c r="I463" i="8"/>
  <c r="L463" i="8" s="1"/>
  <c r="H463" i="8" s="1"/>
  <c r="K461" i="8"/>
  <c r="M461" i="8" s="1"/>
  <c r="J461" i="8" s="1"/>
  <c r="I461" i="8"/>
  <c r="L461" i="8" s="1"/>
  <c r="K358" i="8"/>
  <c r="M358" i="8" s="1"/>
  <c r="J358" i="8" s="1"/>
  <c r="K356" i="8"/>
  <c r="K334" i="8"/>
  <c r="M334" i="8" s="1"/>
  <c r="I334" i="8"/>
  <c r="L334" i="8" s="1"/>
  <c r="I346" i="8"/>
  <c r="L346" i="8" s="1"/>
  <c r="E1694" i="7"/>
  <c r="L24" i="10"/>
  <c r="J443" i="8"/>
  <c r="K433" i="8"/>
  <c r="M433" i="8" s="1"/>
  <c r="I610" i="8"/>
  <c r="L610" i="8" s="1"/>
  <c r="H610" i="8" s="1"/>
  <c r="K511" i="8"/>
  <c r="M511" i="8" s="1"/>
  <c r="I528" i="8"/>
  <c r="L528" i="8" s="1"/>
  <c r="H528" i="8" s="1"/>
  <c r="I642" i="8"/>
  <c r="L642" i="8" s="1"/>
  <c r="H642" i="8" s="1"/>
  <c r="K687" i="8"/>
  <c r="M687" i="8" s="1"/>
  <c r="I623" i="8"/>
  <c r="L623" i="8" s="1"/>
  <c r="I677" i="8"/>
  <c r="L677" i="8" s="1"/>
  <c r="H677" i="8" s="1"/>
  <c r="K677" i="8"/>
  <c r="K693" i="8"/>
  <c r="I627" i="8"/>
  <c r="L627" i="8" s="1"/>
  <c r="I755" i="8"/>
  <c r="I711" i="8"/>
  <c r="L711" i="8" s="1"/>
  <c r="H711" i="8" s="1"/>
  <c r="K711" i="8"/>
  <c r="M711" i="8" s="1"/>
  <c r="I699" i="8"/>
  <c r="L699" i="8" s="1"/>
  <c r="H699" i="8" s="1"/>
  <c r="H328" i="8"/>
  <c r="K662" i="8"/>
  <c r="M662" i="8" s="1"/>
  <c r="J662" i="8" s="1"/>
  <c r="I546" i="8"/>
  <c r="L546" i="8" s="1"/>
  <c r="I685" i="8"/>
  <c r="L685" i="8" s="1"/>
  <c r="I765" i="8"/>
  <c r="L765" i="8" s="1"/>
  <c r="I374" i="8"/>
  <c r="L374" i="8" s="1"/>
  <c r="I534" i="8"/>
  <c r="L534" i="8" s="1"/>
  <c r="H534" i="8" s="1"/>
  <c r="I716" i="8"/>
  <c r="I451" i="8"/>
  <c r="I427" i="8"/>
  <c r="L427" i="8" s="1"/>
  <c r="H427" i="8" s="1"/>
  <c r="I592" i="8"/>
  <c r="L592" i="8" s="1"/>
  <c r="H592" i="8" s="1"/>
  <c r="I548" i="8"/>
  <c r="I332" i="8"/>
  <c r="L332" i="8" s="1"/>
  <c r="H332" i="8" s="1"/>
  <c r="I316" i="8"/>
  <c r="L316" i="8" s="1"/>
  <c r="I429" i="8"/>
  <c r="L429" i="8" s="1"/>
  <c r="I405" i="8"/>
  <c r="I743" i="8"/>
  <c r="L743" i="8" s="1"/>
  <c r="H743" i="8" s="1"/>
  <c r="K758" i="8"/>
  <c r="M758" i="8" s="1"/>
  <c r="J758" i="8" s="1"/>
  <c r="I752" i="8"/>
  <c r="K690" i="8"/>
  <c r="M690" i="8" s="1"/>
  <c r="J690" i="8" s="1"/>
  <c r="I688" i="8"/>
  <c r="L688" i="8" s="1"/>
  <c r="I589" i="8"/>
  <c r="L589" i="8" s="1"/>
  <c r="H589" i="8" s="1"/>
  <c r="I522" i="8"/>
  <c r="K514" i="8"/>
  <c r="M514" i="8" s="1"/>
  <c r="J514" i="8" s="1"/>
  <c r="I508" i="8"/>
  <c r="L508" i="8" s="1"/>
  <c r="H508" i="8" s="1"/>
  <c r="K460" i="8"/>
  <c r="M460" i="8" s="1"/>
  <c r="I393" i="8"/>
  <c r="L393" i="8" s="1"/>
  <c r="I377" i="8"/>
  <c r="L377" i="8" s="1"/>
  <c r="H377" i="8" s="1"/>
  <c r="K347" i="8"/>
  <c r="S13" i="2"/>
  <c r="K554" i="8"/>
  <c r="M554" i="8" s="1"/>
  <c r="J554" i="8" s="1"/>
  <c r="K699" i="8"/>
  <c r="M699" i="8" s="1"/>
  <c r="J699" i="8" s="1"/>
  <c r="I350" i="8"/>
  <c r="K542" i="8"/>
  <c r="M542" i="8" s="1"/>
  <c r="J542" i="8" s="1"/>
  <c r="K602" i="8"/>
  <c r="M602" i="8" s="1"/>
  <c r="I666" i="8"/>
  <c r="L666" i="8" s="1"/>
  <c r="I714" i="8"/>
  <c r="L714" i="8" s="1"/>
  <c r="H714" i="8" s="1"/>
  <c r="K370" i="8"/>
  <c r="M370" i="8" s="1"/>
  <c r="K625" i="8"/>
  <c r="M625" i="8" s="1"/>
  <c r="J625" i="8" s="1"/>
  <c r="K640" i="8"/>
  <c r="M640" i="8" s="1"/>
  <c r="J640" i="8" s="1"/>
  <c r="I652" i="8"/>
  <c r="L652" i="8" s="1"/>
  <c r="H652" i="8" s="1"/>
  <c r="I708" i="8"/>
  <c r="L708" i="8" s="1"/>
  <c r="I471" i="8"/>
  <c r="I423" i="8"/>
  <c r="K399" i="8"/>
  <c r="M399" i="8" s="1"/>
  <c r="I552" i="8"/>
  <c r="L552" i="8" s="1"/>
  <c r="H552" i="8" s="1"/>
  <c r="I536" i="8"/>
  <c r="L536" i="8" s="1"/>
  <c r="H536" i="8" s="1"/>
  <c r="K328" i="8"/>
  <c r="M328" i="8" s="1"/>
  <c r="I517" i="8"/>
  <c r="K473" i="8"/>
  <c r="M473" i="8" s="1"/>
  <c r="K401" i="8"/>
  <c r="M401" i="8" s="1"/>
  <c r="J401" i="8" s="1"/>
  <c r="K611" i="8"/>
  <c r="K739" i="8"/>
  <c r="M739" i="8" s="1"/>
  <c r="I631" i="8"/>
  <c r="K695" i="8"/>
  <c r="M695" i="8" s="1"/>
  <c r="J695" i="8" s="1"/>
  <c r="I759" i="8"/>
  <c r="L759" i="8" s="1"/>
  <c r="K736" i="8"/>
  <c r="M736" i="8" s="1"/>
  <c r="K678" i="8"/>
  <c r="M678" i="8" s="1"/>
  <c r="I651" i="8"/>
  <c r="L651" i="8" s="1"/>
  <c r="K579" i="8"/>
  <c r="M579" i="8" s="1"/>
  <c r="I563" i="8"/>
  <c r="L563" i="8" s="1"/>
  <c r="I432" i="8"/>
  <c r="L432" i="8" s="1"/>
  <c r="H432" i="8" s="1"/>
  <c r="M52" i="10"/>
  <c r="AO52" i="10" s="1"/>
  <c r="M54" i="10"/>
  <c r="AO54" i="10" s="1"/>
  <c r="L141" i="8"/>
  <c r="H141" i="8" s="1"/>
  <c r="I352" i="8"/>
  <c r="L352" i="8" s="1"/>
  <c r="K352" i="8"/>
  <c r="I336" i="8"/>
  <c r="L336" i="8" s="1"/>
  <c r="H336" i="8" s="1"/>
  <c r="K336" i="8"/>
  <c r="M336" i="8" s="1"/>
  <c r="J336" i="8" s="1"/>
  <c r="I585" i="8"/>
  <c r="L585" i="8" s="1"/>
  <c r="H585" i="8" s="1"/>
  <c r="K585" i="8"/>
  <c r="M585" i="8" s="1"/>
  <c r="J585" i="8" s="1"/>
  <c r="I513" i="8"/>
  <c r="K513" i="8"/>
  <c r="I469" i="8"/>
  <c r="K469" i="8"/>
  <c r="J226" i="8"/>
  <c r="J150" i="8"/>
  <c r="L274" i="8"/>
  <c r="H274" i="8" s="1"/>
  <c r="K747" i="8"/>
  <c r="M747" i="8" s="1"/>
  <c r="J747" i="8" s="1"/>
  <c r="I747" i="8"/>
  <c r="L747" i="8" s="1"/>
  <c r="H747" i="8" s="1"/>
  <c r="J90" i="8"/>
  <c r="J259" i="8"/>
  <c r="J176" i="8"/>
  <c r="J62" i="8"/>
  <c r="L77" i="8"/>
  <c r="H77" i="8" s="1"/>
  <c r="J154" i="8"/>
  <c r="H69" i="8"/>
  <c r="J145" i="8"/>
  <c r="H208" i="8"/>
  <c r="H42" i="8"/>
  <c r="H254" i="8"/>
  <c r="J264" i="8"/>
  <c r="H215" i="8"/>
  <c r="J166" i="8"/>
  <c r="J110" i="8"/>
  <c r="H135" i="8"/>
  <c r="J79" i="8"/>
  <c r="L179" i="8"/>
  <c r="H179" i="8" s="1"/>
  <c r="P48" i="3"/>
  <c r="G48" i="3" s="1"/>
  <c r="P162" i="3"/>
  <c r="G162" i="3" s="1"/>
  <c r="P182" i="3"/>
  <c r="G182" i="3" s="1"/>
  <c r="P201" i="3"/>
  <c r="G201" i="3" s="1"/>
  <c r="G275" i="3"/>
  <c r="E35" i="4"/>
  <c r="P93" i="4"/>
  <c r="E93" i="4" s="1"/>
  <c r="P121" i="4"/>
  <c r="E121" i="4" s="1"/>
  <c r="P138" i="4"/>
  <c r="E138" i="4" s="1"/>
  <c r="P156" i="4"/>
  <c r="E156" i="4" s="1"/>
  <c r="P78" i="5"/>
  <c r="E78" i="5" s="1"/>
  <c r="P114" i="5"/>
  <c r="E114" i="5" s="1"/>
  <c r="P131" i="5"/>
  <c r="E131" i="5" s="1"/>
  <c r="E141" i="5"/>
  <c r="P147" i="5"/>
  <c r="E147" i="5" s="1"/>
  <c r="P85" i="6"/>
  <c r="E85" i="6" s="1"/>
  <c r="P87" i="6"/>
  <c r="E87" i="6" s="1"/>
  <c r="P90" i="6"/>
  <c r="E90" i="6" s="1"/>
  <c r="P92" i="6"/>
  <c r="E92" i="6" s="1"/>
  <c r="P116" i="6"/>
  <c r="E116" i="6" s="1"/>
  <c r="P152" i="6"/>
  <c r="E152" i="6" s="1"/>
  <c r="P217" i="6"/>
  <c r="E217" i="6" s="1"/>
  <c r="P252" i="6"/>
  <c r="E252" i="6" s="1"/>
  <c r="P602" i="6"/>
  <c r="E602" i="6" s="1"/>
  <c r="P605" i="6"/>
  <c r="E605" i="6" s="1"/>
  <c r="P690" i="6"/>
  <c r="E690" i="6" s="1"/>
  <c r="P708" i="6"/>
  <c r="E708" i="6" s="1"/>
  <c r="P925" i="6"/>
  <c r="E925" i="6" s="1"/>
  <c r="E934" i="6"/>
  <c r="P18" i="7"/>
  <c r="E18" i="7" s="1"/>
  <c r="P26" i="7"/>
  <c r="E26" i="7" s="1"/>
  <c r="P43" i="7"/>
  <c r="E43" i="7" s="1"/>
  <c r="P89" i="7"/>
  <c r="E89" i="7" s="1"/>
  <c r="P708" i="7"/>
  <c r="E708" i="7" s="1"/>
  <c r="E1017" i="7"/>
  <c r="P1026" i="7"/>
  <c r="E1026" i="7" s="1"/>
  <c r="P1028" i="7"/>
  <c r="E1028" i="7" s="1"/>
  <c r="E1033" i="7"/>
  <c r="P1050" i="7"/>
  <c r="E1050" i="7" s="1"/>
  <c r="E1211" i="7"/>
  <c r="P1386" i="7"/>
  <c r="E1386" i="7" s="1"/>
  <c r="P1412" i="7"/>
  <c r="E1412" i="7" s="1"/>
  <c r="L190" i="8"/>
  <c r="H190" i="8" s="1"/>
  <c r="H299" i="8"/>
  <c r="J238" i="8"/>
  <c r="H174" i="8"/>
  <c r="L209" i="8"/>
  <c r="H209" i="8" s="1"/>
  <c r="M197" i="8"/>
  <c r="J197" i="8" s="1"/>
  <c r="P44" i="3"/>
  <c r="G44" i="3" s="1"/>
  <c r="E29" i="5"/>
  <c r="E42" i="4"/>
  <c r="M42" i="8"/>
  <c r="J42" i="8" s="1"/>
  <c r="J253" i="8"/>
  <c r="P114" i="3"/>
  <c r="G114" i="3" s="1"/>
  <c r="P140" i="3"/>
  <c r="G140" i="3" s="1"/>
  <c r="P258" i="3"/>
  <c r="G258" i="3" s="1"/>
  <c r="P268" i="3"/>
  <c r="G268" i="3" s="1"/>
  <c r="P137" i="4"/>
  <c r="E137" i="4" s="1"/>
  <c r="P32" i="5"/>
  <c r="E32" i="5" s="1"/>
  <c r="P35" i="5"/>
  <c r="E35" i="5" s="1"/>
  <c r="E41" i="5"/>
  <c r="P58" i="5"/>
  <c r="E58" i="5" s="1"/>
  <c r="E62" i="5"/>
  <c r="P68" i="5"/>
  <c r="E68" i="5" s="1"/>
  <c r="P68" i="6"/>
  <c r="E68" i="6" s="1"/>
  <c r="P132" i="6"/>
  <c r="E132" i="6" s="1"/>
  <c r="P167" i="6"/>
  <c r="E167" i="6" s="1"/>
  <c r="P216" i="6"/>
  <c r="E216" i="6" s="1"/>
  <c r="P378" i="6"/>
  <c r="E378" i="6" s="1"/>
  <c r="E433" i="6"/>
  <c r="E545" i="6"/>
  <c r="E657" i="6"/>
  <c r="P820" i="6"/>
  <c r="E820" i="6" s="1"/>
  <c r="P865" i="6"/>
  <c r="E865" i="6" s="1"/>
  <c r="P877" i="6"/>
  <c r="E877" i="6" s="1"/>
  <c r="P889" i="6"/>
  <c r="E889" i="6" s="1"/>
  <c r="P905" i="6"/>
  <c r="E905" i="6" s="1"/>
  <c r="P574" i="7"/>
  <c r="E574" i="7" s="1"/>
  <c r="E591" i="7"/>
  <c r="E675" i="7"/>
  <c r="P678" i="7"/>
  <c r="E678" i="7" s="1"/>
  <c r="P690" i="7"/>
  <c r="E690" i="7" s="1"/>
  <c r="P700" i="7"/>
  <c r="E700" i="7" s="1"/>
  <c r="E829" i="7"/>
  <c r="P836" i="7"/>
  <c r="E836" i="7" s="1"/>
  <c r="P838" i="7"/>
  <c r="E838" i="7" s="1"/>
  <c r="P840" i="7"/>
  <c r="E840" i="7" s="1"/>
  <c r="E855" i="7"/>
  <c r="P911" i="7"/>
  <c r="E911" i="7" s="1"/>
  <c r="E1210" i="7"/>
  <c r="K418" i="8"/>
  <c r="M418" i="8" s="1"/>
  <c r="I418" i="8"/>
  <c r="L418" i="8" s="1"/>
  <c r="I637" i="8"/>
  <c r="K637" i="8"/>
  <c r="M637" i="8" s="1"/>
  <c r="J637" i="8" s="1"/>
  <c r="I527" i="8"/>
  <c r="L527" i="8" s="1"/>
  <c r="K527" i="8"/>
  <c r="M527" i="8" s="1"/>
  <c r="K415" i="8"/>
  <c r="M415" i="8" s="1"/>
  <c r="J415" i="8" s="1"/>
  <c r="I415" i="8"/>
  <c r="E1029" i="7"/>
  <c r="E65" i="5"/>
  <c r="G281" i="3"/>
  <c r="P31" i="3"/>
  <c r="G31" i="3" s="1"/>
  <c r="E26" i="5"/>
  <c r="L225" i="8"/>
  <c r="H225" i="8" s="1"/>
  <c r="H301" i="8"/>
  <c r="H282" i="8"/>
  <c r="M270" i="8"/>
  <c r="J270" i="8" s="1"/>
  <c r="M201" i="8"/>
  <c r="J201" i="8" s="1"/>
  <c r="E175" i="6"/>
  <c r="G68" i="3"/>
  <c r="M221" i="8"/>
  <c r="J221" i="8" s="1"/>
  <c r="G270" i="3"/>
  <c r="G296" i="3"/>
  <c r="P94" i="4"/>
  <c r="E94" i="4" s="1"/>
  <c r="P102" i="4"/>
  <c r="E102" i="4" s="1"/>
  <c r="P108" i="4"/>
  <c r="E108" i="4" s="1"/>
  <c r="E115" i="4"/>
  <c r="E123" i="4"/>
  <c r="E44" i="5"/>
  <c r="P202" i="5"/>
  <c r="E202" i="5" s="1"/>
  <c r="P20" i="6"/>
  <c r="E20" i="6" s="1"/>
  <c r="P22" i="6"/>
  <c r="E22" i="6" s="1"/>
  <c r="P28" i="6"/>
  <c r="E28" i="6" s="1"/>
  <c r="P34" i="6"/>
  <c r="E34" i="6" s="1"/>
  <c r="P38" i="6"/>
  <c r="E38" i="6" s="1"/>
  <c r="P40" i="6"/>
  <c r="E40" i="6" s="1"/>
  <c r="P44" i="6"/>
  <c r="E44" i="6" s="1"/>
  <c r="P54" i="6"/>
  <c r="E54" i="6" s="1"/>
  <c r="P58" i="6"/>
  <c r="E58" i="6" s="1"/>
  <c r="P117" i="6"/>
  <c r="E117" i="6" s="1"/>
  <c r="P147" i="6"/>
  <c r="E147" i="6" s="1"/>
  <c r="P188" i="6"/>
  <c r="E188" i="6" s="1"/>
  <c r="E267" i="6"/>
  <c r="P281" i="6"/>
  <c r="E281" i="6" s="1"/>
  <c r="P316" i="6"/>
  <c r="E316" i="6" s="1"/>
  <c r="P474" i="6"/>
  <c r="E474" i="6" s="1"/>
  <c r="E625" i="6"/>
  <c r="P434" i="7"/>
  <c r="E434" i="7" s="1"/>
  <c r="P756" i="7"/>
  <c r="E756" i="7" s="1"/>
  <c r="E1083" i="7"/>
  <c r="E1186" i="7"/>
  <c r="H249" i="8"/>
  <c r="H245" i="8"/>
  <c r="L237" i="8"/>
  <c r="H237" i="8" s="1"/>
  <c r="L229" i="8"/>
  <c r="H229" i="8" s="1"/>
  <c r="H217" i="8"/>
  <c r="H205" i="8"/>
  <c r="L285" i="8"/>
  <c r="H285" i="8" s="1"/>
  <c r="M245" i="8"/>
  <c r="J245" i="8" s="1"/>
  <c r="G23" i="3"/>
  <c r="G73" i="3"/>
  <c r="P78" i="3"/>
  <c r="G78" i="3" s="1"/>
  <c r="G215" i="3"/>
  <c r="P224" i="3"/>
  <c r="G224" i="3" s="1"/>
  <c r="P284" i="3"/>
  <c r="G284" i="3" s="1"/>
  <c r="P78" i="4"/>
  <c r="E78" i="4" s="1"/>
  <c r="P122" i="4"/>
  <c r="E122" i="4" s="1"/>
  <c r="P150" i="5"/>
  <c r="E150" i="5" s="1"/>
  <c r="E71" i="6"/>
  <c r="P100" i="6"/>
  <c r="E100" i="6" s="1"/>
  <c r="P187" i="6"/>
  <c r="E187" i="6" s="1"/>
  <c r="P233" i="6"/>
  <c r="E233" i="6" s="1"/>
  <c r="P290" i="6"/>
  <c r="E290" i="6" s="1"/>
  <c r="P292" i="6"/>
  <c r="E292" i="6" s="1"/>
  <c r="P294" i="6"/>
  <c r="E294" i="6" s="1"/>
  <c r="P296" i="6"/>
  <c r="E296" i="6" s="1"/>
  <c r="E315" i="6"/>
  <c r="E417" i="6"/>
  <c r="E419" i="6"/>
  <c r="P466" i="6"/>
  <c r="E466" i="6" s="1"/>
  <c r="E469" i="6"/>
  <c r="E323" i="7"/>
  <c r="E326" i="7"/>
  <c r="P736" i="7"/>
  <c r="E736" i="7" s="1"/>
  <c r="E743" i="7"/>
  <c r="P750" i="7"/>
  <c r="E750" i="7" s="1"/>
  <c r="E755" i="7"/>
  <c r="P1662" i="7"/>
  <c r="E1662" i="7" s="1"/>
  <c r="P1704" i="7"/>
  <c r="E1704" i="7" s="1"/>
  <c r="G90" i="3"/>
  <c r="G253" i="3"/>
  <c r="G277" i="3"/>
  <c r="G279" i="3"/>
  <c r="E68" i="4"/>
  <c r="E105" i="4"/>
  <c r="P173" i="4"/>
  <c r="E173" i="4" s="1"/>
  <c r="E14" i="5"/>
  <c r="P17" i="5"/>
  <c r="E17" i="5" s="1"/>
  <c r="P20" i="5"/>
  <c r="E20" i="5" s="1"/>
  <c r="P27" i="5"/>
  <c r="E27" i="5" s="1"/>
  <c r="P55" i="5"/>
  <c r="E55" i="5" s="1"/>
  <c r="E72" i="5"/>
  <c r="E128" i="5"/>
  <c r="E219" i="6"/>
  <c r="P246" i="6"/>
  <c r="E246" i="6" s="1"/>
  <c r="P332" i="6"/>
  <c r="E332" i="6" s="1"/>
  <c r="E519" i="6"/>
  <c r="P909" i="6"/>
  <c r="E909" i="6" s="1"/>
  <c r="E919" i="6"/>
  <c r="P979" i="6"/>
  <c r="E979" i="6" s="1"/>
  <c r="P20" i="7"/>
  <c r="E20" i="7" s="1"/>
  <c r="P672" i="7"/>
  <c r="E672" i="7" s="1"/>
  <c r="P728" i="7"/>
  <c r="E728" i="7" s="1"/>
  <c r="P1298" i="7"/>
  <c r="E1298" i="7" s="1"/>
  <c r="P1362" i="7"/>
  <c r="E1362" i="7" s="1"/>
  <c r="P1614" i="7"/>
  <c r="E1614" i="7" s="1"/>
  <c r="K430" i="8"/>
  <c r="M430" i="8" s="1"/>
  <c r="I430" i="8"/>
  <c r="L430" i="8" s="1"/>
  <c r="H430" i="8" s="1"/>
  <c r="I558" i="8"/>
  <c r="L558" i="8" s="1"/>
  <c r="H558" i="8" s="1"/>
  <c r="K558" i="8"/>
  <c r="M558" i="8" s="1"/>
  <c r="J558" i="8" s="1"/>
  <c r="I654" i="8"/>
  <c r="L654" i="8" s="1"/>
  <c r="H654" i="8" s="1"/>
  <c r="K654" i="8"/>
  <c r="K734" i="8"/>
  <c r="M734" i="8" s="1"/>
  <c r="I734" i="8"/>
  <c r="L734" i="8" s="1"/>
  <c r="H734" i="8" s="1"/>
  <c r="K338" i="8"/>
  <c r="I338" i="8"/>
  <c r="K641" i="8"/>
  <c r="M641" i="8" s="1"/>
  <c r="J641" i="8" s="1"/>
  <c r="I641" i="8"/>
  <c r="L641" i="8" s="1"/>
  <c r="I717" i="8"/>
  <c r="L717" i="8" s="1"/>
  <c r="K717" i="8"/>
  <c r="M717" i="8" s="1"/>
  <c r="K390" i="8"/>
  <c r="M390" i="8" s="1"/>
  <c r="I390" i="8"/>
  <c r="L390" i="8" s="1"/>
  <c r="H390" i="8" s="1"/>
  <c r="K550" i="8"/>
  <c r="M550" i="8" s="1"/>
  <c r="I550" i="8"/>
  <c r="L550" i="8" s="1"/>
  <c r="H550" i="8" s="1"/>
  <c r="K720" i="8"/>
  <c r="I720" i="8"/>
  <c r="I600" i="8"/>
  <c r="L600" i="8" s="1"/>
  <c r="H600" i="8" s="1"/>
  <c r="K600" i="8"/>
  <c r="M600" i="8" s="1"/>
  <c r="K588" i="8"/>
  <c r="I588" i="8"/>
  <c r="L588" i="8" s="1"/>
  <c r="H588" i="8" s="1"/>
  <c r="K553" i="8"/>
  <c r="M553" i="8" s="1"/>
  <c r="I553" i="8"/>
  <c r="J125" i="8"/>
  <c r="J95" i="8"/>
  <c r="M100" i="8"/>
  <c r="J100" i="8" s="1"/>
  <c r="J96" i="8"/>
  <c r="G218" i="3"/>
  <c r="G172" i="3"/>
  <c r="H273" i="8"/>
  <c r="E887" i="6"/>
  <c r="P94" i="3"/>
  <c r="G94" i="3" s="1"/>
  <c r="G102" i="3"/>
  <c r="G124" i="3"/>
  <c r="G181" i="3"/>
  <c r="P92" i="4"/>
  <c r="E92" i="4" s="1"/>
  <c r="P124" i="4"/>
  <c r="E124" i="4" s="1"/>
  <c r="P142" i="4"/>
  <c r="E142" i="4" s="1"/>
  <c r="P158" i="4"/>
  <c r="E158" i="4" s="1"/>
  <c r="P172" i="4"/>
  <c r="E172" i="4" s="1"/>
  <c r="P193" i="4"/>
  <c r="E193" i="4" s="1"/>
  <c r="E24" i="5"/>
  <c r="P80" i="5"/>
  <c r="E80" i="5" s="1"/>
  <c r="P84" i="5"/>
  <c r="E84" i="5" s="1"/>
  <c r="P152" i="5"/>
  <c r="E152" i="5" s="1"/>
  <c r="E156" i="5"/>
  <c r="E183" i="5"/>
  <c r="E200" i="5"/>
  <c r="E74" i="6"/>
  <c r="E106" i="6"/>
  <c r="E138" i="6"/>
  <c r="P149" i="6"/>
  <c r="E149" i="6" s="1"/>
  <c r="P153" i="6"/>
  <c r="E153" i="6" s="1"/>
  <c r="E156" i="6"/>
  <c r="P230" i="6"/>
  <c r="E230" i="6" s="1"/>
  <c r="E251" i="6"/>
  <c r="P280" i="6"/>
  <c r="E280" i="6" s="1"/>
  <c r="E353" i="6"/>
  <c r="E355" i="6"/>
  <c r="E465" i="6"/>
  <c r="E737" i="6"/>
  <c r="P859" i="6"/>
  <c r="E859" i="6" s="1"/>
  <c r="P861" i="6"/>
  <c r="E861" i="6" s="1"/>
  <c r="P949" i="6"/>
  <c r="E949" i="6" s="1"/>
  <c r="E985" i="6"/>
  <c r="P353" i="7"/>
  <c r="E353" i="7" s="1"/>
  <c r="P406" i="7"/>
  <c r="E406" i="7" s="1"/>
  <c r="P508" i="7"/>
  <c r="E508" i="7" s="1"/>
  <c r="E534" i="7"/>
  <c r="P546" i="7"/>
  <c r="E546" i="7" s="1"/>
  <c r="P612" i="7"/>
  <c r="E612" i="7" s="1"/>
  <c r="E816" i="7"/>
  <c r="E1122" i="7"/>
  <c r="E1574" i="7"/>
  <c r="E1057" i="7"/>
  <c r="E841" i="7"/>
  <c r="E306" i="7"/>
  <c r="E104" i="7"/>
  <c r="E673" i="6"/>
  <c r="E603" i="6"/>
  <c r="E591" i="6"/>
  <c r="E515" i="6"/>
  <c r="G53" i="3"/>
  <c r="G225" i="3"/>
  <c r="P119" i="3"/>
  <c r="G119" i="3" s="1"/>
  <c r="G65" i="3"/>
  <c r="E166" i="4"/>
  <c r="P10" i="4"/>
  <c r="E10" i="4" s="1"/>
  <c r="E139" i="4"/>
  <c r="E87" i="4"/>
  <c r="E381" i="6"/>
  <c r="E205" i="4"/>
  <c r="E185" i="4"/>
  <c r="P59" i="4"/>
  <c r="E59" i="4" s="1"/>
  <c r="E11" i="4"/>
  <c r="E48" i="4"/>
  <c r="J284" i="8"/>
  <c r="E834" i="7"/>
  <c r="H101" i="8"/>
  <c r="E196" i="5"/>
  <c r="E141" i="6"/>
  <c r="P288" i="3"/>
  <c r="G288" i="3" s="1"/>
  <c r="E95" i="6"/>
  <c r="E140" i="6"/>
  <c r="E108" i="6"/>
  <c r="E76" i="6"/>
  <c r="P186" i="3"/>
  <c r="G186" i="3" s="1"/>
  <c r="J182" i="8"/>
  <c r="J129" i="8"/>
  <c r="H130" i="8"/>
  <c r="H114" i="8"/>
  <c r="E232" i="6"/>
  <c r="G74" i="3"/>
  <c r="G194" i="3"/>
  <c r="G222" i="3"/>
  <c r="G232" i="3"/>
  <c r="G292" i="3"/>
  <c r="P89" i="4"/>
  <c r="E89" i="4" s="1"/>
  <c r="P109" i="4"/>
  <c r="E109" i="4" s="1"/>
  <c r="P126" i="4"/>
  <c r="E126" i="4" s="1"/>
  <c r="E169" i="4"/>
  <c r="P49" i="5"/>
  <c r="E49" i="5" s="1"/>
  <c r="E81" i="5"/>
  <c r="E140" i="5"/>
  <c r="P146" i="5"/>
  <c r="E146" i="5" s="1"/>
  <c r="P170" i="5"/>
  <c r="E170" i="5" s="1"/>
  <c r="E200" i="6"/>
  <c r="P236" i="6"/>
  <c r="E236" i="6" s="1"/>
  <c r="E283" i="6"/>
  <c r="P310" i="6"/>
  <c r="E310" i="6" s="1"/>
  <c r="E360" i="6"/>
  <c r="E397" i="6"/>
  <c r="E423" i="6"/>
  <c r="E439" i="6"/>
  <c r="E449" i="6"/>
  <c r="E753" i="6"/>
  <c r="E769" i="6"/>
  <c r="P901" i="6"/>
  <c r="E901" i="6" s="1"/>
  <c r="P941" i="6"/>
  <c r="E941" i="6" s="1"/>
  <c r="E382" i="7"/>
  <c r="E474" i="7"/>
  <c r="P602" i="7"/>
  <c r="E602" i="7" s="1"/>
  <c r="E724" i="7"/>
  <c r="P1426" i="7"/>
  <c r="E1426" i="7" s="1"/>
  <c r="E1566" i="7"/>
  <c r="E1573" i="7"/>
  <c r="K707" i="8"/>
  <c r="M707" i="8" s="1"/>
  <c r="I707" i="8"/>
  <c r="L707" i="8" s="1"/>
  <c r="I362" i="8"/>
  <c r="K362" i="8"/>
  <c r="M362" i="8" s="1"/>
  <c r="J362" i="8" s="1"/>
  <c r="G32" i="3"/>
  <c r="G150" i="3"/>
  <c r="G156" i="3"/>
  <c r="G280" i="3"/>
  <c r="E73" i="4"/>
  <c r="E759" i="6"/>
  <c r="E647" i="6"/>
  <c r="E551" i="6"/>
  <c r="E535" i="6"/>
  <c r="E487" i="6"/>
  <c r="G27" i="3"/>
  <c r="E50" i="4"/>
  <c r="E18" i="4"/>
  <c r="J191" i="8"/>
  <c r="H105" i="8"/>
  <c r="E470" i="7"/>
  <c r="E462" i="7"/>
  <c r="J266" i="8"/>
  <c r="J229" i="8"/>
  <c r="J82" i="8"/>
  <c r="E101" i="4"/>
  <c r="E855" i="6"/>
  <c r="K421" i="8"/>
  <c r="M421" i="8" s="1"/>
  <c r="AC45" i="10"/>
  <c r="L45" i="10" s="1"/>
  <c r="AN45" i="10" s="1"/>
  <c r="O42" i="10"/>
  <c r="AN42" i="10" s="1"/>
  <c r="M51" i="10"/>
  <c r="N51" i="10" s="1"/>
  <c r="AP51" i="10" s="1"/>
  <c r="L481" i="8"/>
  <c r="H481" i="8" s="1"/>
  <c r="L611" i="8"/>
  <c r="H611" i="8" s="1"/>
  <c r="M446" i="8"/>
  <c r="J446" i="8" s="1"/>
  <c r="M737" i="8"/>
  <c r="J737" i="8" s="1"/>
  <c r="I300" i="8"/>
  <c r="L300" i="8" s="1"/>
  <c r="H300" i="8" s="1"/>
  <c r="L712" i="8"/>
  <c r="H712" i="8" s="1"/>
  <c r="L736" i="8"/>
  <c r="H736" i="8" s="1"/>
  <c r="L604" i="8"/>
  <c r="H604" i="8" s="1"/>
  <c r="L459" i="8"/>
  <c r="H459" i="8" s="1"/>
  <c r="AD45" i="10"/>
  <c r="M45" i="10" s="1"/>
  <c r="AO27" i="10"/>
  <c r="L50" i="10"/>
  <c r="O50" i="10" s="1"/>
  <c r="AN50" i="10" s="1"/>
  <c r="I726" i="8"/>
  <c r="L726" i="8" s="1"/>
  <c r="H726" i="8" s="1"/>
  <c r="K726" i="8"/>
  <c r="M726" i="8" s="1"/>
  <c r="K629" i="8"/>
  <c r="M629" i="8" s="1"/>
  <c r="J629" i="8" s="1"/>
  <c r="I629" i="8"/>
  <c r="L629" i="8" s="1"/>
  <c r="I325" i="8"/>
  <c r="L325" i="8" s="1"/>
  <c r="K325" i="8"/>
  <c r="M325" i="8" s="1"/>
  <c r="K715" i="8"/>
  <c r="I715" i="8"/>
  <c r="L715" i="8" s="1"/>
  <c r="K141" i="8"/>
  <c r="O41" i="10"/>
  <c r="S41" i="10" s="1"/>
  <c r="U41" i="10" s="1"/>
  <c r="V41" i="10" s="1"/>
  <c r="L445" i="8"/>
  <c r="H445" i="8" s="1"/>
  <c r="I414" i="8"/>
  <c r="L414" i="8" s="1"/>
  <c r="H414" i="8" s="1"/>
  <c r="K414" i="8"/>
  <c r="M414" i="8" s="1"/>
  <c r="J414" i="8" s="1"/>
  <c r="K682" i="8"/>
  <c r="M682" i="8" s="1"/>
  <c r="I682" i="8"/>
  <c r="L682" i="8" s="1"/>
  <c r="K402" i="8"/>
  <c r="M402" i="8" s="1"/>
  <c r="I402" i="8"/>
  <c r="L402" i="8" s="1"/>
  <c r="H402" i="8" s="1"/>
  <c r="K530" i="8"/>
  <c r="M530" i="8" s="1"/>
  <c r="J530" i="8" s="1"/>
  <c r="I530" i="8"/>
  <c r="L530" i="8" s="1"/>
  <c r="I761" i="8"/>
  <c r="L761" i="8" s="1"/>
  <c r="K761" i="8"/>
  <c r="M761" i="8" s="1"/>
  <c r="J761" i="8" s="1"/>
  <c r="I616" i="8"/>
  <c r="L616" i="8" s="1"/>
  <c r="K616" i="8"/>
  <c r="M616" i="8" s="1"/>
  <c r="K315" i="8"/>
  <c r="M315" i="8" s="1"/>
  <c r="I315" i="8"/>
  <c r="L315" i="8" s="1"/>
  <c r="L580" i="8"/>
  <c r="J572" i="8"/>
  <c r="K532" i="8"/>
  <c r="I532" i="8"/>
  <c r="L532" i="8" s="1"/>
  <c r="H532" i="8" s="1"/>
  <c r="I441" i="8"/>
  <c r="K441" i="8"/>
  <c r="M441" i="8" s="1"/>
  <c r="I309" i="8"/>
  <c r="L309" i="8" s="1"/>
  <c r="K309" i="8"/>
  <c r="M309" i="8" s="1"/>
  <c r="J309" i="8" s="1"/>
  <c r="I675" i="8"/>
  <c r="L675" i="8" s="1"/>
  <c r="H675" i="8" s="1"/>
  <c r="K675" i="8"/>
  <c r="O24" i="10"/>
  <c r="K561" i="8"/>
  <c r="M561" i="8" s="1"/>
  <c r="J561" i="8" s="1"/>
  <c r="I614" i="8"/>
  <c r="L614" i="8" s="1"/>
  <c r="I653" i="8"/>
  <c r="L653" i="8" s="1"/>
  <c r="I620" i="8"/>
  <c r="I744" i="8"/>
  <c r="L744" i="8" s="1"/>
  <c r="I495" i="8"/>
  <c r="L495" i="8" s="1"/>
  <c r="H495" i="8" s="1"/>
  <c r="K495" i="8"/>
  <c r="M495" i="8" s="1"/>
  <c r="J495" i="8" s="1"/>
  <c r="I444" i="8"/>
  <c r="L444" i="8" s="1"/>
  <c r="I380" i="8"/>
  <c r="L380" i="8" s="1"/>
  <c r="H380" i="8" s="1"/>
  <c r="K380" i="8"/>
  <c r="K485" i="8"/>
  <c r="M485" i="8" s="1"/>
  <c r="I485" i="8"/>
  <c r="L485" i="8" s="1"/>
  <c r="H485" i="8" s="1"/>
  <c r="K526" i="8"/>
  <c r="M526" i="8" s="1"/>
  <c r="I526" i="8"/>
  <c r="L526" i="8" s="1"/>
  <c r="H526" i="8" s="1"/>
  <c r="I670" i="8"/>
  <c r="L670" i="8" s="1"/>
  <c r="K670" i="8"/>
  <c r="M670" i="8" s="1"/>
  <c r="J705" i="8"/>
  <c r="L757" i="8"/>
  <c r="H757" i="8" s="1"/>
  <c r="I447" i="8"/>
  <c r="L447" i="8" s="1"/>
  <c r="K447" i="8"/>
  <c r="M447" i="8" s="1"/>
  <c r="J447" i="8" s="1"/>
  <c r="I324" i="8"/>
  <c r="K324" i="8"/>
  <c r="I549" i="8"/>
  <c r="L549" i="8" s="1"/>
  <c r="K549" i="8"/>
  <c r="M549" i="8" s="1"/>
  <c r="P32" i="10"/>
  <c r="S32" i="10" s="1"/>
  <c r="W32" i="10" s="1"/>
  <c r="I422" i="8"/>
  <c r="L422" i="8" s="1"/>
  <c r="H422" i="8" s="1"/>
  <c r="I740" i="8"/>
  <c r="L740" i="8" s="1"/>
  <c r="I583" i="8"/>
  <c r="L583" i="8" s="1"/>
  <c r="K571" i="8"/>
  <c r="M571" i="8" s="1"/>
  <c r="I559" i="8"/>
  <c r="L559" i="8" s="1"/>
  <c r="H559" i="8" s="1"/>
  <c r="K523" i="8"/>
  <c r="M523" i="8" s="1"/>
  <c r="K569" i="8"/>
  <c r="M569" i="8" s="1"/>
  <c r="I525" i="8"/>
  <c r="L525" i="8" s="1"/>
  <c r="H525" i="8" s="1"/>
  <c r="K410" i="8"/>
  <c r="M410" i="8" s="1"/>
  <c r="I410" i="8"/>
  <c r="L410" i="8" s="1"/>
  <c r="K426" i="8"/>
  <c r="M426" i="8" s="1"/>
  <c r="J426" i="8" s="1"/>
  <c r="K764" i="8"/>
  <c r="K762" i="8"/>
  <c r="M762" i="8" s="1"/>
  <c r="J762" i="8" s="1"/>
  <c r="K760" i="8"/>
  <c r="M760" i="8" s="1"/>
  <c r="J760" i="8" s="1"/>
  <c r="I754" i="8"/>
  <c r="L754" i="8" s="1"/>
  <c r="H754" i="8" s="1"/>
  <c r="K729" i="8"/>
  <c r="M729" i="8" s="1"/>
  <c r="J729" i="8" s="1"/>
  <c r="K723" i="8"/>
  <c r="M723" i="8" s="1"/>
  <c r="I702" i="8"/>
  <c r="L702" i="8" s="1"/>
  <c r="H702" i="8" s="1"/>
  <c r="I696" i="8"/>
  <c r="L696" i="8" s="1"/>
  <c r="H696" i="8" s="1"/>
  <c r="I694" i="8"/>
  <c r="L694" i="8" s="1"/>
  <c r="H694" i="8" s="1"/>
  <c r="J684" i="8"/>
  <c r="H674" i="8"/>
  <c r="I669" i="8"/>
  <c r="L669" i="8" s="1"/>
  <c r="H669" i="8" s="1"/>
  <c r="I661" i="8"/>
  <c r="L661" i="8" s="1"/>
  <c r="I659" i="8"/>
  <c r="L659" i="8" s="1"/>
  <c r="K636" i="8"/>
  <c r="M636" i="8" s="1"/>
  <c r="I632" i="8"/>
  <c r="L632" i="8" s="1"/>
  <c r="K630" i="8"/>
  <c r="M630" i="8" s="1"/>
  <c r="J610" i="8"/>
  <c r="K603" i="8"/>
  <c r="M603" i="8" s="1"/>
  <c r="J603" i="8" s="1"/>
  <c r="J583" i="8"/>
  <c r="J567" i="8"/>
  <c r="J557" i="8"/>
  <c r="H551" i="8"/>
  <c r="H531" i="8"/>
  <c r="I516" i="8"/>
  <c r="L516" i="8" s="1"/>
  <c r="K506" i="8"/>
  <c r="M506" i="8" s="1"/>
  <c r="J506" i="8" s="1"/>
  <c r="K498" i="8"/>
  <c r="M498" i="8" s="1"/>
  <c r="J498" i="8" s="1"/>
  <c r="I496" i="8"/>
  <c r="L496" i="8" s="1"/>
  <c r="H496" i="8" s="1"/>
  <c r="K494" i="8"/>
  <c r="M494" i="8" s="1"/>
  <c r="J494" i="8" s="1"/>
  <c r="K488" i="8"/>
  <c r="I482" i="8"/>
  <c r="L482" i="8" s="1"/>
  <c r="H482" i="8" s="1"/>
  <c r="K480" i="8"/>
  <c r="M480" i="8" s="1"/>
  <c r="K474" i="8"/>
  <c r="K468" i="8"/>
  <c r="M468" i="8" s="1"/>
  <c r="J468" i="8" s="1"/>
  <c r="I462" i="8"/>
  <c r="L462" i="8" s="1"/>
  <c r="I680" i="8"/>
  <c r="L680" i="8" s="1"/>
  <c r="I515" i="8"/>
  <c r="L515" i="8" s="1"/>
  <c r="K515" i="8"/>
  <c r="I564" i="8"/>
  <c r="K564" i="8"/>
  <c r="M564" i="8" s="1"/>
  <c r="I456" i="8"/>
  <c r="L456" i="8" s="1"/>
  <c r="I412" i="8"/>
  <c r="L412" i="8" s="1"/>
  <c r="I320" i="8"/>
  <c r="L320" i="8" s="1"/>
  <c r="H320" i="8" s="1"/>
  <c r="K320" i="8"/>
  <c r="M320" i="8" s="1"/>
  <c r="J320" i="8" s="1"/>
  <c r="K307" i="8"/>
  <c r="M307" i="8" s="1"/>
  <c r="J307" i="8" s="1"/>
  <c r="H425" i="8"/>
  <c r="K413" i="8"/>
  <c r="M413" i="8" s="1"/>
  <c r="I413" i="8"/>
  <c r="L413" i="8" s="1"/>
  <c r="H759" i="8"/>
  <c r="I763" i="8"/>
  <c r="I724" i="8"/>
  <c r="L724" i="8" s="1"/>
  <c r="H724" i="8" s="1"/>
  <c r="K666" i="8"/>
  <c r="I658" i="8"/>
  <c r="K639" i="8"/>
  <c r="M639" i="8" s="1"/>
  <c r="K633" i="8"/>
  <c r="M633" i="8" s="1"/>
  <c r="J633" i="8" s="1"/>
  <c r="K491" i="8"/>
  <c r="K481" i="8"/>
  <c r="K459" i="8"/>
  <c r="M459" i="8" s="1"/>
  <c r="J459" i="8" s="1"/>
  <c r="K368" i="8"/>
  <c r="M368" i="8" s="1"/>
  <c r="J368" i="8" s="1"/>
  <c r="K348" i="8"/>
  <c r="K342" i="8"/>
  <c r="M342" i="8" s="1"/>
  <c r="K340" i="8"/>
  <c r="K346" i="8"/>
  <c r="M346" i="8" s="1"/>
  <c r="I366" i="8"/>
  <c r="K478" i="8"/>
  <c r="M478" i="8" s="1"/>
  <c r="J478" i="8" s="1"/>
  <c r="K622" i="8"/>
  <c r="M622" i="8" s="1"/>
  <c r="J622" i="8" s="1"/>
  <c r="I386" i="8"/>
  <c r="L386" i="8" s="1"/>
  <c r="I450" i="8"/>
  <c r="L450" i="8" s="1"/>
  <c r="I594" i="8"/>
  <c r="L594" i="8" s="1"/>
  <c r="H594" i="8" s="1"/>
  <c r="K709" i="8"/>
  <c r="I725" i="8"/>
  <c r="L725" i="8" s="1"/>
  <c r="H725" i="8" s="1"/>
  <c r="K438" i="8"/>
  <c r="M438" i="8" s="1"/>
  <c r="I728" i="8"/>
  <c r="K752" i="8"/>
  <c r="M752" i="8" s="1"/>
  <c r="I575" i="8"/>
  <c r="L575" i="8" s="1"/>
  <c r="K563" i="8"/>
  <c r="K432" i="8"/>
  <c r="M432" i="8" s="1"/>
  <c r="I420" i="8"/>
  <c r="K396" i="8"/>
  <c r="M396" i="8" s="1"/>
  <c r="J396" i="8" s="1"/>
  <c r="I344" i="8"/>
  <c r="K541" i="8"/>
  <c r="I521" i="8"/>
  <c r="K317" i="8"/>
  <c r="M317" i="8" s="1"/>
  <c r="I643" i="8"/>
  <c r="L643" i="8" s="1"/>
  <c r="K706" i="8"/>
  <c r="M706" i="8" s="1"/>
  <c r="K540" i="8"/>
  <c r="K538" i="8"/>
  <c r="K439" i="8"/>
  <c r="K425" i="8"/>
  <c r="I312" i="8"/>
  <c r="J452" i="8"/>
  <c r="I389" i="8"/>
  <c r="L389" i="8" s="1"/>
  <c r="I383" i="8"/>
  <c r="L383" i="8" s="1"/>
  <c r="H383" i="8" s="1"/>
  <c r="I375" i="8"/>
  <c r="L375" i="8" s="1"/>
  <c r="H375" i="8" s="1"/>
  <c r="K373" i="8"/>
  <c r="M373" i="8" s="1"/>
  <c r="K369" i="8"/>
  <c r="M369" i="8" s="1"/>
  <c r="J369" i="8" s="1"/>
  <c r="K367" i="8"/>
  <c r="M367" i="8" s="1"/>
  <c r="K365" i="8"/>
  <c r="M365" i="8" s="1"/>
  <c r="J365" i="8" s="1"/>
  <c r="K357" i="8"/>
  <c r="M357" i="8" s="1"/>
  <c r="K355" i="8"/>
  <c r="M355" i="8" s="1"/>
  <c r="J355" i="8" s="1"/>
  <c r="K351" i="8"/>
  <c r="M351" i="8" s="1"/>
  <c r="I349" i="8"/>
  <c r="L349" i="8" s="1"/>
  <c r="H349" i="8" s="1"/>
  <c r="K341" i="8"/>
  <c r="M341" i="8" s="1"/>
  <c r="J341" i="8" s="1"/>
  <c r="K339" i="8"/>
  <c r="M339" i="8" s="1"/>
  <c r="J339" i="8" s="1"/>
  <c r="K337" i="8"/>
  <c r="M337" i="8" s="1"/>
  <c r="J337" i="8" s="1"/>
  <c r="K335" i="8"/>
  <c r="M335" i="8" s="1"/>
  <c r="J329" i="8"/>
  <c r="H319" i="8"/>
  <c r="L49" i="10"/>
  <c r="O49" i="10" s="1"/>
  <c r="AN49" i="10" s="1"/>
  <c r="AN58" i="10"/>
  <c r="U30" i="10"/>
  <c r="V30" i="10" s="1"/>
  <c r="Y30" i="10" s="1"/>
  <c r="AQ30" i="10" s="1"/>
  <c r="AP30" i="10"/>
  <c r="S29" i="10"/>
  <c r="AP29" i="10" s="1"/>
  <c r="U26" i="10"/>
  <c r="W26" i="10"/>
  <c r="M43" i="10"/>
  <c r="X47" i="10"/>
  <c r="Y51" i="10"/>
  <c r="V51" i="10"/>
  <c r="U56" i="10"/>
  <c r="V56" i="10" s="1"/>
  <c r="Y56" i="10" s="1"/>
  <c r="AP56" i="10"/>
  <c r="W56" i="10"/>
  <c r="W58" i="10" s="1"/>
  <c r="S58" i="10"/>
  <c r="U57" i="10"/>
  <c r="V57" i="10" s="1"/>
  <c r="Y57" i="10" s="1"/>
  <c r="W57" i="10"/>
  <c r="N38" i="10"/>
  <c r="M47" i="10"/>
  <c r="P38" i="10"/>
  <c r="AO38" i="10" s="1"/>
  <c r="W23" i="10"/>
  <c r="W24" i="10" s="1"/>
  <c r="N40" i="10"/>
  <c r="P40" i="10"/>
  <c r="AO40" i="10" s="1"/>
  <c r="M48" i="10"/>
  <c r="P48" i="10" s="1"/>
  <c r="S48" i="10" s="1"/>
  <c r="P35" i="10"/>
  <c r="S35" i="10" s="1"/>
  <c r="W35" i="10" s="1"/>
  <c r="M46" i="10"/>
  <c r="N35" i="10"/>
  <c r="P39" i="10"/>
  <c r="AO39" i="10" s="1"/>
  <c r="N39" i="10"/>
  <c r="P42" i="10"/>
  <c r="AO42" i="10" s="1"/>
  <c r="N42" i="10"/>
  <c r="M50" i="10"/>
  <c r="P50" i="10" s="1"/>
  <c r="AO26" i="10"/>
  <c r="L53" i="10"/>
  <c r="N53" i="10" s="1"/>
  <c r="AP53" i="10" s="1"/>
  <c r="N32" i="10"/>
  <c r="O39" i="10"/>
  <c r="S23" i="10"/>
  <c r="S24" i="10" s="1"/>
  <c r="P28" i="10"/>
  <c r="N26" i="10"/>
  <c r="AP26" i="10" s="1"/>
  <c r="O40" i="10"/>
  <c r="AN57" i="10"/>
  <c r="U22" i="10"/>
  <c r="Y22" i="10" s="1"/>
  <c r="AP57" i="10"/>
  <c r="AO36" i="10"/>
  <c r="L54" i="10"/>
  <c r="N58" i="10"/>
  <c r="N41" i="10"/>
  <c r="U20" i="10"/>
  <c r="P24" i="10"/>
  <c r="S34" i="10"/>
  <c r="AO34" i="10"/>
  <c r="N34" i="10"/>
  <c r="P44" i="10"/>
  <c r="AP36" i="10"/>
  <c r="U36" i="10"/>
  <c r="W36" i="10"/>
  <c r="P24" i="3"/>
  <c r="G24" i="3" s="1"/>
  <c r="P29" i="3"/>
  <c r="G29" i="3" s="1"/>
  <c r="P34" i="3"/>
  <c r="G34" i="3" s="1"/>
  <c r="P37" i="3"/>
  <c r="G37" i="3" s="1"/>
  <c r="P42" i="3"/>
  <c r="G42" i="3" s="1"/>
  <c r="P45" i="3"/>
  <c r="G45" i="3" s="1"/>
  <c r="P47" i="3"/>
  <c r="G47" i="3" s="1"/>
  <c r="P50" i="3"/>
  <c r="G50" i="3" s="1"/>
  <c r="P55" i="3"/>
  <c r="G55" i="3" s="1"/>
  <c r="P58" i="3"/>
  <c r="G58" i="3" s="1"/>
  <c r="P63" i="3"/>
  <c r="G63" i="3" s="1"/>
  <c r="P66" i="3"/>
  <c r="G66" i="3" s="1"/>
  <c r="P161" i="3"/>
  <c r="G161" i="3" s="1"/>
  <c r="P28" i="4"/>
  <c r="E28" i="4" s="1"/>
  <c r="P60" i="4"/>
  <c r="E60" i="4" s="1"/>
  <c r="U33" i="10"/>
  <c r="P71" i="3"/>
  <c r="G71" i="3" s="1"/>
  <c r="P76" i="3"/>
  <c r="G76" i="3" s="1"/>
  <c r="P79" i="3"/>
  <c r="G79" i="3" s="1"/>
  <c r="P84" i="3"/>
  <c r="G84" i="3" s="1"/>
  <c r="P87" i="3"/>
  <c r="G87" i="3" s="1"/>
  <c r="P92" i="3"/>
  <c r="G92" i="3" s="1"/>
  <c r="P95" i="3"/>
  <c r="G95" i="3" s="1"/>
  <c r="P100" i="3"/>
  <c r="G100" i="3" s="1"/>
  <c r="P104" i="3"/>
  <c r="G104" i="3" s="1"/>
  <c r="P109" i="3"/>
  <c r="G109" i="3" s="1"/>
  <c r="P112" i="3"/>
  <c r="G112" i="3" s="1"/>
  <c r="P117" i="3"/>
  <c r="G117" i="3" s="1"/>
  <c r="P122" i="3"/>
  <c r="G122" i="3" s="1"/>
  <c r="P125" i="3"/>
  <c r="G125" i="3" s="1"/>
  <c r="P130" i="3"/>
  <c r="G130" i="3" s="1"/>
  <c r="P133" i="3"/>
  <c r="G133" i="3" s="1"/>
  <c r="P138" i="3"/>
  <c r="G138" i="3" s="1"/>
  <c r="P141" i="3"/>
  <c r="G141" i="3" s="1"/>
  <c r="P146" i="3"/>
  <c r="G146" i="3" s="1"/>
  <c r="P149" i="3"/>
  <c r="G149" i="3" s="1"/>
  <c r="P187" i="3"/>
  <c r="G187" i="3" s="1"/>
  <c r="P197" i="3"/>
  <c r="G197" i="3" s="1"/>
  <c r="P202" i="3"/>
  <c r="G202" i="3" s="1"/>
  <c r="P240" i="3"/>
  <c r="G240" i="3" s="1"/>
  <c r="P246" i="3"/>
  <c r="G246" i="3" s="1"/>
  <c r="P261" i="3"/>
  <c r="G261" i="3" s="1"/>
  <c r="P266" i="3"/>
  <c r="G266" i="3" s="1"/>
  <c r="P20" i="4"/>
  <c r="E20" i="4" s="1"/>
  <c r="P52" i="4"/>
  <c r="E52" i="4" s="1"/>
  <c r="P75" i="4"/>
  <c r="E75" i="4" s="1"/>
  <c r="AO31" i="10"/>
  <c r="S31" i="10"/>
  <c r="L43" i="10"/>
  <c r="N25" i="10"/>
  <c r="L44" i="10"/>
  <c r="O25" i="10"/>
  <c r="AN25" i="10" s="1"/>
  <c r="P25" i="3"/>
  <c r="G25" i="3" s="1"/>
  <c r="P28" i="3"/>
  <c r="G28" i="3" s="1"/>
  <c r="P30" i="3"/>
  <c r="G30" i="3" s="1"/>
  <c r="P33" i="3"/>
  <c r="G33" i="3" s="1"/>
  <c r="P38" i="3"/>
  <c r="G38" i="3" s="1"/>
  <c r="P41" i="3"/>
  <c r="G41" i="3" s="1"/>
  <c r="P46" i="3"/>
  <c r="G46" i="3" s="1"/>
  <c r="P51" i="3"/>
  <c r="G51" i="3" s="1"/>
  <c r="P54" i="3"/>
  <c r="G54" i="3" s="1"/>
  <c r="P59" i="3"/>
  <c r="G59" i="3" s="1"/>
  <c r="P62" i="3"/>
  <c r="G62" i="3" s="1"/>
  <c r="P67" i="3"/>
  <c r="G67" i="3" s="1"/>
  <c r="P151" i="3"/>
  <c r="G151" i="3" s="1"/>
  <c r="P160" i="3"/>
  <c r="G160" i="3" s="1"/>
  <c r="P173" i="3"/>
  <c r="G173" i="3" s="1"/>
  <c r="P178" i="3"/>
  <c r="G178" i="3" s="1"/>
  <c r="P12" i="4"/>
  <c r="E12" i="4" s="1"/>
  <c r="P44" i="4"/>
  <c r="E44" i="4" s="1"/>
  <c r="P61" i="4"/>
  <c r="E61" i="4" s="1"/>
  <c r="W27" i="10"/>
  <c r="AP27" i="10"/>
  <c r="AN48" i="10"/>
  <c r="P72" i="3"/>
  <c r="G72" i="3" s="1"/>
  <c r="P75" i="3"/>
  <c r="G75" i="3" s="1"/>
  <c r="P80" i="3"/>
  <c r="G80" i="3" s="1"/>
  <c r="P83" i="3"/>
  <c r="G83" i="3" s="1"/>
  <c r="P88" i="3"/>
  <c r="G88" i="3" s="1"/>
  <c r="P91" i="3"/>
  <c r="G91" i="3" s="1"/>
  <c r="P96" i="3"/>
  <c r="G96" i="3" s="1"/>
  <c r="P99" i="3"/>
  <c r="G99" i="3" s="1"/>
  <c r="P105" i="3"/>
  <c r="G105" i="3" s="1"/>
  <c r="P108" i="3"/>
  <c r="G108" i="3" s="1"/>
  <c r="P113" i="3"/>
  <c r="G113" i="3" s="1"/>
  <c r="P116" i="3"/>
  <c r="G116" i="3" s="1"/>
  <c r="P118" i="3"/>
  <c r="G118" i="3" s="1"/>
  <c r="P121" i="3"/>
  <c r="G121" i="3" s="1"/>
  <c r="P126" i="3"/>
  <c r="G126" i="3" s="1"/>
  <c r="P129" i="3"/>
  <c r="G129" i="3" s="1"/>
  <c r="P134" i="3"/>
  <c r="G134" i="3" s="1"/>
  <c r="P137" i="3"/>
  <c r="G137" i="3" s="1"/>
  <c r="P142" i="3"/>
  <c r="G142" i="3" s="1"/>
  <c r="P145" i="3"/>
  <c r="G145" i="3" s="1"/>
  <c r="P164" i="3"/>
  <c r="G164" i="3" s="1"/>
  <c r="P208" i="3"/>
  <c r="G208" i="3" s="1"/>
  <c r="P214" i="3"/>
  <c r="G214" i="3" s="1"/>
  <c r="P229" i="3"/>
  <c r="G229" i="3" s="1"/>
  <c r="P234" i="3"/>
  <c r="G234" i="3" s="1"/>
  <c r="P272" i="3"/>
  <c r="G272" i="3" s="1"/>
  <c r="P278" i="3"/>
  <c r="G278" i="3" s="1"/>
  <c r="P293" i="3"/>
  <c r="G293" i="3" s="1"/>
  <c r="P298" i="3"/>
  <c r="G298" i="3" s="1"/>
  <c r="P36" i="4"/>
  <c r="E36" i="4" s="1"/>
  <c r="L123" i="8"/>
  <c r="H123" i="8" s="1"/>
  <c r="M214" i="8"/>
  <c r="J214" i="8" s="1"/>
  <c r="M126" i="8"/>
  <c r="J126" i="8" s="1"/>
  <c r="L65" i="8"/>
  <c r="H65" i="8" s="1"/>
  <c r="L45" i="8"/>
  <c r="H45" i="8" s="1"/>
  <c r="M94" i="8"/>
  <c r="J94" i="8" s="1"/>
  <c r="L210" i="8"/>
  <c r="H210" i="8" s="1"/>
  <c r="M246" i="8"/>
  <c r="J246" i="8" s="1"/>
  <c r="M184" i="8"/>
  <c r="J184" i="8" s="1"/>
  <c r="L155" i="8"/>
  <c r="H155" i="8" s="1"/>
  <c r="M142" i="8"/>
  <c r="J142" i="8" s="1"/>
  <c r="Y21" i="10"/>
  <c r="H277" i="8"/>
  <c r="H221" i="8"/>
  <c r="H161" i="8"/>
  <c r="H145" i="8"/>
  <c r="H137" i="8"/>
  <c r="H129" i="8"/>
  <c r="J188" i="8"/>
  <c r="H290" i="8"/>
  <c r="H268" i="8"/>
  <c r="H289" i="8"/>
  <c r="J217" i="8"/>
  <c r="J193" i="8"/>
  <c r="H89" i="8"/>
  <c r="J72" i="8"/>
  <c r="J286" i="8"/>
  <c r="H218" i="8"/>
  <c r="J64" i="8"/>
  <c r="J287" i="8"/>
  <c r="J57" i="8"/>
  <c r="J87" i="8"/>
  <c r="H49" i="8"/>
  <c r="H109" i="8"/>
  <c r="G70" i="3"/>
  <c r="G136" i="3"/>
  <c r="G120" i="3"/>
  <c r="G40" i="3"/>
  <c r="G236" i="3"/>
  <c r="P86" i="3"/>
  <c r="G86" i="3" s="1"/>
  <c r="P216" i="3"/>
  <c r="G216" i="3" s="1"/>
  <c r="P248" i="3"/>
  <c r="G248" i="3" s="1"/>
  <c r="P180" i="3"/>
  <c r="G180" i="3" s="1"/>
  <c r="P148" i="3"/>
  <c r="G148" i="3" s="1"/>
  <c r="P132" i="3"/>
  <c r="G132" i="3" s="1"/>
  <c r="P36" i="3"/>
  <c r="G36" i="3" s="1"/>
  <c r="P98" i="3"/>
  <c r="G98" i="3" s="1"/>
  <c r="P82" i="3"/>
  <c r="G82" i="3" s="1"/>
  <c r="H94" i="8"/>
  <c r="J73" i="8"/>
  <c r="J65" i="8"/>
  <c r="J74" i="8"/>
  <c r="E187" i="4"/>
  <c r="E117" i="4"/>
  <c r="J119" i="8"/>
  <c r="E195" i="4"/>
  <c r="J155" i="8"/>
  <c r="H113" i="8"/>
  <c r="J282" i="8"/>
  <c r="H222" i="8"/>
  <c r="J198" i="8"/>
  <c r="H154" i="8"/>
  <c r="Y52" i="10"/>
  <c r="E177" i="4"/>
  <c r="E113" i="4"/>
  <c r="E179" i="4"/>
  <c r="L752" i="8"/>
  <c r="H752" i="8" s="1"/>
  <c r="M347" i="8"/>
  <c r="J347" i="8" s="1"/>
  <c r="E77" i="4"/>
  <c r="V20" i="10"/>
  <c r="Y20" i="10" s="1"/>
  <c r="L401" i="8"/>
  <c r="H401" i="8" s="1"/>
  <c r="I497" i="8"/>
  <c r="J680" i="8"/>
  <c r="L579" i="8"/>
  <c r="H579" i="8" s="1"/>
  <c r="M422" i="8"/>
  <c r="J422" i="8" s="1"/>
  <c r="M620" i="8"/>
  <c r="J620" i="8" s="1"/>
  <c r="M517" i="8"/>
  <c r="J517" i="8" s="1"/>
  <c r="I514" i="8"/>
  <c r="M755" i="8"/>
  <c r="J755" i="8" s="1"/>
  <c r="J614" i="8"/>
  <c r="M427" i="8"/>
  <c r="J427" i="8" s="1"/>
  <c r="M394" i="8"/>
  <c r="J394" i="8" s="1"/>
  <c r="L364" i="8"/>
  <c r="H364" i="8" s="1"/>
  <c r="K740" i="8"/>
  <c r="K482" i="8"/>
  <c r="M623" i="8"/>
  <c r="J623" i="8" s="1"/>
  <c r="H429" i="8"/>
  <c r="K686" i="8"/>
  <c r="I686" i="8"/>
  <c r="K722" i="8"/>
  <c r="I722" i="8"/>
  <c r="I749" i="8"/>
  <c r="K749" i="8"/>
  <c r="I354" i="8"/>
  <c r="K354" i="8"/>
  <c r="K562" i="8"/>
  <c r="I562" i="8"/>
  <c r="I645" i="8"/>
  <c r="K645" i="8"/>
  <c r="L406" i="8"/>
  <c r="H406" i="8" s="1"/>
  <c r="K624" i="8"/>
  <c r="I624" i="8"/>
  <c r="I656" i="8"/>
  <c r="K656" i="8"/>
  <c r="I672" i="8"/>
  <c r="K672" i="8"/>
  <c r="I539" i="8"/>
  <c r="K539" i="8"/>
  <c r="I355" i="8"/>
  <c r="I347" i="8"/>
  <c r="I335" i="8"/>
  <c r="K520" i="8"/>
  <c r="K508" i="8"/>
  <c r="I484" i="8"/>
  <c r="I460" i="8"/>
  <c r="J420" i="8"/>
  <c r="K400" i="8"/>
  <c r="I400" i="8"/>
  <c r="I593" i="8"/>
  <c r="K389" i="8"/>
  <c r="I365" i="8"/>
  <c r="U19" i="10"/>
  <c r="T23" i="10"/>
  <c r="T24" i="10" s="1"/>
  <c r="M23" i="10"/>
  <c r="M24" i="10" s="1"/>
  <c r="N21" i="10"/>
  <c r="AO21" i="10"/>
  <c r="H561" i="8"/>
  <c r="J390" i="8"/>
  <c r="K608" i="8"/>
  <c r="H678" i="8"/>
  <c r="H581" i="8"/>
  <c r="K661" i="8"/>
  <c r="K589" i="8"/>
  <c r="I474" i="8"/>
  <c r="L541" i="8"/>
  <c r="H541" i="8" s="1"/>
  <c r="I323" i="8"/>
  <c r="I510" i="8"/>
  <c r="K510" i="8"/>
  <c r="K590" i="8"/>
  <c r="I590" i="8"/>
  <c r="I650" i="8"/>
  <c r="K650" i="8"/>
  <c r="K702" i="8"/>
  <c r="K710" i="8"/>
  <c r="I710" i="8"/>
  <c r="J649" i="8"/>
  <c r="K681" i="8"/>
  <c r="I681" i="8"/>
  <c r="K753" i="8"/>
  <c r="I753" i="8"/>
  <c r="I582" i="8"/>
  <c r="K582" i="8"/>
  <c r="M604" i="8"/>
  <c r="J604" i="8" s="1"/>
  <c r="K688" i="8"/>
  <c r="I700" i="8"/>
  <c r="K700" i="8"/>
  <c r="I599" i="8"/>
  <c r="K599" i="8"/>
  <c r="K547" i="8"/>
  <c r="I547" i="8"/>
  <c r="K584" i="8"/>
  <c r="I584" i="8"/>
  <c r="K448" i="8"/>
  <c r="I448" i="8"/>
  <c r="I384" i="8"/>
  <c r="K384" i="8"/>
  <c r="K505" i="8"/>
  <c r="I505" i="8"/>
  <c r="I437" i="8"/>
  <c r="K437" i="8"/>
  <c r="K349" i="8"/>
  <c r="I723" i="8"/>
  <c r="I603" i="8"/>
  <c r="K731" i="8"/>
  <c r="I731" i="8"/>
  <c r="H327" i="8"/>
  <c r="H370" i="8"/>
  <c r="H452" i="8"/>
  <c r="I337" i="8"/>
  <c r="H428" i="8"/>
  <c r="H311" i="8"/>
  <c r="I478" i="8"/>
  <c r="K383" i="8"/>
  <c r="J711" i="8"/>
  <c r="H523" i="8"/>
  <c r="K375" i="8"/>
  <c r="M465" i="8"/>
  <c r="J465" i="8" s="1"/>
  <c r="M568" i="8"/>
  <c r="J568" i="8" s="1"/>
  <c r="K618" i="8"/>
  <c r="I618" i="8"/>
  <c r="I733" i="8"/>
  <c r="K733" i="8"/>
  <c r="K605" i="8"/>
  <c r="I605" i="8"/>
  <c r="K617" i="8"/>
  <c r="I617" i="8"/>
  <c r="K669" i="8"/>
  <c r="I721" i="8"/>
  <c r="K721" i="8"/>
  <c r="K664" i="8"/>
  <c r="I664" i="8"/>
  <c r="I503" i="8"/>
  <c r="K503" i="8"/>
  <c r="H435" i="8"/>
  <c r="K411" i="8"/>
  <c r="I411" i="8"/>
  <c r="I363" i="8"/>
  <c r="K363" i="8"/>
  <c r="I351" i="8"/>
  <c r="I468" i="8"/>
  <c r="K573" i="8"/>
  <c r="I573" i="8"/>
  <c r="H565" i="8"/>
  <c r="K333" i="8"/>
  <c r="I333" i="8"/>
  <c r="K321" i="8"/>
  <c r="I321" i="8"/>
  <c r="I310" i="8"/>
  <c r="K310" i="8"/>
  <c r="I506" i="8"/>
  <c r="L498" i="8"/>
  <c r="H498" i="8" s="1"/>
  <c r="L718" i="8"/>
  <c r="H718" i="8" s="1"/>
  <c r="M484" i="8"/>
  <c r="J484" i="8" s="1"/>
  <c r="M559" i="8"/>
  <c r="J559" i="8" s="1"/>
  <c r="L533" i="8"/>
  <c r="H533" i="8" s="1"/>
  <c r="J444" i="8"/>
  <c r="L339" i="8"/>
  <c r="H339" i="8" s="1"/>
  <c r="M397" i="8"/>
  <c r="J397" i="8" s="1"/>
  <c r="K742" i="8"/>
  <c r="I742" i="8"/>
  <c r="K673" i="8"/>
  <c r="I673" i="8"/>
  <c r="K689" i="8"/>
  <c r="I689" i="8"/>
  <c r="L644" i="8"/>
  <c r="H644" i="8" s="1"/>
  <c r="L684" i="8"/>
  <c r="H684" i="8" s="1"/>
  <c r="I732" i="8"/>
  <c r="K732" i="8"/>
  <c r="J499" i="8"/>
  <c r="K479" i="8"/>
  <c r="I479" i="8"/>
  <c r="M323" i="8"/>
  <c r="J323" i="8" s="1"/>
  <c r="K500" i="8"/>
  <c r="I500" i="8"/>
  <c r="I597" i="8"/>
  <c r="K597" i="8"/>
  <c r="L421" i="8"/>
  <c r="H421" i="8" s="1"/>
  <c r="I381" i="8"/>
  <c r="K381" i="8"/>
  <c r="I490" i="8"/>
  <c r="K490" i="8"/>
  <c r="I615" i="8"/>
  <c r="K615" i="8"/>
  <c r="M764" i="8"/>
  <c r="K756" i="8"/>
  <c r="I756" i="8"/>
  <c r="I735" i="8"/>
  <c r="K735" i="8"/>
  <c r="I727" i="8"/>
  <c r="K727" i="8"/>
  <c r="I719" i="8"/>
  <c r="K719" i="8"/>
  <c r="K671" i="8"/>
  <c r="I671" i="8"/>
  <c r="K667" i="8"/>
  <c r="I667" i="8"/>
  <c r="K665" i="8"/>
  <c r="I665" i="8"/>
  <c r="I657" i="8"/>
  <c r="K657" i="8"/>
  <c r="I655" i="8"/>
  <c r="K655" i="8"/>
  <c r="J643" i="8"/>
  <c r="I638" i="8"/>
  <c r="K638" i="8"/>
  <c r="I634" i="8"/>
  <c r="K634" i="8"/>
  <c r="K626" i="8"/>
  <c r="I626" i="8"/>
  <c r="K607" i="8"/>
  <c r="I607" i="8"/>
  <c r="K601" i="8"/>
  <c r="I601" i="8"/>
  <c r="I591" i="8"/>
  <c r="K591" i="8"/>
  <c r="J543" i="8"/>
  <c r="H543" i="8"/>
  <c r="L522" i="8"/>
  <c r="H522" i="8" s="1"/>
  <c r="I518" i="8"/>
  <c r="K518" i="8"/>
  <c r="I512" i="8"/>
  <c r="K512" i="8"/>
  <c r="K504" i="8"/>
  <c r="I504" i="8"/>
  <c r="I502" i="8"/>
  <c r="K502" i="8"/>
  <c r="I486" i="8"/>
  <c r="K486" i="8"/>
  <c r="I476" i="8"/>
  <c r="K476" i="8"/>
  <c r="K472" i="8"/>
  <c r="I472" i="8"/>
  <c r="I470" i="8"/>
  <c r="K470" i="8"/>
  <c r="K466" i="8"/>
  <c r="I466" i="8"/>
  <c r="K458" i="8"/>
  <c r="I458" i="8"/>
  <c r="K391" i="8"/>
  <c r="I391" i="8"/>
  <c r="I387" i="8"/>
  <c r="K387" i="8"/>
  <c r="I385" i="8"/>
  <c r="K385" i="8"/>
  <c r="K379" i="8"/>
  <c r="I379" i="8"/>
  <c r="K371" i="8"/>
  <c r="I371" i="8"/>
  <c r="I361" i="8"/>
  <c r="K361" i="8"/>
  <c r="I359" i="8"/>
  <c r="K359" i="8"/>
  <c r="I353" i="8"/>
  <c r="K353" i="8"/>
  <c r="I343" i="8"/>
  <c r="K343" i="8"/>
  <c r="K331" i="8"/>
  <c r="I331" i="8"/>
  <c r="J651" i="8"/>
  <c r="H473" i="8"/>
  <c r="H307" i="8"/>
  <c r="J453" i="8"/>
  <c r="J653" i="8"/>
  <c r="H378" i="8"/>
  <c r="H586" i="8"/>
  <c r="J456" i="8"/>
  <c r="K694" i="8"/>
  <c r="I628" i="8"/>
  <c r="K628" i="8"/>
  <c r="I660" i="8"/>
  <c r="K660" i="8"/>
  <c r="I595" i="8"/>
  <c r="K595" i="8"/>
  <c r="I587" i="8"/>
  <c r="I367" i="8"/>
  <c r="K544" i="8"/>
  <c r="I544" i="8"/>
  <c r="I492" i="8"/>
  <c r="I493" i="8"/>
  <c r="K493" i="8"/>
  <c r="K663" i="8"/>
  <c r="H748" i="8"/>
  <c r="H691" i="8"/>
  <c r="I434" i="8"/>
  <c r="J326" i="8"/>
  <c r="K575" i="8"/>
  <c r="K765" i="8"/>
  <c r="H570" i="8"/>
  <c r="K492" i="8"/>
  <c r="H507" i="8"/>
  <c r="K652" i="8"/>
  <c r="J613" i="8"/>
  <c r="K725" i="8"/>
  <c r="I746" i="8"/>
  <c r="I382" i="8"/>
  <c r="I426" i="8"/>
  <c r="H407" i="8"/>
  <c r="I709" i="8"/>
  <c r="K745" i="8"/>
  <c r="J525" i="8"/>
  <c r="H346" i="8"/>
  <c r="K593" i="8"/>
  <c r="I520" i="8"/>
  <c r="K565" i="8"/>
  <c r="H666" i="8"/>
  <c r="I698" i="8"/>
  <c r="K698" i="8"/>
  <c r="I758" i="8"/>
  <c r="H567" i="8"/>
  <c r="I729" i="8"/>
  <c r="I636" i="8"/>
  <c r="I668" i="8"/>
  <c r="K668" i="8"/>
  <c r="I692" i="8"/>
  <c r="I764" i="8"/>
  <c r="J451" i="8"/>
  <c r="J319" i="8"/>
  <c r="K464" i="8"/>
  <c r="I392" i="8"/>
  <c r="K392" i="8"/>
  <c r="K360" i="8"/>
  <c r="I360" i="8"/>
  <c r="K409" i="8"/>
  <c r="I409" i="8"/>
  <c r="I373" i="8"/>
  <c r="I357" i="8"/>
  <c r="I341" i="8"/>
  <c r="H329" i="8"/>
  <c r="K647" i="8"/>
  <c r="I647" i="8"/>
  <c r="K703" i="8"/>
  <c r="I703" i="8"/>
  <c r="K635" i="8"/>
  <c r="I635" i="8"/>
  <c r="M679" i="8"/>
  <c r="J679" i="8" s="1"/>
  <c r="K744" i="8"/>
  <c r="I446" i="8"/>
  <c r="K467" i="8"/>
  <c r="J372" i="8"/>
  <c r="K386" i="8"/>
  <c r="K685" i="8"/>
  <c r="I576" i="8"/>
  <c r="I399" i="8"/>
  <c r="I649" i="8"/>
  <c r="K587" i="8"/>
  <c r="K344" i="8"/>
  <c r="I569" i="8"/>
  <c r="H695" i="8"/>
  <c r="I464" i="8"/>
  <c r="H413" i="8"/>
  <c r="H477" i="8"/>
  <c r="K692" i="8"/>
  <c r="K407" i="8"/>
  <c r="K462" i="8"/>
  <c r="I494" i="8"/>
  <c r="I690" i="8"/>
  <c r="K754" i="8"/>
  <c r="I762" i="8"/>
  <c r="I701" i="8"/>
  <c r="I598" i="8"/>
  <c r="K632" i="8"/>
  <c r="K696" i="8"/>
  <c r="I760" i="8"/>
  <c r="K507" i="8"/>
  <c r="K431" i="8"/>
  <c r="I431" i="8"/>
  <c r="I596" i="8"/>
  <c r="K516" i="8"/>
  <c r="K496" i="8"/>
  <c r="I480" i="8"/>
  <c r="I376" i="8"/>
  <c r="I537" i="8"/>
  <c r="K537" i="8"/>
  <c r="K501" i="8"/>
  <c r="K477" i="8"/>
  <c r="I345" i="8"/>
  <c r="K345" i="8"/>
  <c r="I751" i="8"/>
  <c r="K751" i="8"/>
  <c r="N37" i="10"/>
  <c r="P37" i="10"/>
  <c r="S37" i="10" s="1"/>
  <c r="S16" i="2"/>
  <c r="H676" i="8" l="1"/>
  <c r="H134" i="8"/>
  <c r="H79" i="8"/>
  <c r="H80" i="8"/>
  <c r="J298" i="8"/>
  <c r="H91" i="8"/>
  <c r="H185" i="8"/>
  <c r="H404" i="8"/>
  <c r="H326" i="8"/>
  <c r="H281" i="8"/>
  <c r="J158" i="8"/>
  <c r="J306" i="8"/>
  <c r="J442" i="8"/>
  <c r="H270" i="8"/>
  <c r="H104" i="8"/>
  <c r="H93" i="8"/>
  <c r="H535" i="8"/>
  <c r="J434" i="8"/>
  <c r="H253" i="8"/>
  <c r="J247" i="8"/>
  <c r="H92" i="8"/>
  <c r="J275" i="8"/>
  <c r="J70" i="8"/>
  <c r="J216" i="8"/>
  <c r="H72" i="8"/>
  <c r="J109" i="8"/>
  <c r="H81" i="8"/>
  <c r="J61" i="8"/>
  <c r="H146" i="8"/>
  <c r="J202" i="8"/>
  <c r="J209" i="8"/>
  <c r="J85" i="8"/>
  <c r="J674" i="8"/>
  <c r="J592" i="8"/>
  <c r="J108" i="8"/>
  <c r="H262" i="8"/>
  <c r="H165" i="8"/>
  <c r="H284" i="8"/>
  <c r="H304" i="8"/>
  <c r="J59" i="8"/>
  <c r="J254" i="8"/>
  <c r="H499" i="8"/>
  <c r="H44" i="8"/>
  <c r="H124" i="8"/>
  <c r="H121" i="8"/>
  <c r="H230" i="8"/>
  <c r="J278" i="8"/>
  <c r="H102" i="8"/>
  <c r="J189" i="8"/>
  <c r="H265" i="8"/>
  <c r="J228" i="8"/>
  <c r="H55" i="8"/>
  <c r="J328" i="8"/>
  <c r="H529" i="8"/>
  <c r="H765" i="8"/>
  <c r="J670" i="8"/>
  <c r="J292" i="8"/>
  <c r="J180" i="8"/>
  <c r="J734" i="8"/>
  <c r="J160" i="8"/>
  <c r="H75" i="8"/>
  <c r="J579" i="8"/>
  <c r="J759" i="8"/>
  <c r="J316" i="8"/>
  <c r="J718" i="8"/>
  <c r="J235" i="8"/>
  <c r="J271" i="8"/>
  <c r="J288" i="8"/>
  <c r="J112" i="8"/>
  <c r="H571" i="8"/>
  <c r="H538" i="8"/>
  <c r="J524" i="8"/>
  <c r="H612" i="8"/>
  <c r="J713" i="8"/>
  <c r="J350" i="8"/>
  <c r="H693" i="8"/>
  <c r="H176" i="8"/>
  <c r="H416" i="8"/>
  <c r="J596" i="8"/>
  <c r="H317" i="8"/>
  <c r="H688" i="8"/>
  <c r="J311" i="8"/>
  <c r="J716" i="8"/>
  <c r="J260" i="8"/>
  <c r="H63" i="8"/>
  <c r="H140" i="8"/>
  <c r="J280" i="8"/>
  <c r="H84" i="8"/>
  <c r="J412" i="8"/>
  <c r="J424" i="8"/>
  <c r="AO33" i="10"/>
  <c r="J147" i="8"/>
  <c r="J139" i="8"/>
  <c r="J111" i="8"/>
  <c r="J423" i="8"/>
  <c r="H325" i="8"/>
  <c r="H546" i="8"/>
  <c r="J631" i="8"/>
  <c r="J574" i="8"/>
  <c r="H651" i="8"/>
  <c r="J535" i="8"/>
  <c r="AP33" i="10"/>
  <c r="J148" i="8"/>
  <c r="H160" i="8"/>
  <c r="J251" i="8"/>
  <c r="J192" i="8"/>
  <c r="H212" i="8"/>
  <c r="J156" i="8"/>
  <c r="J403" i="8"/>
  <c r="J612" i="8"/>
  <c r="J159" i="8"/>
  <c r="J215" i="8"/>
  <c r="J236" i="8"/>
  <c r="J602" i="8"/>
  <c r="J334" i="8"/>
  <c r="H622" i="8"/>
  <c r="H393" i="8"/>
  <c r="J421" i="8"/>
  <c r="J555" i="8"/>
  <c r="H438" i="8"/>
  <c r="H271" i="8"/>
  <c r="H223" i="8"/>
  <c r="J67" i="8"/>
  <c r="H244" i="8"/>
  <c r="H296" i="8"/>
  <c r="J252" i="8"/>
  <c r="J204" i="8"/>
  <c r="J128" i="8"/>
  <c r="J511" i="8"/>
  <c r="J436" i="8"/>
  <c r="H348" i="8"/>
  <c r="J132" i="8"/>
  <c r="H191" i="8"/>
  <c r="J91" i="8"/>
  <c r="AO32" i="10"/>
  <c r="J621" i="8"/>
  <c r="H59" i="8"/>
  <c r="H623" i="8"/>
  <c r="N52" i="10"/>
  <c r="AP52" i="10" s="1"/>
  <c r="J676" i="8"/>
  <c r="H704" i="8"/>
  <c r="J580" i="8"/>
  <c r="H627" i="8"/>
  <c r="J571" i="8"/>
  <c r="J398" i="8"/>
  <c r="J577" i="8"/>
  <c r="H545" i="8"/>
  <c r="J263" i="8"/>
  <c r="J123" i="8"/>
  <c r="J256" i="8"/>
  <c r="H687" i="8"/>
  <c r="J317" i="8"/>
  <c r="H398" i="8"/>
  <c r="J586" i="8"/>
  <c r="H64" i="8"/>
  <c r="H577" i="8"/>
  <c r="J322" i="8"/>
  <c r="H621" i="8"/>
  <c r="H316" i="8"/>
  <c r="H602" i="8"/>
  <c r="J346" i="8"/>
  <c r="J556" i="8"/>
  <c r="J351" i="8"/>
  <c r="H462" i="8"/>
  <c r="J417" i="8"/>
  <c r="J475" i="8"/>
  <c r="J276" i="8"/>
  <c r="J55" i="8"/>
  <c r="H220" i="8"/>
  <c r="H442" i="8"/>
  <c r="J378" i="8"/>
  <c r="J691" i="8"/>
  <c r="H368" i="8"/>
  <c r="H527" i="8"/>
  <c r="J550" i="8"/>
  <c r="J418" i="8"/>
  <c r="J104" i="8"/>
  <c r="H252" i="8"/>
  <c r="J255" i="8"/>
  <c r="H540" i="8"/>
  <c r="H224" i="8"/>
  <c r="L297" i="8"/>
  <c r="H297" i="8" s="1"/>
  <c r="AN47" i="10"/>
  <c r="N47" i="10"/>
  <c r="L175" i="8"/>
  <c r="H175" i="8" s="1"/>
  <c r="H340" i="8"/>
  <c r="J416" i="8"/>
  <c r="H374" i="8"/>
  <c r="H563" i="8"/>
  <c r="M548" i="8"/>
  <c r="J548" i="8" s="1"/>
  <c r="H207" i="8"/>
  <c r="L236" i="8"/>
  <c r="H236" i="8" s="1"/>
  <c r="J648" i="8"/>
  <c r="H511" i="8"/>
  <c r="H322" i="8"/>
  <c r="J433" i="8"/>
  <c r="J460" i="8"/>
  <c r="J428" i="8"/>
  <c r="H555" i="8"/>
  <c r="H152" i="8"/>
  <c r="J658" i="8"/>
  <c r="J330" i="8"/>
  <c r="J435" i="8"/>
  <c r="L132" i="8"/>
  <c r="H132" i="8" s="1"/>
  <c r="H489" i="8"/>
  <c r="J750" i="8"/>
  <c r="H738" i="8"/>
  <c r="J739" i="8"/>
  <c r="J399" i="8"/>
  <c r="J736" i="8"/>
  <c r="H424" i="8"/>
  <c r="J327" i="8"/>
  <c r="H580" i="8"/>
  <c r="U32" i="10"/>
  <c r="AP32" i="10"/>
  <c r="O46" i="10"/>
  <c r="J738" i="8"/>
  <c r="H453" i="8"/>
  <c r="H554" i="8"/>
  <c r="H741" i="8"/>
  <c r="H394" i="8"/>
  <c r="H707" i="8"/>
  <c r="H352" i="8"/>
  <c r="H309" i="8"/>
  <c r="H609" i="8"/>
  <c r="J712" i="8"/>
  <c r="H679" i="8"/>
  <c r="J335" i="8"/>
  <c r="J374" i="8"/>
  <c r="J533" i="8"/>
  <c r="J707" i="8"/>
  <c r="H568" i="8"/>
  <c r="J714" i="8"/>
  <c r="J627" i="8"/>
  <c r="J529" i="8"/>
  <c r="J704" i="8"/>
  <c r="J527" i="8"/>
  <c r="J682" i="8"/>
  <c r="H418" i="8"/>
  <c r="H715" i="8"/>
  <c r="H515" i="8"/>
  <c r="J471" i="8"/>
  <c r="J619" i="8"/>
  <c r="H388" i="8"/>
  <c r="J521" i="8"/>
  <c r="H744" i="8"/>
  <c r="H454" i="8"/>
  <c r="H467" i="8"/>
  <c r="H613" i="8"/>
  <c r="H403" i="8"/>
  <c r="J367" i="8"/>
  <c r="J569" i="8"/>
  <c r="L745" i="8"/>
  <c r="H745" i="8" s="1"/>
  <c r="L457" i="8"/>
  <c r="H457" i="8" s="1"/>
  <c r="M318" i="8"/>
  <c r="J318" i="8" s="1"/>
  <c r="H616" i="8"/>
  <c r="L449" i="8"/>
  <c r="H449" i="8" s="1"/>
  <c r="M644" i="8"/>
  <c r="J644" i="8" s="1"/>
  <c r="AN53" i="10"/>
  <c r="J678" i="8"/>
  <c r="H334" i="8"/>
  <c r="H461" i="8"/>
  <c r="H487" i="8"/>
  <c r="J639" i="8"/>
  <c r="J523" i="8"/>
  <c r="H447" i="8"/>
  <c r="J410" i="8"/>
  <c r="J764" i="8"/>
  <c r="M376" i="8"/>
  <c r="J376" i="8" s="1"/>
  <c r="J752" i="8"/>
  <c r="H412" i="8"/>
  <c r="J553" i="8"/>
  <c r="H632" i="8"/>
  <c r="U35" i="10"/>
  <c r="S38" i="10"/>
  <c r="U38" i="10" s="1"/>
  <c r="H761" i="8"/>
  <c r="H557" i="8"/>
  <c r="L517" i="8"/>
  <c r="H517" i="8" s="1"/>
  <c r="L350" i="8"/>
  <c r="H350" i="8" s="1"/>
  <c r="M677" i="8"/>
  <c r="J677" i="8" s="1"/>
  <c r="M487" i="8"/>
  <c r="J487" i="8" s="1"/>
  <c r="L509" i="8"/>
  <c r="H509" i="8" s="1"/>
  <c r="L631" i="8"/>
  <c r="H631" i="8" s="1"/>
  <c r="L405" i="8"/>
  <c r="H405" i="8" s="1"/>
  <c r="L548" i="8"/>
  <c r="H548" i="8" s="1"/>
  <c r="L716" i="8"/>
  <c r="H716" i="8" s="1"/>
  <c r="J485" i="8"/>
  <c r="H450" i="8"/>
  <c r="O45" i="10"/>
  <c r="S42" i="10"/>
  <c r="U42" i="10" s="1"/>
  <c r="J370" i="8"/>
  <c r="J441" i="8"/>
  <c r="J564" i="8"/>
  <c r="H530" i="8"/>
  <c r="H629" i="8"/>
  <c r="J373" i="8"/>
  <c r="J480" i="8"/>
  <c r="H643" i="8"/>
  <c r="H740" i="8"/>
  <c r="J616" i="8"/>
  <c r="J526" i="8"/>
  <c r="M563" i="8"/>
  <c r="J563" i="8" s="1"/>
  <c r="H386" i="8"/>
  <c r="H661" i="8"/>
  <c r="J430" i="8"/>
  <c r="H717" i="8"/>
  <c r="J473" i="8"/>
  <c r="M611" i="8"/>
  <c r="J611" i="8" s="1"/>
  <c r="L423" i="8"/>
  <c r="H423" i="8" s="1"/>
  <c r="L755" i="8"/>
  <c r="H755" i="8" s="1"/>
  <c r="M356" i="8"/>
  <c r="J356" i="8" s="1"/>
  <c r="M741" i="8"/>
  <c r="J741" i="8" s="1"/>
  <c r="M693" i="8"/>
  <c r="J693" i="8" s="1"/>
  <c r="H685" i="8"/>
  <c r="J717" i="8"/>
  <c r="J402" i="8"/>
  <c r="J413" i="8"/>
  <c r="H708" i="8"/>
  <c r="H682" i="8"/>
  <c r="J687" i="8"/>
  <c r="H397" i="8"/>
  <c r="J315" i="8"/>
  <c r="J357" i="8"/>
  <c r="H659" i="8"/>
  <c r="J630" i="8"/>
  <c r="H614" i="8"/>
  <c r="J600" i="8"/>
  <c r="AP35" i="10"/>
  <c r="AO35" i="10"/>
  <c r="U29" i="10"/>
  <c r="V29" i="10" s="1"/>
  <c r="J438" i="8"/>
  <c r="H549" i="8"/>
  <c r="J723" i="8"/>
  <c r="H444" i="8"/>
  <c r="L471" i="8"/>
  <c r="H471" i="8" s="1"/>
  <c r="L451" i="8"/>
  <c r="H451" i="8" s="1"/>
  <c r="M395" i="8"/>
  <c r="J395" i="8" s="1"/>
  <c r="M469" i="8"/>
  <c r="J469" i="8" s="1"/>
  <c r="M541" i="8"/>
  <c r="J541" i="8" s="1"/>
  <c r="J432" i="8"/>
  <c r="S50" i="10"/>
  <c r="W50" i="10" s="1"/>
  <c r="H315" i="8"/>
  <c r="M439" i="8"/>
  <c r="J439" i="8" s="1"/>
  <c r="L344" i="8"/>
  <c r="H344" i="8" s="1"/>
  <c r="L366" i="8"/>
  <c r="H366" i="8" s="1"/>
  <c r="M348" i="8"/>
  <c r="J348" i="8" s="1"/>
  <c r="M491" i="8"/>
  <c r="J491" i="8" s="1"/>
  <c r="M666" i="8"/>
  <c r="J666" i="8" s="1"/>
  <c r="H680" i="8"/>
  <c r="M675" i="8"/>
  <c r="J675" i="8" s="1"/>
  <c r="M141" i="8"/>
  <c r="J141" i="8" s="1"/>
  <c r="M588" i="8"/>
  <c r="J588" i="8" s="1"/>
  <c r="M720" i="8"/>
  <c r="J720" i="8" s="1"/>
  <c r="L469" i="8"/>
  <c r="H469" i="8" s="1"/>
  <c r="M481" i="8"/>
  <c r="J481" i="8" s="1"/>
  <c r="L362" i="8"/>
  <c r="H362" i="8" s="1"/>
  <c r="M352" i="8"/>
  <c r="J352" i="8" s="1"/>
  <c r="H389" i="8"/>
  <c r="H516" i="8"/>
  <c r="J636" i="8"/>
  <c r="H670" i="8"/>
  <c r="H583" i="8"/>
  <c r="M474" i="8"/>
  <c r="J474" i="8" s="1"/>
  <c r="AP41" i="10"/>
  <c r="AO51" i="10"/>
  <c r="W29" i="10"/>
  <c r="H410" i="8"/>
  <c r="M538" i="8"/>
  <c r="J538" i="8" s="1"/>
  <c r="L564" i="8"/>
  <c r="H564" i="8" s="1"/>
  <c r="H641" i="8"/>
  <c r="M324" i="8"/>
  <c r="J324" i="8" s="1"/>
  <c r="M380" i="8"/>
  <c r="J380" i="8" s="1"/>
  <c r="L441" i="8"/>
  <c r="H441" i="8" s="1"/>
  <c r="L553" i="8"/>
  <c r="H553" i="8" s="1"/>
  <c r="L338" i="8"/>
  <c r="H338" i="8" s="1"/>
  <c r="M654" i="8"/>
  <c r="J654" i="8" s="1"/>
  <c r="L415" i="8"/>
  <c r="H415" i="8" s="1"/>
  <c r="M513" i="8"/>
  <c r="J513" i="8" s="1"/>
  <c r="M425" i="8"/>
  <c r="J425" i="8" s="1"/>
  <c r="L658" i="8"/>
  <c r="H658" i="8" s="1"/>
  <c r="L620" i="8"/>
  <c r="H620" i="8" s="1"/>
  <c r="M532" i="8"/>
  <c r="J532" i="8" s="1"/>
  <c r="L720" i="8"/>
  <c r="H720" i="8" s="1"/>
  <c r="J549" i="8"/>
  <c r="J706" i="8"/>
  <c r="J342" i="8"/>
  <c r="L728" i="8"/>
  <c r="H728" i="8" s="1"/>
  <c r="J726" i="8"/>
  <c r="H456" i="8"/>
  <c r="W41" i="10"/>
  <c r="Y41" i="10" s="1"/>
  <c r="AQ41" i="10" s="1"/>
  <c r="AN41" i="10"/>
  <c r="J325" i="8"/>
  <c r="L312" i="8"/>
  <c r="H312" i="8" s="1"/>
  <c r="M540" i="8"/>
  <c r="J540" i="8" s="1"/>
  <c r="L521" i="8"/>
  <c r="H521" i="8" s="1"/>
  <c r="L420" i="8"/>
  <c r="H420" i="8" s="1"/>
  <c r="M709" i="8"/>
  <c r="J709" i="8" s="1"/>
  <c r="M340" i="8"/>
  <c r="J340" i="8" s="1"/>
  <c r="L763" i="8"/>
  <c r="H763" i="8" s="1"/>
  <c r="M515" i="8"/>
  <c r="J515" i="8" s="1"/>
  <c r="M488" i="8"/>
  <c r="J488" i="8" s="1"/>
  <c r="H575" i="8"/>
  <c r="H653" i="8"/>
  <c r="L324" i="8"/>
  <c r="H324" i="8" s="1"/>
  <c r="M715" i="8"/>
  <c r="J715" i="8" s="1"/>
  <c r="M338" i="8"/>
  <c r="J338" i="8" s="1"/>
  <c r="L637" i="8"/>
  <c r="H637" i="8" s="1"/>
  <c r="L513" i="8"/>
  <c r="H513" i="8" s="1"/>
  <c r="AP58" i="10"/>
  <c r="N49" i="10"/>
  <c r="P47" i="10"/>
  <c r="AO47" i="10" s="1"/>
  <c r="AO50" i="10"/>
  <c r="P46" i="10"/>
  <c r="AO46" i="10" s="1"/>
  <c r="AO28" i="10"/>
  <c r="S28" i="10"/>
  <c r="N50" i="10"/>
  <c r="U58" i="10"/>
  <c r="N46" i="10"/>
  <c r="W38" i="10"/>
  <c r="AN54" i="10"/>
  <c r="N54" i="10"/>
  <c r="AP54" i="10" s="1"/>
  <c r="AO48" i="10"/>
  <c r="N48" i="10"/>
  <c r="AP48" i="10" s="1"/>
  <c r="AN40" i="10"/>
  <c r="S40" i="10"/>
  <c r="AN39" i="10"/>
  <c r="S39" i="10"/>
  <c r="AP42" i="10"/>
  <c r="V26" i="10"/>
  <c r="Y26" i="10" s="1"/>
  <c r="AQ26" i="10" s="1"/>
  <c r="AP34" i="10"/>
  <c r="AO49" i="10"/>
  <c r="S49" i="10"/>
  <c r="P45" i="10"/>
  <c r="AO45" i="10" s="1"/>
  <c r="M55" i="10"/>
  <c r="M59" i="10"/>
  <c r="N45" i="10"/>
  <c r="W34" i="10"/>
  <c r="U34" i="10"/>
  <c r="V34" i="10" s="1"/>
  <c r="Y58" i="10"/>
  <c r="M345" i="8"/>
  <c r="J345" i="8" s="1"/>
  <c r="M501" i="8"/>
  <c r="J501" i="8" s="1"/>
  <c r="M516" i="8"/>
  <c r="J516" i="8" s="1"/>
  <c r="M507" i="8"/>
  <c r="J507" i="8" s="1"/>
  <c r="M632" i="8"/>
  <c r="J632" i="8" s="1"/>
  <c r="L494" i="8"/>
  <c r="H494" i="8" s="1"/>
  <c r="L464" i="8"/>
  <c r="H464" i="8" s="1"/>
  <c r="M344" i="8"/>
  <c r="J344" i="8" s="1"/>
  <c r="M467" i="8"/>
  <c r="J467" i="8" s="1"/>
  <c r="M744" i="8"/>
  <c r="J744" i="8" s="1"/>
  <c r="M635" i="8"/>
  <c r="J635" i="8" s="1"/>
  <c r="M647" i="8"/>
  <c r="J647" i="8" s="1"/>
  <c r="L373" i="8"/>
  <c r="H373" i="8" s="1"/>
  <c r="L392" i="8"/>
  <c r="H392" i="8" s="1"/>
  <c r="L764" i="8"/>
  <c r="H764" i="8" s="1"/>
  <c r="L668" i="8"/>
  <c r="H668" i="8" s="1"/>
  <c r="M593" i="8"/>
  <c r="J593" i="8" s="1"/>
  <c r="L709" i="8"/>
  <c r="H709" i="8" s="1"/>
  <c r="L746" i="8"/>
  <c r="H746" i="8" s="1"/>
  <c r="M492" i="8"/>
  <c r="J492" i="8" s="1"/>
  <c r="M575" i="8"/>
  <c r="J575" i="8" s="1"/>
  <c r="L544" i="8"/>
  <c r="H544" i="8" s="1"/>
  <c r="L367" i="8"/>
  <c r="H367" i="8" s="1"/>
  <c r="L595" i="8"/>
  <c r="H595" i="8" s="1"/>
  <c r="L628" i="8"/>
  <c r="H628" i="8" s="1"/>
  <c r="M694" i="8"/>
  <c r="J694" i="8" s="1"/>
  <c r="M343" i="8"/>
  <c r="J343" i="8" s="1"/>
  <c r="L353" i="8"/>
  <c r="H353" i="8" s="1"/>
  <c r="M359" i="8"/>
  <c r="J359" i="8" s="1"/>
  <c r="L387" i="8"/>
  <c r="H387" i="8" s="1"/>
  <c r="L466" i="8"/>
  <c r="H466" i="8" s="1"/>
  <c r="L472" i="8"/>
  <c r="H472" i="8" s="1"/>
  <c r="L504" i="8"/>
  <c r="H504" i="8" s="1"/>
  <c r="M512" i="8"/>
  <c r="J512" i="8" s="1"/>
  <c r="L601" i="8"/>
  <c r="H601" i="8" s="1"/>
  <c r="L626" i="8"/>
  <c r="H626" i="8" s="1"/>
  <c r="M634" i="8"/>
  <c r="J634" i="8" s="1"/>
  <c r="M638" i="8"/>
  <c r="J638" i="8" s="1"/>
  <c r="M655" i="8"/>
  <c r="J655" i="8" s="1"/>
  <c r="M667" i="8"/>
  <c r="J667" i="8" s="1"/>
  <c r="M719" i="8"/>
  <c r="J719" i="8" s="1"/>
  <c r="M735" i="8"/>
  <c r="J735" i="8" s="1"/>
  <c r="M615" i="8"/>
  <c r="J615" i="8" s="1"/>
  <c r="M381" i="8"/>
  <c r="J381" i="8" s="1"/>
  <c r="M597" i="8"/>
  <c r="J597" i="8" s="1"/>
  <c r="L479" i="8"/>
  <c r="H479" i="8" s="1"/>
  <c r="M732" i="8"/>
  <c r="J732" i="8" s="1"/>
  <c r="L673" i="8"/>
  <c r="H673" i="8" s="1"/>
  <c r="M310" i="8"/>
  <c r="J310" i="8" s="1"/>
  <c r="M321" i="8"/>
  <c r="J321" i="8" s="1"/>
  <c r="L573" i="8"/>
  <c r="H573" i="8" s="1"/>
  <c r="L363" i="8"/>
  <c r="H363" i="8" s="1"/>
  <c r="L503" i="8"/>
  <c r="H503" i="8" s="1"/>
  <c r="M664" i="8"/>
  <c r="J664" i="8" s="1"/>
  <c r="M721" i="8"/>
  <c r="J721" i="8" s="1"/>
  <c r="L605" i="8"/>
  <c r="H605" i="8" s="1"/>
  <c r="M733" i="8"/>
  <c r="J733" i="8" s="1"/>
  <c r="L478" i="8"/>
  <c r="H478" i="8" s="1"/>
  <c r="M731" i="8"/>
  <c r="J731" i="8" s="1"/>
  <c r="L505" i="8"/>
  <c r="H505" i="8" s="1"/>
  <c r="M384" i="8"/>
  <c r="J384" i="8" s="1"/>
  <c r="L584" i="8"/>
  <c r="H584" i="8" s="1"/>
  <c r="M700" i="8"/>
  <c r="J700" i="8" s="1"/>
  <c r="L681" i="8"/>
  <c r="H681" i="8" s="1"/>
  <c r="L650" i="8"/>
  <c r="H650" i="8" s="1"/>
  <c r="L474" i="8"/>
  <c r="H474" i="8" s="1"/>
  <c r="M400" i="8"/>
  <c r="J400" i="8" s="1"/>
  <c r="M508" i="8"/>
  <c r="J508" i="8" s="1"/>
  <c r="L335" i="8"/>
  <c r="H335" i="8" s="1"/>
  <c r="L672" i="8"/>
  <c r="H672" i="8" s="1"/>
  <c r="M624" i="8"/>
  <c r="J624" i="8" s="1"/>
  <c r="L749" i="8"/>
  <c r="H749" i="8" s="1"/>
  <c r="M722" i="8"/>
  <c r="J722" i="8" s="1"/>
  <c r="L514" i="8"/>
  <c r="H514" i="8" s="1"/>
  <c r="N43" i="10"/>
  <c r="V33" i="10"/>
  <c r="Y33" i="10" s="1"/>
  <c r="AQ33" i="10" s="1"/>
  <c r="L345" i="8"/>
  <c r="H345" i="8" s="1"/>
  <c r="M537" i="8"/>
  <c r="J537" i="8" s="1"/>
  <c r="L376" i="8"/>
  <c r="H376" i="8" s="1"/>
  <c r="L596" i="8"/>
  <c r="H596" i="8" s="1"/>
  <c r="L598" i="8"/>
  <c r="H598" i="8" s="1"/>
  <c r="L762" i="8"/>
  <c r="H762" i="8" s="1"/>
  <c r="M462" i="8"/>
  <c r="J462" i="8" s="1"/>
  <c r="L649" i="8"/>
  <c r="H649" i="8" s="1"/>
  <c r="M685" i="8"/>
  <c r="J685" i="8" s="1"/>
  <c r="L446" i="8"/>
  <c r="H446" i="8" s="1"/>
  <c r="L703" i="8"/>
  <c r="H703" i="8" s="1"/>
  <c r="L360" i="8"/>
  <c r="H360" i="8" s="1"/>
  <c r="L636" i="8"/>
  <c r="H636" i="8" s="1"/>
  <c r="M698" i="8"/>
  <c r="J698" i="8" s="1"/>
  <c r="M565" i="8"/>
  <c r="J565" i="8" s="1"/>
  <c r="M725" i="8"/>
  <c r="J725" i="8" s="1"/>
  <c r="L434" i="8"/>
  <c r="H434" i="8" s="1"/>
  <c r="M493" i="8"/>
  <c r="J493" i="8" s="1"/>
  <c r="M544" i="8"/>
  <c r="J544" i="8" s="1"/>
  <c r="M660" i="8"/>
  <c r="J660" i="8" s="1"/>
  <c r="L343" i="8"/>
  <c r="H343" i="8" s="1"/>
  <c r="L359" i="8"/>
  <c r="H359" i="8" s="1"/>
  <c r="L379" i="8"/>
  <c r="H379" i="8" s="1"/>
  <c r="M385" i="8"/>
  <c r="J385" i="8" s="1"/>
  <c r="L458" i="8"/>
  <c r="H458" i="8" s="1"/>
  <c r="M466" i="8"/>
  <c r="J466" i="8" s="1"/>
  <c r="M472" i="8"/>
  <c r="J472" i="8" s="1"/>
  <c r="M504" i="8"/>
  <c r="J504" i="8" s="1"/>
  <c r="L512" i="8"/>
  <c r="H512" i="8" s="1"/>
  <c r="M601" i="8"/>
  <c r="J601" i="8" s="1"/>
  <c r="M626" i="8"/>
  <c r="J626" i="8" s="1"/>
  <c r="L634" i="8"/>
  <c r="H634" i="8" s="1"/>
  <c r="L638" i="8"/>
  <c r="H638" i="8" s="1"/>
  <c r="L655" i="8"/>
  <c r="H655" i="8" s="1"/>
  <c r="L665" i="8"/>
  <c r="H665" i="8" s="1"/>
  <c r="L671" i="8"/>
  <c r="H671" i="8" s="1"/>
  <c r="L719" i="8"/>
  <c r="H719" i="8" s="1"/>
  <c r="L735" i="8"/>
  <c r="H735" i="8" s="1"/>
  <c r="L615" i="8"/>
  <c r="H615" i="8" s="1"/>
  <c r="L381" i="8"/>
  <c r="H381" i="8" s="1"/>
  <c r="L597" i="8"/>
  <c r="H597" i="8" s="1"/>
  <c r="M479" i="8"/>
  <c r="J479" i="8" s="1"/>
  <c r="L732" i="8"/>
  <c r="H732" i="8" s="1"/>
  <c r="M673" i="8"/>
  <c r="J673" i="8" s="1"/>
  <c r="L310" i="8"/>
  <c r="H310" i="8" s="1"/>
  <c r="L333" i="8"/>
  <c r="H333" i="8" s="1"/>
  <c r="M573" i="8"/>
  <c r="J573" i="8" s="1"/>
  <c r="L468" i="8"/>
  <c r="H468" i="8" s="1"/>
  <c r="L721" i="8"/>
  <c r="H721" i="8" s="1"/>
  <c r="M605" i="8"/>
  <c r="J605" i="8" s="1"/>
  <c r="L733" i="8"/>
  <c r="H733" i="8" s="1"/>
  <c r="L618" i="8"/>
  <c r="H618" i="8" s="1"/>
  <c r="M349" i="8"/>
  <c r="J349" i="8" s="1"/>
  <c r="M505" i="8"/>
  <c r="J505" i="8" s="1"/>
  <c r="L384" i="8"/>
  <c r="H384" i="8" s="1"/>
  <c r="M584" i="8"/>
  <c r="J584" i="8" s="1"/>
  <c r="L547" i="8"/>
  <c r="H547" i="8" s="1"/>
  <c r="L700" i="8"/>
  <c r="H700" i="8" s="1"/>
  <c r="M582" i="8"/>
  <c r="J582" i="8" s="1"/>
  <c r="M681" i="8"/>
  <c r="J681" i="8" s="1"/>
  <c r="L710" i="8"/>
  <c r="H710" i="8" s="1"/>
  <c r="M608" i="8"/>
  <c r="J608" i="8" s="1"/>
  <c r="L365" i="8"/>
  <c r="H365" i="8" s="1"/>
  <c r="M520" i="8"/>
  <c r="J520" i="8" s="1"/>
  <c r="L347" i="8"/>
  <c r="H347" i="8" s="1"/>
  <c r="M539" i="8"/>
  <c r="J539" i="8" s="1"/>
  <c r="M656" i="8"/>
  <c r="J656" i="8" s="1"/>
  <c r="M645" i="8"/>
  <c r="J645" i="8" s="1"/>
  <c r="L562" i="8"/>
  <c r="H562" i="8" s="1"/>
  <c r="M354" i="8"/>
  <c r="J354" i="8" s="1"/>
  <c r="L686" i="8"/>
  <c r="H686" i="8" s="1"/>
  <c r="AI32" i="10"/>
  <c r="X32" i="10" s="1"/>
  <c r="S17" i="2"/>
  <c r="AO37" i="10"/>
  <c r="M751" i="8"/>
  <c r="J751" i="8" s="1"/>
  <c r="L537" i="8"/>
  <c r="H537" i="8" s="1"/>
  <c r="L480" i="8"/>
  <c r="H480" i="8" s="1"/>
  <c r="L431" i="8"/>
  <c r="H431" i="8" s="1"/>
  <c r="L760" i="8"/>
  <c r="H760" i="8" s="1"/>
  <c r="M754" i="8"/>
  <c r="J754" i="8" s="1"/>
  <c r="M407" i="8"/>
  <c r="J407" i="8" s="1"/>
  <c r="L569" i="8"/>
  <c r="H569" i="8" s="1"/>
  <c r="L399" i="8"/>
  <c r="H399" i="8" s="1"/>
  <c r="M386" i="8"/>
  <c r="J386" i="8" s="1"/>
  <c r="M703" i="8"/>
  <c r="J703" i="8" s="1"/>
  <c r="L341" i="8"/>
  <c r="H341" i="8" s="1"/>
  <c r="L409" i="8"/>
  <c r="H409" i="8" s="1"/>
  <c r="M360" i="8"/>
  <c r="J360" i="8" s="1"/>
  <c r="L692" i="8"/>
  <c r="H692" i="8" s="1"/>
  <c r="L729" i="8"/>
  <c r="H729" i="8" s="1"/>
  <c r="L698" i="8"/>
  <c r="H698" i="8" s="1"/>
  <c r="L520" i="8"/>
  <c r="H520" i="8" s="1"/>
  <c r="L426" i="8"/>
  <c r="H426" i="8" s="1"/>
  <c r="M652" i="8"/>
  <c r="J652" i="8" s="1"/>
  <c r="M663" i="8"/>
  <c r="J663" i="8" s="1"/>
  <c r="L493" i="8"/>
  <c r="H493" i="8" s="1"/>
  <c r="L587" i="8"/>
  <c r="H587" i="8" s="1"/>
  <c r="L660" i="8"/>
  <c r="H660" i="8" s="1"/>
  <c r="L331" i="8"/>
  <c r="H331" i="8" s="1"/>
  <c r="M361" i="8"/>
  <c r="J361" i="8" s="1"/>
  <c r="L371" i="8"/>
  <c r="H371" i="8" s="1"/>
  <c r="M379" i="8"/>
  <c r="J379" i="8" s="1"/>
  <c r="L385" i="8"/>
  <c r="H385" i="8" s="1"/>
  <c r="L391" i="8"/>
  <c r="H391" i="8" s="1"/>
  <c r="M458" i="8"/>
  <c r="J458" i="8" s="1"/>
  <c r="M470" i="8"/>
  <c r="J470" i="8" s="1"/>
  <c r="M476" i="8"/>
  <c r="J476" i="8" s="1"/>
  <c r="M486" i="8"/>
  <c r="J486" i="8" s="1"/>
  <c r="M502" i="8"/>
  <c r="J502" i="8" s="1"/>
  <c r="M518" i="8"/>
  <c r="J518" i="8" s="1"/>
  <c r="M591" i="8"/>
  <c r="J591" i="8" s="1"/>
  <c r="L607" i="8"/>
  <c r="H607" i="8" s="1"/>
  <c r="M657" i="8"/>
  <c r="J657" i="8" s="1"/>
  <c r="M665" i="8"/>
  <c r="J665" i="8" s="1"/>
  <c r="M671" i="8"/>
  <c r="J671" i="8" s="1"/>
  <c r="M727" i="8"/>
  <c r="J727" i="8" s="1"/>
  <c r="L756" i="8"/>
  <c r="H756" i="8" s="1"/>
  <c r="M490" i="8"/>
  <c r="J490" i="8" s="1"/>
  <c r="L500" i="8"/>
  <c r="H500" i="8" s="1"/>
  <c r="L689" i="8"/>
  <c r="H689" i="8" s="1"/>
  <c r="L742" i="8"/>
  <c r="H742" i="8" s="1"/>
  <c r="M333" i="8"/>
  <c r="J333" i="8" s="1"/>
  <c r="L351" i="8"/>
  <c r="H351" i="8" s="1"/>
  <c r="L411" i="8"/>
  <c r="H411" i="8" s="1"/>
  <c r="L617" i="8"/>
  <c r="H617" i="8" s="1"/>
  <c r="M618" i="8"/>
  <c r="J618" i="8" s="1"/>
  <c r="M375" i="8"/>
  <c r="J375" i="8" s="1"/>
  <c r="M383" i="8"/>
  <c r="J383" i="8" s="1"/>
  <c r="L337" i="8"/>
  <c r="H337" i="8" s="1"/>
  <c r="L603" i="8"/>
  <c r="H603" i="8" s="1"/>
  <c r="M437" i="8"/>
  <c r="J437" i="8" s="1"/>
  <c r="L448" i="8"/>
  <c r="H448" i="8" s="1"/>
  <c r="M547" i="8"/>
  <c r="J547" i="8" s="1"/>
  <c r="M599" i="8"/>
  <c r="J599" i="8" s="1"/>
  <c r="M688" i="8"/>
  <c r="J688" i="8" s="1"/>
  <c r="L582" i="8"/>
  <c r="H582" i="8" s="1"/>
  <c r="L753" i="8"/>
  <c r="H753" i="8" s="1"/>
  <c r="M710" i="8"/>
  <c r="J710" i="8" s="1"/>
  <c r="L590" i="8"/>
  <c r="H590" i="8" s="1"/>
  <c r="M510" i="8"/>
  <c r="J510" i="8" s="1"/>
  <c r="L323" i="8"/>
  <c r="H323" i="8" s="1"/>
  <c r="M589" i="8"/>
  <c r="J589" i="8" s="1"/>
  <c r="U23" i="10"/>
  <c r="U24" i="10" s="1"/>
  <c r="V19" i="10"/>
  <c r="Y19" i="10" s="1"/>
  <c r="M389" i="8"/>
  <c r="J389" i="8" s="1"/>
  <c r="L593" i="8"/>
  <c r="H593" i="8" s="1"/>
  <c r="L460" i="8"/>
  <c r="H460" i="8" s="1"/>
  <c r="L355" i="8"/>
  <c r="H355" i="8" s="1"/>
  <c r="L539" i="8"/>
  <c r="H539" i="8" s="1"/>
  <c r="L656" i="8"/>
  <c r="H656" i="8" s="1"/>
  <c r="L645" i="8"/>
  <c r="H645" i="8" s="1"/>
  <c r="M562" i="8"/>
  <c r="J562" i="8" s="1"/>
  <c r="L354" i="8"/>
  <c r="H354" i="8" s="1"/>
  <c r="M686" i="8"/>
  <c r="J686" i="8" s="1"/>
  <c r="M482" i="8"/>
  <c r="J482" i="8" s="1"/>
  <c r="L497" i="8"/>
  <c r="H497" i="8" s="1"/>
  <c r="W48" i="10"/>
  <c r="U48" i="10"/>
  <c r="V58" i="10"/>
  <c r="O43" i="10"/>
  <c r="AN43" i="10" s="1"/>
  <c r="S25" i="10"/>
  <c r="AP31" i="10"/>
  <c r="U31" i="10"/>
  <c r="W31" i="10"/>
  <c r="V36" i="10"/>
  <c r="Y36" i="10" s="1"/>
  <c r="AQ36" i="10" s="1"/>
  <c r="W37" i="10"/>
  <c r="U37" i="10"/>
  <c r="AP37" i="10"/>
  <c r="L751" i="8"/>
  <c r="H751" i="8" s="1"/>
  <c r="M477" i="8"/>
  <c r="J477" i="8" s="1"/>
  <c r="M496" i="8"/>
  <c r="J496" i="8" s="1"/>
  <c r="M431" i="8"/>
  <c r="J431" i="8" s="1"/>
  <c r="M696" i="8"/>
  <c r="J696" i="8" s="1"/>
  <c r="L701" i="8"/>
  <c r="H701" i="8" s="1"/>
  <c r="L690" i="8"/>
  <c r="H690" i="8" s="1"/>
  <c r="M692" i="8"/>
  <c r="J692" i="8" s="1"/>
  <c r="M587" i="8"/>
  <c r="J587" i="8" s="1"/>
  <c r="L576" i="8"/>
  <c r="H576" i="8" s="1"/>
  <c r="L635" i="8"/>
  <c r="H635" i="8" s="1"/>
  <c r="L647" i="8"/>
  <c r="H647" i="8" s="1"/>
  <c r="L357" i="8"/>
  <c r="H357" i="8" s="1"/>
  <c r="M409" i="8"/>
  <c r="J409" i="8" s="1"/>
  <c r="M392" i="8"/>
  <c r="J392" i="8" s="1"/>
  <c r="M464" i="8"/>
  <c r="J464" i="8" s="1"/>
  <c r="M668" i="8"/>
  <c r="J668" i="8" s="1"/>
  <c r="L758" i="8"/>
  <c r="H758" i="8" s="1"/>
  <c r="M745" i="8"/>
  <c r="J745" i="8" s="1"/>
  <c r="L382" i="8"/>
  <c r="H382" i="8" s="1"/>
  <c r="M765" i="8"/>
  <c r="J765" i="8" s="1"/>
  <c r="L492" i="8"/>
  <c r="H492" i="8" s="1"/>
  <c r="M595" i="8"/>
  <c r="J595" i="8" s="1"/>
  <c r="M628" i="8"/>
  <c r="J628" i="8" s="1"/>
  <c r="M331" i="8"/>
  <c r="J331" i="8" s="1"/>
  <c r="M353" i="8"/>
  <c r="J353" i="8" s="1"/>
  <c r="L361" i="8"/>
  <c r="H361" i="8" s="1"/>
  <c r="M371" i="8"/>
  <c r="J371" i="8" s="1"/>
  <c r="M387" i="8"/>
  <c r="J387" i="8" s="1"/>
  <c r="M391" i="8"/>
  <c r="J391" i="8" s="1"/>
  <c r="L470" i="8"/>
  <c r="H470" i="8" s="1"/>
  <c r="L476" i="8"/>
  <c r="H476" i="8" s="1"/>
  <c r="L486" i="8"/>
  <c r="H486" i="8" s="1"/>
  <c r="L502" i="8"/>
  <c r="H502" i="8" s="1"/>
  <c r="L518" i="8"/>
  <c r="H518" i="8" s="1"/>
  <c r="L591" i="8"/>
  <c r="H591" i="8" s="1"/>
  <c r="M607" i="8"/>
  <c r="J607" i="8" s="1"/>
  <c r="L657" i="8"/>
  <c r="H657" i="8" s="1"/>
  <c r="L667" i="8"/>
  <c r="H667" i="8" s="1"/>
  <c r="L727" i="8"/>
  <c r="H727" i="8" s="1"/>
  <c r="M756" i="8"/>
  <c r="J756" i="8" s="1"/>
  <c r="L490" i="8"/>
  <c r="H490" i="8" s="1"/>
  <c r="M500" i="8"/>
  <c r="J500" i="8" s="1"/>
  <c r="M689" i="8"/>
  <c r="J689" i="8" s="1"/>
  <c r="M742" i="8"/>
  <c r="J742" i="8" s="1"/>
  <c r="L506" i="8"/>
  <c r="H506" i="8" s="1"/>
  <c r="L321" i="8"/>
  <c r="H321" i="8" s="1"/>
  <c r="M363" i="8"/>
  <c r="J363" i="8" s="1"/>
  <c r="M411" i="8"/>
  <c r="J411" i="8" s="1"/>
  <c r="M503" i="8"/>
  <c r="J503" i="8" s="1"/>
  <c r="L664" i="8"/>
  <c r="H664" i="8" s="1"/>
  <c r="M669" i="8"/>
  <c r="J669" i="8" s="1"/>
  <c r="M617" i="8"/>
  <c r="J617" i="8" s="1"/>
  <c r="L731" i="8"/>
  <c r="H731" i="8" s="1"/>
  <c r="L723" i="8"/>
  <c r="H723" i="8" s="1"/>
  <c r="L437" i="8"/>
  <c r="H437" i="8" s="1"/>
  <c r="M448" i="8"/>
  <c r="J448" i="8" s="1"/>
  <c r="L599" i="8"/>
  <c r="H599" i="8" s="1"/>
  <c r="M753" i="8"/>
  <c r="J753" i="8" s="1"/>
  <c r="M702" i="8"/>
  <c r="J702" i="8" s="1"/>
  <c r="M650" i="8"/>
  <c r="J650" i="8" s="1"/>
  <c r="M590" i="8"/>
  <c r="J590" i="8" s="1"/>
  <c r="L510" i="8"/>
  <c r="H510" i="8" s="1"/>
  <c r="M661" i="8"/>
  <c r="J661" i="8" s="1"/>
  <c r="N23" i="10"/>
  <c r="N24" i="10" s="1"/>
  <c r="AP21" i="10"/>
  <c r="L400" i="8"/>
  <c r="H400" i="8" s="1"/>
  <c r="L484" i="8"/>
  <c r="H484" i="8" s="1"/>
  <c r="M672" i="8"/>
  <c r="J672" i="8" s="1"/>
  <c r="L624" i="8"/>
  <c r="H624" i="8" s="1"/>
  <c r="M749" i="8"/>
  <c r="J749" i="8" s="1"/>
  <c r="L722" i="8"/>
  <c r="H722" i="8" s="1"/>
  <c r="M740" i="8"/>
  <c r="J740" i="8" s="1"/>
  <c r="V27" i="10"/>
  <c r="Y27" i="10" s="1"/>
  <c r="AQ27" i="10" s="1"/>
  <c r="O44" i="10"/>
  <c r="AN44" i="10" s="1"/>
  <c r="L59" i="10"/>
  <c r="L60" i="10" s="1"/>
  <c r="N44" i="10"/>
  <c r="L55" i="10"/>
  <c r="P43" i="10"/>
  <c r="AO43" i="10" s="1"/>
  <c r="V32" i="10"/>
  <c r="V35" i="10"/>
  <c r="Y35" i="10" s="1"/>
  <c r="AQ35" i="10" s="1"/>
  <c r="Y32" i="10" l="1"/>
  <c r="AQ32" i="10" s="1"/>
  <c r="S46" i="10"/>
  <c r="U46" i="10" s="1"/>
  <c r="V46" i="10" s="1"/>
  <c r="AP38" i="10"/>
  <c r="W42" i="10"/>
  <c r="S47" i="10"/>
  <c r="W47" i="10" s="1"/>
  <c r="U50" i="10"/>
  <c r="V50" i="10" s="1"/>
  <c r="Y50" i="10" s="1"/>
  <c r="AQ50" i="10" s="1"/>
  <c r="AP50" i="10"/>
  <c r="Y29" i="10"/>
  <c r="AQ29" i="10" s="1"/>
  <c r="U39" i="10"/>
  <c r="V39" i="10" s="1"/>
  <c r="W39" i="10"/>
  <c r="AP39" i="10"/>
  <c r="AP40" i="10"/>
  <c r="U40" i="10"/>
  <c r="W40" i="10"/>
  <c r="V38" i="10"/>
  <c r="Y38" i="10" s="1"/>
  <c r="AQ38" i="10" s="1"/>
  <c r="V42" i="10"/>
  <c r="AP28" i="10"/>
  <c r="U28" i="10"/>
  <c r="W28" i="10"/>
  <c r="N55" i="10"/>
  <c r="P59" i="10"/>
  <c r="P60" i="10" s="1"/>
  <c r="S45" i="10"/>
  <c r="W45" i="10" s="1"/>
  <c r="P55" i="10"/>
  <c r="AO55" i="10" s="1"/>
  <c r="U49" i="10"/>
  <c r="V49" i="10" s="1"/>
  <c r="W49" i="10"/>
  <c r="AP49" i="10"/>
  <c r="Y34" i="10"/>
  <c r="AQ34" i="10" s="1"/>
  <c r="V37" i="10"/>
  <c r="Y37" i="10" s="1"/>
  <c r="AQ37" i="10" s="1"/>
  <c r="V31" i="10"/>
  <c r="Y31" i="10" s="1"/>
  <c r="AQ31" i="10" s="1"/>
  <c r="X43" i="10"/>
  <c r="X45" i="10"/>
  <c r="O55" i="10"/>
  <c r="AN55" i="10" s="1"/>
  <c r="O59" i="10"/>
  <c r="O60" i="10" s="1"/>
  <c r="S44" i="10"/>
  <c r="V48" i="10"/>
  <c r="Y48" i="10" s="1"/>
  <c r="AQ48" i="10" s="1"/>
  <c r="Y23" i="10"/>
  <c r="Y24" i="10" s="1"/>
  <c r="N59" i="10"/>
  <c r="N60" i="10" s="1"/>
  <c r="W25" i="10"/>
  <c r="S43" i="10"/>
  <c r="AP43" i="10" s="1"/>
  <c r="U25" i="10"/>
  <c r="AP25" i="10"/>
  <c r="V23" i="10"/>
  <c r="V24" i="10" s="1"/>
  <c r="AP46" i="10" l="1"/>
  <c r="W46" i="10"/>
  <c r="Y42" i="10"/>
  <c r="AQ42" i="10" s="1"/>
  <c r="U47" i="10"/>
  <c r="V47" i="10" s="1"/>
  <c r="Y47" i="10" s="1"/>
  <c r="AQ47" i="10" s="1"/>
  <c r="AP47" i="10"/>
  <c r="W43" i="10"/>
  <c r="M60" i="10"/>
  <c r="AO60" i="10" s="1"/>
  <c r="Y46" i="10"/>
  <c r="AQ46" i="10" s="1"/>
  <c r="V28" i="10"/>
  <c r="Y28" i="10" s="1"/>
  <c r="AQ28" i="10" s="1"/>
  <c r="V40" i="10"/>
  <c r="Y40" i="10" s="1"/>
  <c r="AQ40" i="10" s="1"/>
  <c r="Y39" i="10"/>
  <c r="AQ39" i="10" s="1"/>
  <c r="U45" i="10"/>
  <c r="V45" i="10" s="1"/>
  <c r="Y45" i="10" s="1"/>
  <c r="AQ45" i="10" s="1"/>
  <c r="AP45" i="10"/>
  <c r="AO59" i="10"/>
  <c r="Y49" i="10"/>
  <c r="AQ49" i="10" s="1"/>
  <c r="X55" i="10"/>
  <c r="X59" i="10"/>
  <c r="X60" i="10" s="1"/>
  <c r="AN60" i="10"/>
  <c r="AN59" i="10"/>
  <c r="W44" i="10"/>
  <c r="AP44" i="10"/>
  <c r="S59" i="10"/>
  <c r="S55" i="10"/>
  <c r="AP55" i="10" s="1"/>
  <c r="U44" i="10"/>
  <c r="U43" i="10"/>
  <c r="V25" i="10"/>
  <c r="V43" i="10" l="1"/>
  <c r="Y25" i="10"/>
  <c r="S60" i="10"/>
  <c r="AP60" i="10" s="1"/>
  <c r="AP59" i="10"/>
  <c r="V44" i="10"/>
  <c r="Y44" i="10" s="1"/>
  <c r="U55" i="10"/>
  <c r="U59" i="10"/>
  <c r="U60" i="10" s="1"/>
  <c r="W55" i="10"/>
  <c r="W59" i="10"/>
  <c r="W60" i="10" s="1"/>
  <c r="AQ44" i="10" l="1"/>
  <c r="Y55" i="10"/>
  <c r="Y59" i="10"/>
  <c r="Y60" i="10" s="1"/>
  <c r="AQ25" i="10"/>
  <c r="Y43" i="10"/>
  <c r="V55" i="10"/>
  <c r="V59" i="10"/>
  <c r="V60" i="10" s="1"/>
</calcChain>
</file>

<file path=xl/sharedStrings.xml><?xml version="1.0" encoding="utf-8"?>
<sst xmlns="http://schemas.openxmlformats.org/spreadsheetml/2006/main" count="487" uniqueCount="266">
  <si>
    <t>Minimální personální zabezpečení k zajištění vzdělávání a školských služeb poskytovaných školskými zařízeními zřizovanými krajem, obcí nebo svazkem obcí</t>
  </si>
  <si>
    <t>Číslo</t>
  </si>
  <si>
    <t>Jednotka výkonu podle § 1 vyhlášky č. 310/018 Sb.,
o krajských normativech</t>
  </si>
  <si>
    <t>Kód</t>
  </si>
  <si>
    <t>Členění</t>
  </si>
  <si>
    <t>Kategorie</t>
  </si>
  <si>
    <t>Pozn.</t>
  </si>
  <si>
    <r>
      <t>N</t>
    </r>
    <r>
      <rPr>
        <b/>
        <vertAlign val="subscript"/>
        <sz val="10"/>
        <rFont val="Calibri"/>
        <family val="2"/>
        <charset val="238"/>
      </rPr>
      <t>P</t>
    </r>
  </si>
  <si>
    <t>Np=Ž*VP/H z komp.</t>
  </si>
  <si>
    <r>
      <t>N</t>
    </r>
    <r>
      <rPr>
        <b/>
        <vertAlign val="subscript"/>
        <sz val="10"/>
        <rFont val="Calibri"/>
        <family val="2"/>
        <charset val="238"/>
      </rPr>
      <t>O</t>
    </r>
  </si>
  <si>
    <t>ONIV</t>
  </si>
  <si>
    <t>K1</t>
  </si>
  <si>
    <t>K2</t>
  </si>
  <si>
    <t>K3</t>
  </si>
  <si>
    <t>K4</t>
  </si>
  <si>
    <t>H</t>
  </si>
  <si>
    <t>Ž</t>
  </si>
  <si>
    <t>VP</t>
  </si>
  <si>
    <t>hod/týden</t>
  </si>
  <si>
    <t>žáků/třídu</t>
  </si>
  <si>
    <t>ped.</t>
  </si>
  <si>
    <t>neped.</t>
  </si>
  <si>
    <t>1 žák kursu pro získání základního vzdělání podle písm. a)</t>
  </si>
  <si>
    <t>Kurs pro získání základního vzdělání</t>
  </si>
  <si>
    <t>1 dítě, 1 žák, 1 student, kterému SVČ zajišťuje naplnění volného času zájmovou činností se zaměřením na různé oblasti podle písm. b)</t>
  </si>
  <si>
    <t>SVČ, DDM</t>
  </si>
  <si>
    <t>1 žák, který se vzdělává v ZŠ, v ZŠ spec., v nižším stupni šestiletého nebo osmiletého gymnázia nebo v odpovídajících ročnících v osmiletém vzdělávacím programu konzervatoře a kterému školní klub zajišťuje naplnění volného času zájmovou činností se zaměřením na různé oblasti podle písm. c)</t>
  </si>
  <si>
    <t>Školní klub</t>
  </si>
  <si>
    <t>xxx</t>
  </si>
  <si>
    <t>1 dítě, 1 žák ve školní družině, kteří jsou přijati k pravidelné denní docházce podle písm. d)</t>
  </si>
  <si>
    <t>Školní družina</t>
  </si>
  <si>
    <t>1 stravovaný podle písm. e) bod 3 (oběd a večeře)</t>
  </si>
  <si>
    <t>Celodenní stravování</t>
  </si>
  <si>
    <t>1 stravovaný podle písm. e) bod 3 (oběd a večeře) - vývařovna</t>
  </si>
  <si>
    <t>Celod. strav. - vývařovna pro 1111</t>
  </si>
  <si>
    <t>0,75x</t>
  </si>
  <si>
    <t>1 stravovaný podle písm. e) bod 3 (oběd a večeře) - výdejna</t>
  </si>
  <si>
    <t>Celod. strav. - výdejna</t>
  </si>
  <si>
    <t>0,25x</t>
  </si>
  <si>
    <t>1 stravovaný podle písm. e) bod 4 - stravovací služby kromě oběda</t>
  </si>
  <si>
    <t>Celod. strav. kromě oběda</t>
  </si>
  <si>
    <t>1 stravovaný podle písm. e) bod 4 - stravovací služby kromě oběda - vývařovna</t>
  </si>
  <si>
    <t>Celod. strav. - vývařovna pro 1111 kromě oběda</t>
  </si>
  <si>
    <t>1 stravovaný podle písm. e) bod 4 - stravovací služby kromě oběda - výdejna</t>
  </si>
  <si>
    <t>Celod. strav. - výdejna kromě oběda</t>
  </si>
  <si>
    <t>1 stravovaný ve ŠJ, který se zároveň vzdělává v MŠ písm. e) bod 2</t>
  </si>
  <si>
    <t xml:space="preserve">Školní jídelna MŠ </t>
  </si>
  <si>
    <t>1 stravovaný ve ŠJ - vývařovně, který se zároveň vzdělává v MŠ písm. e) bod 2</t>
  </si>
  <si>
    <t>ŠJ MŠ - vývařovna pro 1111</t>
  </si>
  <si>
    <t>0,67x</t>
  </si>
  <si>
    <t>1 stravovaný ve ŠJ - výdejně, který se zároveň vzdělává v MŠ písm. e) bod 2</t>
  </si>
  <si>
    <t>ŠJ MŠ - výdejna</t>
  </si>
  <si>
    <t>0,33x</t>
  </si>
  <si>
    <t>1 stravovaný ve ŠJ, který se zároveň vzdělává v MŠ písm. e) bod 1</t>
  </si>
  <si>
    <t>Školní jídelna MŠ - oběd</t>
  </si>
  <si>
    <t>1 stravovaný ve ŠJ - vývařovně, který se zároveň vzdělává v MŠ písm. e) bod 1</t>
  </si>
  <si>
    <t>ŠJ MŠ - vývařovna pro 1111 - oběd</t>
  </si>
  <si>
    <t>1 stravovaný ve ŠJ - výdejně, který se zároveň vzdělává v MŠ písm. e) bod 1</t>
  </si>
  <si>
    <t>ŠJ MŠ - výdejna - oběd</t>
  </si>
  <si>
    <t>1 stravovaný ve ŠJ, který se zároveň vzdělává v ZŠ písm. e) bod 1</t>
  </si>
  <si>
    <t>Školní jídelna ZŠ</t>
  </si>
  <si>
    <t>1 stravovaný ve ŠJ - vývařovně, který se zároveň vzdělává v ZŠ písm. e) bod 1</t>
  </si>
  <si>
    <t>ŠJ ZŠ - vývařovna pro 1111</t>
  </si>
  <si>
    <t>1 stravovaný ve ŠJ - výdejně, který se zároveň vzdělává v ZŠ písm. e) bod 1</t>
  </si>
  <si>
    <t>ŠJ ZŠ - výdejna</t>
  </si>
  <si>
    <t>1 stravovaný ve ŠJ, který se zároveň nevzdělává v MŠ ani v ZŠ písm. e) bod 1</t>
  </si>
  <si>
    <t>Školní jídelna SŠ</t>
  </si>
  <si>
    <t>1 stravovaný ve ŠJ - vývařovně, který se zár. nevzděl. v MŠ ani v ZŠ písm. e) bod 1</t>
  </si>
  <si>
    <t>ŠJ SŠ - vývařovna pro 1111</t>
  </si>
  <si>
    <t>1 stravovaný ve ŠJ - výdejně, který se zár. nevzděl. v MŠ ani v ZŠ písm. e) bod 1</t>
  </si>
  <si>
    <t>ŠJ SŠ - výdejna</t>
  </si>
  <si>
    <t>1 ubytovaný v DM, který se zároveň vzdělává v základní škole, střední škole nebo konzervatoři podle písm. f) bod 1</t>
  </si>
  <si>
    <t>DM ubyt. SŠ, KON</t>
  </si>
  <si>
    <t>1 ubytovaný v DM, který se zároveň vzdělává ve VOŠ podle písm. f) bod 2</t>
  </si>
  <si>
    <t>DM ubyt. VOŠ</t>
  </si>
  <si>
    <t>1 ubytovaný v internátě, který se zároveň vzdělává v základní škole speciální, ve třídě přípravného stupně základní školy speciální, nebo ve škole samostatně zřízené podle § 16 odst. 9 školského zákona pro děti nebo žáky s těžkým zdravotním postižením podle písm. g) bod 1 - MŠ</t>
  </si>
  <si>
    <t>Internát spec., těž. zdrav. post.</t>
  </si>
  <si>
    <t>MŠ</t>
  </si>
  <si>
    <t>ZŠ</t>
  </si>
  <si>
    <t>SŠ</t>
  </si>
  <si>
    <t>1 ubytovaný v internátě, který se zároveň vzdělává ve škole samostatně zřízené podle § 16 odst. 9 školského zákona pro děti nebo žáky s jiným než těžkým zdravotním postižením. g) bod 2 - MŠ</t>
  </si>
  <si>
    <t xml:space="preserve">Internát ostatní </t>
  </si>
  <si>
    <t>1 dítě, žák nebo student, jemuž informační, diagnostickou, poradenskou a metodickou činnost, odborné speciálně pedagogické a pedagogicko-psychologické služby, preventivně výchovnou péči nebo pomoc při volbě vhodného vzdělávání a přípravě na budoucí povolání v předchozím školním roce zajišťovala pedagogicko-psychologická poradna podle písm. h) bod 1</t>
  </si>
  <si>
    <t>Ped. - psych. poradna (PPP)</t>
  </si>
  <si>
    <t>3146_PPP</t>
  </si>
  <si>
    <t>1 dítě, žák nebo student, jemuž informační, diagnostickou, poradenskou a metodickou činnost, odborné speciálně pedagogické a pedagogicko-psychologické služby, preventivně výchovnou péči nebo pomoc při volbě vhodného vzdělávání a přípravě na budoucí povolání v předchozím školním roce zajišťovalo speciálně pedagogické centrum podle písm. h) bod 2</t>
  </si>
  <si>
    <t>Spec. - ped. centrum (SPC)</t>
  </si>
  <si>
    <t>3146_SPC</t>
  </si>
  <si>
    <t>1 dítě v ambulantní formě služeb ve středisku výchovné péče podle písm. i)</t>
  </si>
  <si>
    <t>Středisko výchovné péče (SVP) - ambulantní péče</t>
  </si>
  <si>
    <t>1 výchovná skupina ve středisku výchovné péče v celodenní formě služeb podle písm. j) bod 1</t>
  </si>
  <si>
    <t>Středisko výchovné péče (SVP) - výchovná skupina celodenní</t>
  </si>
  <si>
    <t>1 výchovná skupina ve středisku výchovné péče v celodenní formě služeb podle písm. j) bod 2</t>
  </si>
  <si>
    <t>Středisko výchovné péče (SVP) - výchovná skupina internátní</t>
  </si>
  <si>
    <t>1 rodinná skupina v dětském domově podle písm. k) bod 1</t>
  </si>
  <si>
    <t>Dětský domov</t>
  </si>
  <si>
    <t>1 rodinná skupina v dětském domově podle písm. k) bod 2</t>
  </si>
  <si>
    <t>Dětský domov se školou</t>
  </si>
  <si>
    <t>1 výchovná skupina ve výchovném ústavu podle písm. l) bod 1</t>
  </si>
  <si>
    <t>Výchovný ústav</t>
  </si>
  <si>
    <t>1 výchovná skupina ve výchovném ústavu podle písm. l) bod 2</t>
  </si>
  <si>
    <t>Diagnostický ústav</t>
  </si>
  <si>
    <t>1 žák v oboru vzdělání ve střední škole v denní formě vzdělávání, kterému praktické vyučování zajišťuje středisko praktického vyučování podle písm. m)</t>
  </si>
  <si>
    <t>Středisko praktického vyučování</t>
  </si>
  <si>
    <t>ŠK, ŠJ a DM - pro výpočet rozpočtu je třeba vyhledat normativy Np a No v přílohách 2c - 2h.</t>
  </si>
  <si>
    <t>Ukazatele rozhodné pro stanovení krajských normativů</t>
  </si>
  <si>
    <t>Základní částka na jednotku výkonu</t>
  </si>
  <si>
    <t>Děti</t>
  </si>
  <si>
    <t>Np</t>
  </si>
  <si>
    <t>Pp</t>
  </si>
  <si>
    <t>NIV celkem</t>
  </si>
  <si>
    <t>z toho MP</t>
  </si>
  <si>
    <t>odvody</t>
  </si>
  <si>
    <t>1-20</t>
  </si>
  <si>
    <t>Np - ŠK</t>
  </si>
  <si>
    <t>Výkony</t>
  </si>
  <si>
    <t>a1</t>
  </si>
  <si>
    <t>a2</t>
  </si>
  <si>
    <t>a3</t>
  </si>
  <si>
    <t>a4</t>
  </si>
  <si>
    <t>a5</t>
  </si>
  <si>
    <t>Školní jídelny mateřských škol</t>
  </si>
  <si>
    <t>Strávníci</t>
  </si>
  <si>
    <t>No</t>
  </si>
  <si>
    <t>Po</t>
  </si>
  <si>
    <t>1-10</t>
  </si>
  <si>
    <t>od 205</t>
  </si>
  <si>
    <t>a0</t>
  </si>
  <si>
    <t>a6</t>
  </si>
  <si>
    <t>11-29</t>
  </si>
  <si>
    <t>30-204</t>
  </si>
  <si>
    <t>205 a více</t>
  </si>
  <si>
    <t>Školní jídelny mateřských škol - oběd</t>
  </si>
  <si>
    <t xml:space="preserve">Školní jídelny základních škol </t>
  </si>
  <si>
    <t>1-14</t>
  </si>
  <si>
    <t>15-566</t>
  </si>
  <si>
    <t>od 567</t>
  </si>
  <si>
    <t>Školní jídelny středních škol</t>
  </si>
  <si>
    <t>Základní částka na jednotku výkonu DM VOŠ</t>
  </si>
  <si>
    <t>Počet ubytovaných</t>
  </si>
  <si>
    <t>Np pro Střední školy (Gym.,SOŠ, SOU, OU, U), speciální SŠ</t>
  </si>
  <si>
    <t>Np
pro
VOŠ</t>
  </si>
  <si>
    <t>odvody SŠ</t>
  </si>
  <si>
    <t>odvody VOŠ</t>
  </si>
  <si>
    <t xml:space="preserve"> 1-40</t>
  </si>
  <si>
    <t xml:space="preserve">Čís.
org.  </t>
  </si>
  <si>
    <t xml:space="preserve">§   </t>
  </si>
  <si>
    <t xml:space="preserve">Kate-
gorie/
rozvaha
o zam.ped.
</t>
  </si>
  <si>
    <t>Kapa-
cita/
rozvaha 
o zam. neped.</t>
  </si>
  <si>
    <t xml:space="preserve">Tř.  </t>
  </si>
  <si>
    <t>Normativní počet zam.</t>
  </si>
  <si>
    <t>Prostředky na platy</t>
  </si>
  <si>
    <t>Prostředky na OON</t>
  </si>
  <si>
    <t>Mzdové prostředky celkem</t>
  </si>
  <si>
    <t>Odvody</t>
  </si>
  <si>
    <t xml:space="preserve"> FKSP</t>
  </si>
  <si>
    <t>Přímé
ONIV</t>
  </si>
  <si>
    <t>Přímé
výdaje na
vzdělávání</t>
  </si>
  <si>
    <r>
      <t xml:space="preserve">Np
</t>
    </r>
    <r>
      <rPr>
        <b/>
        <sz val="10"/>
        <color rgb="FF0070C0"/>
        <rFont val="Calibri"/>
        <family val="2"/>
        <charset val="238"/>
        <scheme val="minor"/>
      </rPr>
      <t>PH škola
PH asistent</t>
    </r>
  </si>
  <si>
    <r>
      <t xml:space="preserve">No
</t>
    </r>
    <r>
      <rPr>
        <b/>
        <sz val="10"/>
        <color rgb="FF0070C0"/>
        <rFont val="Calibri"/>
        <family val="2"/>
        <charset val="238"/>
        <scheme val="minor"/>
      </rPr>
      <t>PHmax
PHAmax</t>
    </r>
  </si>
  <si>
    <r>
      <t xml:space="preserve">K 1
</t>
    </r>
    <r>
      <rPr>
        <b/>
        <sz val="10"/>
        <color rgb="FF0070C0"/>
        <rFont val="Calibri"/>
        <family val="2"/>
        <charset val="238"/>
        <scheme val="minor"/>
      </rPr>
      <t>Ø MŠMT</t>
    </r>
  </si>
  <si>
    <t xml:space="preserve">K2
</t>
  </si>
  <si>
    <r>
      <t xml:space="preserve">K 3
</t>
    </r>
    <r>
      <rPr>
        <b/>
        <sz val="10"/>
        <color rgb="FF0070C0"/>
        <rFont val="Calibri"/>
        <family val="2"/>
        <charset val="238"/>
        <scheme val="minor"/>
      </rPr>
      <t>Ø MŠMT</t>
    </r>
  </si>
  <si>
    <t xml:space="preserve">K4
</t>
  </si>
  <si>
    <t>ONIV 
na 
žáka</t>
  </si>
  <si>
    <t>Koef.</t>
  </si>
  <si>
    <t>Přesp.
hod.
(měs.)</t>
  </si>
  <si>
    <t>Přesčasová práce
(měs.)</t>
  </si>
  <si>
    <t>Přesčasová práce</t>
  </si>
  <si>
    <t>Prům. plat zam.</t>
  </si>
  <si>
    <t>Ø NIV na žáka</t>
  </si>
  <si>
    <t>kat.</t>
  </si>
  <si>
    <t>ost.</t>
  </si>
  <si>
    <t>Celkem</t>
  </si>
  <si>
    <t>Platy</t>
  </si>
  <si>
    <t>OON</t>
  </si>
  <si>
    <r>
      <t>ped.</t>
    </r>
    <r>
      <rPr>
        <b/>
        <sz val="10"/>
        <color indexed="12"/>
        <rFont val="Calibri"/>
        <family val="2"/>
        <charset val="238"/>
        <scheme val="minor"/>
      </rPr>
      <t xml:space="preserve"> Pp</t>
    </r>
  </si>
  <si>
    <r>
      <t xml:space="preserve">ost. </t>
    </r>
    <r>
      <rPr>
        <b/>
        <sz val="10"/>
        <color indexed="12"/>
        <rFont val="Calibri"/>
        <family val="2"/>
        <charset val="238"/>
        <scheme val="minor"/>
      </rPr>
      <t>Po</t>
    </r>
  </si>
  <si>
    <t>celkem</t>
  </si>
  <si>
    <t>Ředitelství</t>
  </si>
  <si>
    <t>Pracoviště</t>
  </si>
  <si>
    <t>MŠ AP</t>
  </si>
  <si>
    <t>ZŠ AP</t>
  </si>
  <si>
    <t>ŠD</t>
  </si>
  <si>
    <t>ŠD AP</t>
  </si>
  <si>
    <t>SŠ AP</t>
  </si>
  <si>
    <t>KON</t>
  </si>
  <si>
    <t>VOŠ</t>
  </si>
  <si>
    <t>ZUŠ</t>
  </si>
  <si>
    <t>Celkem MŠMT</t>
  </si>
  <si>
    <t>Celkem vyčlenění MŠMT</t>
  </si>
  <si>
    <t>Celkem MŠMT upraveno</t>
  </si>
  <si>
    <r>
      <t xml:space="preserve">Np min
</t>
    </r>
    <r>
      <rPr>
        <b/>
        <sz val="10"/>
        <color rgb="FF0070C0"/>
        <rFont val="Calibri"/>
        <family val="2"/>
        <charset val="238"/>
        <scheme val="minor"/>
      </rPr>
      <t>Úvazky
vykázané</t>
    </r>
  </si>
  <si>
    <r>
      <t xml:space="preserve">No min
</t>
    </r>
    <r>
      <rPr>
        <b/>
        <sz val="10"/>
        <color rgb="FF0070C0"/>
        <rFont val="Calibri"/>
        <family val="2"/>
        <charset val="238"/>
        <scheme val="minor"/>
      </rPr>
      <t>Úvazky
financované</t>
    </r>
  </si>
  <si>
    <t>Název organizace, adresa</t>
  </si>
  <si>
    <t>adresa pracoviště 1</t>
  </si>
  <si>
    <t>adresa pracoviště 2</t>
  </si>
  <si>
    <t>Vyčlenění přesčasové práce</t>
  </si>
  <si>
    <t>Vyčlenění OON (čl. III, odst. 4 a 5)</t>
  </si>
  <si>
    <t>Vyčlenění OON (čl. V, odst. 4)</t>
  </si>
  <si>
    <t>Celkem KrÚ</t>
  </si>
  <si>
    <t>PO</t>
  </si>
  <si>
    <t>Úhrnem org. (MŠMT + KrÚ)</t>
  </si>
  <si>
    <t>Celkem KrÚ dle pracovišť</t>
  </si>
  <si>
    <t>Celkem KrÚ (upr. PO)</t>
  </si>
  <si>
    <t>Závazné ukazatele</t>
  </si>
  <si>
    <t>Vyčlenění OON (náboženství)</t>
  </si>
  <si>
    <t>Vyčlenění přespočetných hodin</t>
  </si>
  <si>
    <t>Odstupné</t>
  </si>
  <si>
    <t>NIV na žáka (rodinnou skupinu) Kč</t>
  </si>
  <si>
    <t>MP na žáka (rodinnou skupinu) Kč</t>
  </si>
  <si>
    <r>
      <t xml:space="preserve">Výkony
</t>
    </r>
    <r>
      <rPr>
        <b/>
        <sz val="10"/>
        <color rgb="FF0070C0"/>
        <rFont val="Calibri"/>
        <family val="2"/>
        <charset val="238"/>
        <scheme val="minor"/>
      </rPr>
      <t>V</t>
    </r>
  </si>
  <si>
    <t>ŠJ SŠ - příprava svačinek</t>
  </si>
  <si>
    <t>0,15x</t>
  </si>
  <si>
    <t>§</t>
  </si>
  <si>
    <t>Název</t>
  </si>
  <si>
    <t>K1 tarif</t>
  </si>
  <si>
    <t>prům.       přípl. za vedení</t>
  </si>
  <si>
    <t>zvlášt. přípl.</t>
  </si>
  <si>
    <t>spec.přípl.</t>
  </si>
  <si>
    <t>ost. přípl.</t>
  </si>
  <si>
    <t xml:space="preserve">Návrh K2 </t>
  </si>
  <si>
    <t>K3  tarif</t>
  </si>
  <si>
    <t>Prům. plat. stupeň - ped. zam.</t>
  </si>
  <si>
    <t>Prům. plat. stupeň - neped. zam.</t>
  </si>
  <si>
    <t>Návrh K2</t>
  </si>
  <si>
    <t>Mateřské školy</t>
  </si>
  <si>
    <t>Základní školy</t>
  </si>
  <si>
    <t>I. st. ZŠ</t>
  </si>
  <si>
    <t>II. st. ZŠ</t>
  </si>
  <si>
    <t>Gymnázia</t>
  </si>
  <si>
    <t>Střední odborné školy</t>
  </si>
  <si>
    <t>Střední školy s VL</t>
  </si>
  <si>
    <t>Střední školy s VL (mistři)</t>
  </si>
  <si>
    <t>Stř. prakt. vyuč. a ŠH</t>
  </si>
  <si>
    <t>Konzervatoře</t>
  </si>
  <si>
    <t>Sportovní školy - gymn.</t>
  </si>
  <si>
    <t>Dětské domovy</t>
  </si>
  <si>
    <t>Školní stravování</t>
  </si>
  <si>
    <t>Školní družiny a kluby</t>
  </si>
  <si>
    <t>Internáty</t>
  </si>
  <si>
    <t>Domovy mládeže</t>
  </si>
  <si>
    <t>Vyšší odborné školy</t>
  </si>
  <si>
    <t>Základní umělecké školy</t>
  </si>
  <si>
    <t>Jazykové školy s právem SJZ</t>
  </si>
  <si>
    <t>Střediska volného času</t>
  </si>
  <si>
    <t>Zpracovalo OŠ ORF</t>
  </si>
  <si>
    <t>Záležitosti vzděl. DVVP, kurzy</t>
  </si>
  <si>
    <t>MŠ spec.</t>
  </si>
  <si>
    <t xml:space="preserve">ZŠ spec. </t>
  </si>
  <si>
    <t>SŠ a KON spec.</t>
  </si>
  <si>
    <t>SŠ a KON spec. (mistři)</t>
  </si>
  <si>
    <t>Ostatní šk. zař.pro úst. a och. vých.</t>
  </si>
  <si>
    <t>Zař. výchov. poradenství (PPP)</t>
  </si>
  <si>
    <t>Zař. výchov. poradenství (SPC)</t>
  </si>
  <si>
    <t>Ost. zaříz. souv. s VaV (SSŠ,..)</t>
  </si>
  <si>
    <t>Školní kluby</t>
  </si>
  <si>
    <t>Základní částka na jednotku výkonu DM SŠ
a spec. SŠ</t>
  </si>
  <si>
    <t>SOUSTAVA UKAZATELŮ JMK  -  ROZPOČET 2021</t>
  </si>
  <si>
    <t>Ukazatele JMK – 2021</t>
  </si>
  <si>
    <t>21-298</t>
  </si>
  <si>
    <t>299 a více</t>
  </si>
  <si>
    <t>Průměrné složky platu pro r. 2021</t>
  </si>
  <si>
    <t>x</t>
  </si>
  <si>
    <t>V Brně dne: 12.02.2021</t>
  </si>
  <si>
    <t>Ukazatele rozhodné pro stanovení krajských normativů na rok 2021 (K1 - K4)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</si>
</sst>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_ ;[Red]\-#,##0.000\ "/>
    <numFmt numFmtId="165" formatCode="#,##0_ ;[Red]\-#,##0\ "/>
    <numFmt numFmtId="166" formatCode="0.0000000000E+00"/>
    <numFmt numFmtId="167" formatCode="0.00000000E+00"/>
    <numFmt numFmtId="168" formatCode="0.000000E+00"/>
    <numFmt numFmtId="169" formatCode="#,##0.000"/>
    <numFmt numFmtId="170" formatCode="0.000"/>
    <numFmt numFmtId="171" formatCode="#,##0.0_ ;[Red]\-#,##0.0\ "/>
    <numFmt numFmtId="172" formatCode="#,##0.0000_ ;[Red]\-#,##0.0000\ "/>
    <numFmt numFmtId="173" formatCode="0.0%"/>
    <numFmt numFmtId="174" formatCode="0_ ;[Red]\-0\ 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b/>
      <sz val="10"/>
      <name val="Calibri"/>
      <family val="2"/>
      <charset val="238"/>
    </font>
    <font>
      <b/>
      <sz val="14"/>
      <name val="Calibri"/>
      <family val="2"/>
      <charset val="1"/>
    </font>
    <font>
      <b/>
      <sz val="10"/>
      <color indexed="10"/>
      <name val="Calibri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b/>
      <vertAlign val="subscript"/>
      <sz val="10"/>
      <name val="Calibri"/>
      <family val="2"/>
      <charset val="238"/>
    </font>
    <font>
      <sz val="8"/>
      <name val="Calibri"/>
      <family val="2"/>
      <charset val="1"/>
    </font>
    <font>
      <sz val="10"/>
      <color indexed="12"/>
      <name val="Calibri"/>
      <family val="2"/>
      <charset val="1"/>
    </font>
    <font>
      <b/>
      <strike/>
      <sz val="10"/>
      <name val="Calibri"/>
      <family val="2"/>
      <charset val="1"/>
    </font>
    <font>
      <strike/>
      <sz val="10"/>
      <name val="Calibri"/>
      <family val="2"/>
      <charset val="1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9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theme="6" tint="-0.249977111117893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16"/>
      <name val="Calibri"/>
      <family val="2"/>
      <charset val="238"/>
      <scheme val="minor"/>
    </font>
    <font>
      <b/>
      <sz val="9"/>
      <color indexed="16"/>
      <name val="Calibri"/>
      <family val="2"/>
      <charset val="238"/>
      <scheme val="minor"/>
    </font>
    <font>
      <b/>
      <i/>
      <sz val="9"/>
      <color indexed="6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indexed="1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sz val="8"/>
      <color theme="0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49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6" fillId="0" borderId="0"/>
  </cellStyleXfs>
  <cellXfs count="480">
    <xf numFmtId="0" fontId="0" fillId="0" borderId="0" xfId="0"/>
    <xf numFmtId="0" fontId="2" fillId="0" borderId="0" xfId="1" applyFont="1" applyAlignment="1">
      <alignment vertical="center"/>
    </xf>
    <xf numFmtId="49" fontId="3" fillId="0" borderId="0" xfId="1" applyNumberFormat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  <protection locked="0"/>
    </xf>
    <xf numFmtId="14" fontId="2" fillId="0" borderId="0" xfId="1" applyNumberFormat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14" fontId="2" fillId="0" borderId="0" xfId="1" applyNumberFormat="1" applyFont="1" applyAlignment="1">
      <alignment vertical="center"/>
    </xf>
    <xf numFmtId="14" fontId="3" fillId="0" borderId="0" xfId="1" applyNumberFormat="1" applyFont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1" fontId="3" fillId="3" borderId="16" xfId="1" applyNumberFormat="1" applyFont="1" applyFill="1" applyBorder="1" applyAlignment="1">
      <alignment horizontal="center" vertical="center" wrapText="1"/>
    </xf>
    <xf numFmtId="1" fontId="3" fillId="3" borderId="17" xfId="1" applyNumberFormat="1" applyFont="1" applyFill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49" fontId="2" fillId="0" borderId="19" xfId="1" applyNumberFormat="1" applyFont="1" applyBorder="1" applyAlignment="1">
      <alignment vertical="center" wrapText="1"/>
    </xf>
    <xf numFmtId="49" fontId="3" fillId="0" borderId="20" xfId="1" applyNumberFormat="1" applyFont="1" applyBorder="1" applyAlignment="1">
      <alignment horizontal="center" vertical="center" wrapText="1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0" borderId="21" xfId="1" applyNumberFormat="1" applyFont="1" applyBorder="1" applyAlignment="1" applyProtection="1">
      <alignment vertical="center" wrapText="1"/>
      <protection locked="0"/>
    </xf>
    <xf numFmtId="3" fontId="2" fillId="0" borderId="24" xfId="1" applyNumberFormat="1" applyFont="1" applyBorder="1" applyAlignment="1">
      <alignment vertical="center"/>
    </xf>
    <xf numFmtId="3" fontId="3" fillId="0" borderId="22" xfId="1" applyNumberFormat="1" applyFont="1" applyBorder="1" applyAlignment="1">
      <alignment vertical="center"/>
    </xf>
    <xf numFmtId="3" fontId="3" fillId="0" borderId="25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11" fillId="0" borderId="21" xfId="1" applyNumberFormat="1" applyFont="1" applyBorder="1" applyAlignment="1" applyProtection="1">
      <alignment vertical="center" wrapText="1"/>
      <protection locked="0"/>
    </xf>
    <xf numFmtId="164" fontId="2" fillId="0" borderId="28" xfId="1" applyNumberFormat="1" applyFont="1" applyBorder="1" applyAlignment="1">
      <alignment vertical="center" wrapText="1"/>
    </xf>
    <xf numFmtId="164" fontId="2" fillId="0" borderId="29" xfId="1" applyNumberFormat="1" applyFont="1" applyBorder="1" applyAlignment="1">
      <alignment vertical="center" wrapText="1"/>
    </xf>
    <xf numFmtId="49" fontId="2" fillId="0" borderId="20" xfId="1" applyNumberFormat="1" applyFont="1" applyBorder="1" applyAlignment="1">
      <alignment vertical="center" wrapText="1"/>
    </xf>
    <xf numFmtId="49" fontId="13" fillId="0" borderId="21" xfId="1" applyNumberFormat="1" applyFont="1" applyBorder="1" applyAlignment="1" applyProtection="1">
      <alignment vertical="center" wrapText="1"/>
      <protection locked="0"/>
    </xf>
    <xf numFmtId="49" fontId="3" fillId="0" borderId="21" xfId="1" applyNumberFormat="1" applyFont="1" applyBorder="1" applyAlignment="1" applyProtection="1">
      <alignment vertical="center" wrapText="1"/>
      <protection locked="0"/>
    </xf>
    <xf numFmtId="49" fontId="2" fillId="0" borderId="19" xfId="1" applyNumberFormat="1" applyFont="1" applyBorder="1" applyAlignment="1" applyProtection="1">
      <alignment vertical="center" wrapText="1"/>
      <protection locked="0"/>
    </xf>
    <xf numFmtId="49" fontId="2" fillId="0" borderId="20" xfId="1" applyNumberFormat="1" applyFont="1" applyBorder="1" applyAlignment="1" applyProtection="1">
      <alignment vertical="center" wrapText="1"/>
      <protection locked="0"/>
    </xf>
    <xf numFmtId="0" fontId="3" fillId="0" borderId="31" xfId="1" applyFont="1" applyBorder="1" applyAlignment="1">
      <alignment horizontal="center" vertical="center" wrapText="1"/>
    </xf>
    <xf numFmtId="49" fontId="2" fillId="0" borderId="32" xfId="1" applyNumberFormat="1" applyFont="1" applyBorder="1" applyAlignment="1" applyProtection="1">
      <alignment horizontal="left" vertical="center" wrapText="1"/>
      <protection locked="0"/>
    </xf>
    <xf numFmtId="49" fontId="3" fillId="0" borderId="33" xfId="1" applyNumberFormat="1" applyFont="1" applyBorder="1" applyAlignment="1">
      <alignment horizontal="center" vertical="center" wrapText="1"/>
    </xf>
    <xf numFmtId="49" fontId="2" fillId="0" borderId="33" xfId="1" applyNumberFormat="1" applyFont="1" applyBorder="1" applyAlignment="1" applyProtection="1">
      <alignment horizontal="left" vertical="center" wrapText="1"/>
      <protection locked="0"/>
    </xf>
    <xf numFmtId="49" fontId="11" fillId="0" borderId="34" xfId="1" applyNumberFormat="1" applyFont="1" applyBorder="1" applyAlignment="1" applyProtection="1">
      <alignment vertical="center" wrapText="1"/>
      <protection locked="0"/>
    </xf>
    <xf numFmtId="49" fontId="2" fillId="0" borderId="34" xfId="1" applyNumberFormat="1" applyFont="1" applyBorder="1" applyAlignment="1" applyProtection="1">
      <alignment vertical="center" wrapText="1"/>
      <protection locked="0"/>
    </xf>
    <xf numFmtId="3" fontId="2" fillId="0" borderId="36" xfId="1" applyNumberFormat="1" applyFont="1" applyBorder="1" applyAlignment="1">
      <alignment vertical="center"/>
    </xf>
    <xf numFmtId="3" fontId="3" fillId="0" borderId="35" xfId="1" applyNumberFormat="1" applyFont="1" applyBorder="1" applyAlignment="1">
      <alignment vertical="center"/>
    </xf>
    <xf numFmtId="3" fontId="3" fillId="0" borderId="37" xfId="1" applyNumberFormat="1" applyFont="1" applyBorder="1" applyAlignment="1">
      <alignment vertical="center"/>
    </xf>
    <xf numFmtId="164" fontId="2" fillId="0" borderId="16" xfId="1" applyNumberFormat="1" applyFont="1" applyBorder="1" applyAlignment="1">
      <alignment vertical="center" wrapText="1"/>
    </xf>
    <xf numFmtId="164" fontId="2" fillId="0" borderId="17" xfId="1" applyNumberFormat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7" fillId="0" borderId="0" xfId="3" applyFont="1" applyAlignment="1">
      <alignment horizontal="center"/>
    </xf>
    <xf numFmtId="2" fontId="18" fillId="0" borderId="0" xfId="3" applyNumberFormat="1" applyFont="1" applyAlignment="1">
      <alignment horizontal="center"/>
    </xf>
    <xf numFmtId="2" fontId="18" fillId="0" borderId="0" xfId="3" applyNumberFormat="1" applyFont="1"/>
    <xf numFmtId="0" fontId="18" fillId="0" borderId="0" xfId="3" applyFont="1" applyAlignment="1">
      <alignment horizontal="center"/>
    </xf>
    <xf numFmtId="0" fontId="18" fillId="0" borderId="0" xfId="3" applyFont="1"/>
    <xf numFmtId="3" fontId="18" fillId="0" borderId="0" xfId="3" applyNumberFormat="1" applyFont="1" applyAlignment="1">
      <alignment horizontal="center"/>
    </xf>
    <xf numFmtId="0" fontId="19" fillId="5" borderId="30" xfId="3" applyFont="1" applyFill="1" applyBorder="1" applyAlignment="1">
      <alignment horizontal="center"/>
    </xf>
    <xf numFmtId="0" fontId="19" fillId="0" borderId="0" xfId="3" applyFont="1" applyAlignment="1">
      <alignment horizontal="center" vertical="center" wrapText="1"/>
    </xf>
    <xf numFmtId="0" fontId="19" fillId="0" borderId="0" xfId="3" applyFont="1" applyAlignment="1">
      <alignment vertical="center" wrapText="1"/>
    </xf>
    <xf numFmtId="0" fontId="15" fillId="0" borderId="0" xfId="3" applyFont="1" applyAlignment="1">
      <alignment horizontal="center"/>
    </xf>
    <xf numFmtId="3" fontId="15" fillId="0" borderId="0" xfId="3" applyNumberFormat="1" applyFont="1" applyAlignment="1">
      <alignment horizontal="center"/>
    </xf>
    <xf numFmtId="2" fontId="15" fillId="0" borderId="0" xfId="3" applyNumberFormat="1" applyFont="1" applyAlignment="1">
      <alignment horizontal="center"/>
    </xf>
    <xf numFmtId="0" fontId="15" fillId="0" borderId="0" xfId="3" applyFont="1"/>
    <xf numFmtId="2" fontId="15" fillId="5" borderId="30" xfId="3" applyNumberFormat="1" applyFont="1" applyFill="1" applyBorder="1" applyAlignment="1">
      <alignment horizontal="center"/>
    </xf>
    <xf numFmtId="2" fontId="19" fillId="5" borderId="30" xfId="3" applyNumberFormat="1" applyFont="1" applyFill="1" applyBorder="1" applyAlignment="1">
      <alignment horizontal="center"/>
    </xf>
    <xf numFmtId="2" fontId="19" fillId="0" borderId="0" xfId="3" applyNumberFormat="1" applyFont="1" applyAlignment="1">
      <alignment horizontal="center"/>
    </xf>
    <xf numFmtId="0" fontId="19" fillId="0" borderId="30" xfId="3" applyFont="1" applyBorder="1" applyAlignment="1">
      <alignment horizontal="center"/>
    </xf>
    <xf numFmtId="3" fontId="19" fillId="0" borderId="0" xfId="3" applyNumberFormat="1" applyFont="1" applyAlignment="1">
      <alignment horizontal="center"/>
    </xf>
    <xf numFmtId="0" fontId="15" fillId="0" borderId="30" xfId="3" quotePrefix="1" applyFont="1" applyBorder="1" applyAlignment="1">
      <alignment horizontal="center"/>
    </xf>
    <xf numFmtId="2" fontId="15" fillId="0" borderId="30" xfId="3" applyNumberFormat="1" applyFont="1" applyBorder="1" applyAlignment="1">
      <alignment horizontal="center"/>
    </xf>
    <xf numFmtId="3" fontId="15" fillId="0" borderId="30" xfId="3" applyNumberFormat="1" applyFont="1" applyBorder="1"/>
    <xf numFmtId="3" fontId="15" fillId="0" borderId="0" xfId="3" applyNumberFormat="1" applyFont="1"/>
    <xf numFmtId="4" fontId="15" fillId="0" borderId="0" xfId="3" applyNumberFormat="1" applyFont="1"/>
    <xf numFmtId="4" fontId="15" fillId="0" borderId="30" xfId="3" applyNumberFormat="1" applyFont="1" applyBorder="1" applyAlignment="1">
      <alignment horizontal="center"/>
    </xf>
    <xf numFmtId="3" fontId="20" fillId="0" borderId="0" xfId="3" applyNumberFormat="1" applyFont="1"/>
    <xf numFmtId="2" fontId="15" fillId="0" borderId="0" xfId="3" applyNumberFormat="1" applyFont="1"/>
    <xf numFmtId="2" fontId="21" fillId="0" borderId="0" xfId="3" applyNumberFormat="1" applyFont="1" applyAlignment="1">
      <alignment horizontal="center"/>
    </xf>
    <xf numFmtId="0" fontId="19" fillId="0" borderId="0" xfId="3" applyFont="1"/>
    <xf numFmtId="2" fontId="19" fillId="0" borderId="0" xfId="3" applyNumberFormat="1" applyFont="1"/>
    <xf numFmtId="2" fontId="21" fillId="0" borderId="0" xfId="3" applyNumberFormat="1" applyFont="1"/>
    <xf numFmtId="0" fontId="19" fillId="0" borderId="0" xfId="3" applyFont="1" applyAlignment="1">
      <alignment horizontal="center"/>
    </xf>
    <xf numFmtId="2" fontId="22" fillId="0" borderId="0" xfId="3" applyNumberFormat="1" applyFont="1"/>
    <xf numFmtId="2" fontId="22" fillId="0" borderId="0" xfId="3" applyNumberFormat="1" applyFont="1" applyAlignment="1">
      <alignment horizontal="center"/>
    </xf>
    <xf numFmtId="49" fontId="30" fillId="0" borderId="19" xfId="1" applyNumberFormat="1" applyFont="1" applyBorder="1" applyAlignment="1">
      <alignment vertical="center" wrapText="1"/>
    </xf>
    <xf numFmtId="49" fontId="29" fillId="0" borderId="20" xfId="1" applyNumberFormat="1" applyFont="1" applyBorder="1" applyAlignment="1">
      <alignment horizontal="center" vertical="center" wrapText="1"/>
    </xf>
    <xf numFmtId="49" fontId="30" fillId="0" borderId="20" xfId="1" applyNumberFormat="1" applyFont="1" applyBorder="1" applyAlignment="1" applyProtection="1">
      <alignment horizontal="left" vertical="center" wrapText="1"/>
      <protection locked="0"/>
    </xf>
    <xf numFmtId="49" fontId="30" fillId="0" borderId="21" xfId="1" applyNumberFormat="1" applyFont="1" applyBorder="1" applyAlignment="1" applyProtection="1">
      <alignment vertical="center" wrapText="1"/>
      <protection locked="0"/>
    </xf>
    <xf numFmtId="3" fontId="29" fillId="0" borderId="23" xfId="1" applyNumberFormat="1" applyFont="1" applyBorder="1" applyAlignment="1">
      <alignment vertical="center"/>
    </xf>
    <xf numFmtId="3" fontId="29" fillId="0" borderId="25" xfId="1" applyNumberFormat="1" applyFont="1" applyBorder="1" applyAlignment="1">
      <alignment vertical="center"/>
    </xf>
    <xf numFmtId="0" fontId="3" fillId="0" borderId="75" xfId="1" applyFont="1" applyBorder="1" applyAlignment="1">
      <alignment horizontal="center" vertical="center" wrapText="1"/>
    </xf>
    <xf numFmtId="49" fontId="2" fillId="0" borderId="76" xfId="1" applyNumberFormat="1" applyFont="1" applyBorder="1" applyAlignment="1">
      <alignment vertical="center" wrapText="1"/>
    </xf>
    <xf numFmtId="49" fontId="3" fillId="0" borderId="77" xfId="1" applyNumberFormat="1" applyFont="1" applyBorder="1" applyAlignment="1">
      <alignment horizontal="center" vertical="center" wrapText="1"/>
    </xf>
    <xf numFmtId="49" fontId="2" fillId="0" borderId="77" xfId="1" applyNumberFormat="1" applyFont="1" applyBorder="1" applyAlignment="1" applyProtection="1">
      <alignment horizontal="left" vertical="center" wrapText="1"/>
      <protection locked="0"/>
    </xf>
    <xf numFmtId="49" fontId="2" fillId="0" borderId="78" xfId="1" applyNumberFormat="1" applyFont="1" applyBorder="1" applyAlignment="1" applyProtection="1">
      <alignment vertical="center" wrapText="1"/>
      <protection locked="0"/>
    </xf>
    <xf numFmtId="3" fontId="2" fillId="0" borderId="79" xfId="1" applyNumberFormat="1" applyFont="1" applyBorder="1" applyAlignment="1">
      <alignment vertical="center"/>
    </xf>
    <xf numFmtId="3" fontId="3" fillId="0" borderId="81" xfId="1" applyNumberFormat="1" applyFont="1" applyBorder="1" applyAlignment="1">
      <alignment vertical="center"/>
    </xf>
    <xf numFmtId="3" fontId="3" fillId="0" borderId="82" xfId="1" applyNumberFormat="1" applyFont="1" applyBorder="1" applyAlignment="1">
      <alignment vertical="center"/>
    </xf>
    <xf numFmtId="4" fontId="3" fillId="0" borderId="79" xfId="1" applyNumberFormat="1" applyFont="1" applyBorder="1" applyAlignment="1" applyProtection="1">
      <alignment vertical="center"/>
      <protection locked="0"/>
    </xf>
    <xf numFmtId="4" fontId="3" fillId="0" borderId="79" xfId="1" applyNumberFormat="1" applyFont="1" applyBorder="1" applyAlignment="1" applyProtection="1">
      <alignment vertical="center" wrapText="1"/>
      <protection locked="0"/>
    </xf>
    <xf numFmtId="4" fontId="3" fillId="0" borderId="80" xfId="1" applyNumberFormat="1" applyFont="1" applyBorder="1" applyAlignment="1">
      <alignment vertical="center"/>
    </xf>
    <xf numFmtId="164" fontId="2" fillId="0" borderId="26" xfId="1" applyNumberFormat="1" applyFont="1" applyBorder="1" applyAlignment="1">
      <alignment vertical="center" wrapText="1"/>
    </xf>
    <xf numFmtId="164" fontId="2" fillId="0" borderId="27" xfId="1" applyNumberFormat="1" applyFont="1" applyBorder="1" applyAlignment="1">
      <alignment vertical="center" wrapText="1"/>
    </xf>
    <xf numFmtId="4" fontId="3" fillId="0" borderId="22" xfId="1" applyNumberFormat="1" applyFont="1" applyBorder="1" applyAlignment="1" applyProtection="1">
      <alignment vertical="center" wrapText="1"/>
      <protection locked="0"/>
    </xf>
    <xf numFmtId="4" fontId="3" fillId="0" borderId="23" xfId="1" applyNumberFormat="1" applyFont="1" applyBorder="1" applyAlignment="1">
      <alignment vertical="center"/>
    </xf>
    <xf numFmtId="4" fontId="29" fillId="0" borderId="22" xfId="1" applyNumberFormat="1" applyFont="1" applyBorder="1" applyAlignment="1" applyProtection="1">
      <alignment vertical="center"/>
      <protection locked="0"/>
    </xf>
    <xf numFmtId="4" fontId="29" fillId="0" borderId="22" xfId="1" applyNumberFormat="1" applyFont="1" applyBorder="1" applyAlignment="1" applyProtection="1">
      <alignment vertical="center" wrapText="1"/>
      <protection locked="0"/>
    </xf>
    <xf numFmtId="4" fontId="29" fillId="0" borderId="23" xfId="1" applyNumberFormat="1" applyFont="1" applyBorder="1" applyAlignment="1">
      <alignment vertical="center"/>
    </xf>
    <xf numFmtId="4" fontId="12" fillId="0" borderId="22" xfId="1" applyNumberFormat="1" applyFont="1" applyBorder="1" applyAlignment="1" applyProtection="1">
      <alignment vertical="center" wrapText="1"/>
      <protection locked="0"/>
    </xf>
    <xf numFmtId="4" fontId="3" fillId="0" borderId="35" xfId="1" applyNumberFormat="1" applyFont="1" applyBorder="1" applyAlignment="1" applyProtection="1">
      <alignment vertical="center" wrapText="1"/>
      <protection locked="0"/>
    </xf>
    <xf numFmtId="3" fontId="2" fillId="0" borderId="24" xfId="1" applyNumberFormat="1" applyFont="1" applyFill="1" applyBorder="1" applyAlignment="1">
      <alignment vertical="center"/>
    </xf>
    <xf numFmtId="0" fontId="17" fillId="0" borderId="0" xfId="3" applyFont="1" applyAlignment="1">
      <alignment horizontal="left"/>
    </xf>
    <xf numFmtId="0" fontId="15" fillId="0" borderId="30" xfId="3" applyFont="1" applyBorder="1" applyAlignment="1">
      <alignment horizontal="center"/>
    </xf>
    <xf numFmtId="2" fontId="34" fillId="0" borderId="0" xfId="1" applyNumberFormat="1" applyFont="1" applyAlignment="1">
      <alignment horizontal="right"/>
    </xf>
    <xf numFmtId="4" fontId="19" fillId="5" borderId="41" xfId="3" applyNumberFormat="1" applyFont="1" applyFill="1" applyBorder="1" applyAlignment="1">
      <alignment horizontal="center"/>
    </xf>
    <xf numFmtId="4" fontId="19" fillId="5" borderId="45" xfId="3" quotePrefix="1" applyNumberFormat="1" applyFont="1" applyFill="1" applyBorder="1" applyAlignment="1">
      <alignment horizontal="center"/>
    </xf>
    <xf numFmtId="4" fontId="19" fillId="5" borderId="50" xfId="3" quotePrefix="1" applyNumberFormat="1" applyFont="1" applyFill="1" applyBorder="1" applyAlignment="1">
      <alignment horizontal="center"/>
    </xf>
    <xf numFmtId="0" fontId="35" fillId="0" borderId="0" xfId="3" applyFont="1"/>
    <xf numFmtId="0" fontId="15" fillId="0" borderId="0" xfId="7" applyFont="1"/>
    <xf numFmtId="0" fontId="21" fillId="0" borderId="0" xfId="7" applyFont="1"/>
    <xf numFmtId="0" fontId="36" fillId="0" borderId="0" xfId="7" applyFont="1"/>
    <xf numFmtId="0" fontId="37" fillId="0" borderId="0" xfId="3" applyFont="1"/>
    <xf numFmtId="0" fontId="33" fillId="0" borderId="0" xfId="7" applyFont="1" applyAlignment="1">
      <alignment horizontal="center"/>
    </xf>
    <xf numFmtId="173" fontId="38" fillId="0" borderId="0" xfId="7" applyNumberFormat="1" applyFont="1"/>
    <xf numFmtId="0" fontId="39" fillId="0" borderId="0" xfId="7" applyFont="1" applyAlignment="1">
      <alignment horizontal="center"/>
    </xf>
    <xf numFmtId="173" fontId="39" fillId="0" borderId="0" xfId="7" applyNumberFormat="1" applyFont="1" applyAlignment="1">
      <alignment horizontal="center"/>
    </xf>
    <xf numFmtId="0" fontId="37" fillId="0" borderId="0" xfId="8" applyFont="1"/>
    <xf numFmtId="0" fontId="15" fillId="0" borderId="0" xfId="8" applyFont="1"/>
    <xf numFmtId="0" fontId="40" fillId="0" borderId="0" xfId="8" applyFont="1" applyAlignment="1">
      <alignment horizontal="center"/>
    </xf>
    <xf numFmtId="0" fontId="41" fillId="0" borderId="0" xfId="8" applyFont="1" applyAlignment="1">
      <alignment horizontal="center"/>
    </xf>
    <xf numFmtId="0" fontId="33" fillId="0" borderId="0" xfId="8" applyFont="1" applyAlignment="1">
      <alignment horizontal="center"/>
    </xf>
    <xf numFmtId="0" fontId="19" fillId="0" borderId="30" xfId="8" applyFont="1" applyBorder="1" applyAlignment="1">
      <alignment horizontal="center"/>
    </xf>
    <xf numFmtId="3" fontId="19" fillId="0" borderId="30" xfId="8" applyNumberFormat="1" applyFont="1" applyBorder="1"/>
    <xf numFmtId="3" fontId="15" fillId="0" borderId="30" xfId="8" applyNumberFormat="1" applyFont="1" applyBorder="1" applyAlignment="1">
      <alignment horizontal="center"/>
    </xf>
    <xf numFmtId="3" fontId="15" fillId="19" borderId="30" xfId="8" applyNumberFormat="1" applyFont="1" applyFill="1" applyBorder="1" applyAlignment="1">
      <alignment horizontal="center"/>
    </xf>
    <xf numFmtId="3" fontId="19" fillId="15" borderId="30" xfId="8" applyNumberFormat="1" applyFont="1" applyFill="1" applyBorder="1" applyAlignment="1">
      <alignment horizontal="center"/>
    </xf>
    <xf numFmtId="3" fontId="38" fillId="17" borderId="30" xfId="8" applyNumberFormat="1" applyFont="1" applyFill="1" applyBorder="1" applyAlignment="1">
      <alignment horizontal="center"/>
    </xf>
    <xf numFmtId="3" fontId="38" fillId="15" borderId="30" xfId="8" applyNumberFormat="1" applyFont="1" applyFill="1" applyBorder="1" applyAlignment="1">
      <alignment horizontal="center"/>
    </xf>
    <xf numFmtId="3" fontId="19" fillId="16" borderId="30" xfId="8" applyNumberFormat="1" applyFont="1" applyFill="1" applyBorder="1" applyAlignment="1">
      <alignment horizontal="center"/>
    </xf>
    <xf numFmtId="3" fontId="38" fillId="18" borderId="40" xfId="8" applyNumberFormat="1" applyFont="1" applyFill="1" applyBorder="1" applyAlignment="1">
      <alignment horizontal="center"/>
    </xf>
    <xf numFmtId="3" fontId="38" fillId="16" borderId="30" xfId="8" applyNumberFormat="1" applyFont="1" applyFill="1" applyBorder="1" applyAlignment="1">
      <alignment horizontal="center"/>
    </xf>
    <xf numFmtId="4" fontId="43" fillId="17" borderId="30" xfId="8" applyNumberFormat="1" applyFont="1" applyFill="1" applyBorder="1" applyAlignment="1">
      <alignment horizontal="center"/>
    </xf>
    <xf numFmtId="4" fontId="43" fillId="18" borderId="30" xfId="8" applyNumberFormat="1" applyFont="1" applyFill="1" applyBorder="1" applyAlignment="1">
      <alignment horizontal="center"/>
    </xf>
    <xf numFmtId="0" fontId="19" fillId="8" borderId="30" xfId="8" applyFont="1" applyFill="1" applyBorder="1" applyAlignment="1">
      <alignment horizontal="center"/>
    </xf>
    <xf numFmtId="3" fontId="19" fillId="8" borderId="30" xfId="8" applyNumberFormat="1" applyFont="1" applyFill="1" applyBorder="1"/>
    <xf numFmtId="3" fontId="42" fillId="0" borderId="30" xfId="8" applyNumberFormat="1" applyFont="1" applyBorder="1" applyAlignment="1">
      <alignment horizontal="center"/>
    </xf>
    <xf numFmtId="3" fontId="19" fillId="0" borderId="30" xfId="9" applyNumberFormat="1" applyFont="1" applyBorder="1"/>
    <xf numFmtId="0" fontId="15" fillId="0" borderId="30" xfId="8" applyFont="1" applyBorder="1" applyAlignment="1">
      <alignment horizontal="center"/>
    </xf>
    <xf numFmtId="4" fontId="1" fillId="18" borderId="30" xfId="8" applyNumberFormat="1" applyFont="1" applyFill="1" applyBorder="1" applyAlignment="1">
      <alignment horizontal="center"/>
    </xf>
    <xf numFmtId="4" fontId="1" fillId="17" borderId="30" xfId="8" applyNumberFormat="1" applyFont="1" applyFill="1" applyBorder="1" applyAlignment="1">
      <alignment horizontal="center"/>
    </xf>
    <xf numFmtId="3" fontId="38" fillId="18" borderId="30" xfId="8" applyNumberFormat="1" applyFont="1" applyFill="1" applyBorder="1" applyAlignment="1">
      <alignment horizontal="center"/>
    </xf>
    <xf numFmtId="3" fontId="19" fillId="8" borderId="30" xfId="9" applyNumberFormat="1" applyFont="1" applyFill="1" applyBorder="1"/>
    <xf numFmtId="0" fontId="15" fillId="0" borderId="0" xfId="8" applyFont="1" applyFill="1"/>
    <xf numFmtId="0" fontId="42" fillId="0" borderId="0" xfId="8" applyFont="1" applyFill="1"/>
    <xf numFmtId="0" fontId="36" fillId="0" borderId="0" xfId="8" applyFont="1" applyFill="1"/>
    <xf numFmtId="0" fontId="31" fillId="0" borderId="0" xfId="8" applyFont="1" applyFill="1"/>
    <xf numFmtId="0" fontId="44" fillId="0" borderId="0" xfId="8" applyFont="1" applyFill="1"/>
    <xf numFmtId="0" fontId="42" fillId="0" borderId="0" xfId="8" applyFont="1"/>
    <xf numFmtId="0" fontId="36" fillId="0" borderId="0" xfId="8" applyFont="1"/>
    <xf numFmtId="3" fontId="19" fillId="0" borderId="30" xfId="9" applyNumberFormat="1" applyFont="1" applyBorder="1" applyAlignment="1">
      <alignment wrapText="1"/>
    </xf>
    <xf numFmtId="0" fontId="15" fillId="5" borderId="30" xfId="3" applyFont="1" applyFill="1" applyBorder="1" applyAlignment="1">
      <alignment horizontal="center"/>
    </xf>
    <xf numFmtId="1" fontId="15" fillId="0" borderId="0" xfId="3" applyNumberFormat="1" applyFont="1"/>
    <xf numFmtId="4" fontId="15" fillId="0" borderId="0" xfId="3" applyNumberFormat="1" applyFont="1" applyAlignment="1">
      <alignment horizontal="center"/>
    </xf>
    <xf numFmtId="4" fontId="19" fillId="5" borderId="53" xfId="3" applyNumberFormat="1" applyFont="1" applyFill="1" applyBorder="1" applyAlignment="1">
      <alignment horizontal="center"/>
    </xf>
    <xf numFmtId="167" fontId="32" fillId="0" borderId="38" xfId="1" applyNumberFormat="1" applyFont="1" applyBorder="1"/>
    <xf numFmtId="167" fontId="32" fillId="0" borderId="40" xfId="1" applyNumberFormat="1" applyFont="1" applyBorder="1"/>
    <xf numFmtId="167" fontId="32" fillId="0" borderId="52" xfId="1" applyNumberFormat="1" applyFont="1" applyBorder="1"/>
    <xf numFmtId="4" fontId="19" fillId="5" borderId="63" xfId="3" applyNumberFormat="1" applyFont="1" applyFill="1" applyBorder="1" applyAlignment="1">
      <alignment horizontal="center"/>
    </xf>
    <xf numFmtId="4" fontId="19" fillId="0" borderId="0" xfId="3" applyNumberFormat="1" applyFont="1"/>
    <xf numFmtId="168" fontId="15" fillId="0" borderId="0" xfId="3" applyNumberFormat="1" applyFont="1" applyAlignment="1">
      <alignment horizontal="center"/>
    </xf>
    <xf numFmtId="0" fontId="19" fillId="5" borderId="38" xfId="3" applyFont="1" applyFill="1" applyBorder="1" applyAlignment="1">
      <alignment horizontal="center"/>
    </xf>
    <xf numFmtId="169" fontId="15" fillId="0" borderId="0" xfId="3" applyNumberFormat="1" applyFont="1"/>
    <xf numFmtId="3" fontId="21" fillId="0" borderId="0" xfId="3" applyNumberFormat="1" applyFont="1"/>
    <xf numFmtId="0" fontId="19" fillId="5" borderId="68" xfId="3" applyFont="1" applyFill="1" applyBorder="1" applyAlignment="1">
      <alignment horizontal="center"/>
    </xf>
    <xf numFmtId="4" fontId="46" fillId="5" borderId="53" xfId="3" applyNumberFormat="1" applyFont="1" applyFill="1" applyBorder="1" applyAlignment="1">
      <alignment horizontal="center"/>
    </xf>
    <xf numFmtId="0" fontId="15" fillId="0" borderId="0" xfId="4" applyFont="1"/>
    <xf numFmtId="0" fontId="15" fillId="5" borderId="30" xfId="4" applyFont="1" applyFill="1" applyBorder="1"/>
    <xf numFmtId="0" fontId="19" fillId="5" borderId="30" xfId="4" applyFont="1" applyFill="1" applyBorder="1" applyAlignment="1">
      <alignment horizontal="center" vertical="center" wrapText="1"/>
    </xf>
    <xf numFmtId="0" fontId="33" fillId="5" borderId="30" xfId="4" applyFont="1" applyFill="1" applyBorder="1" applyAlignment="1">
      <alignment horizontal="center" vertical="center" wrapText="1"/>
    </xf>
    <xf numFmtId="2" fontId="19" fillId="5" borderId="30" xfId="3" applyNumberFormat="1" applyFont="1" applyFill="1" applyBorder="1" applyAlignment="1">
      <alignment horizontal="center" vertical="center"/>
    </xf>
    <xf numFmtId="0" fontId="19" fillId="0" borderId="30" xfId="3" applyFont="1" applyBorder="1" applyAlignment="1">
      <alignment horizontal="center" vertical="top" wrapText="1"/>
    </xf>
    <xf numFmtId="17" fontId="15" fillId="0" borderId="30" xfId="4" applyNumberFormat="1" applyFont="1" applyBorder="1" applyAlignment="1">
      <alignment horizontal="center"/>
    </xf>
    <xf numFmtId="2" fontId="15" fillId="0" borderId="30" xfId="4" applyNumberFormat="1" applyFont="1" applyBorder="1" applyAlignment="1">
      <alignment horizontal="center"/>
    </xf>
    <xf numFmtId="3" fontId="15" fillId="0" borderId="30" xfId="4" applyNumberFormat="1" applyFont="1" applyBorder="1"/>
    <xf numFmtId="0" fontId="15" fillId="0" borderId="30" xfId="4" applyFont="1" applyBorder="1" applyAlignment="1">
      <alignment horizontal="center"/>
    </xf>
    <xf numFmtId="0" fontId="15" fillId="0" borderId="71" xfId="4" applyFont="1" applyBorder="1" applyAlignment="1">
      <alignment horizontal="center"/>
    </xf>
    <xf numFmtId="2" fontId="15" fillId="0" borderId="71" xfId="4" applyNumberFormat="1" applyFont="1" applyBorder="1" applyAlignment="1">
      <alignment horizontal="center"/>
    </xf>
    <xf numFmtId="2" fontId="15" fillId="0" borderId="0" xfId="3" applyNumberFormat="1" applyFont="1" applyFill="1" applyAlignment="1">
      <alignment horizontal="center"/>
    </xf>
    <xf numFmtId="0" fontId="18" fillId="0" borderId="0" xfId="3" applyFont="1" applyFill="1"/>
    <xf numFmtId="0" fontId="19" fillId="0" borderId="0" xfId="3" applyFont="1" applyFill="1" applyAlignment="1">
      <alignment horizontal="center" vertical="center" wrapText="1"/>
    </xf>
    <xf numFmtId="2" fontId="19" fillId="0" borderId="0" xfId="3" applyNumberFormat="1" applyFont="1" applyFill="1" applyAlignment="1">
      <alignment horizontal="center"/>
    </xf>
    <xf numFmtId="3" fontId="15" fillId="0" borderId="0" xfId="3" applyNumberFormat="1" applyFont="1" applyFill="1"/>
    <xf numFmtId="4" fontId="15" fillId="0" borderId="0" xfId="3" applyNumberFormat="1" applyFont="1" applyFill="1"/>
    <xf numFmtId="2" fontId="15" fillId="0" borderId="0" xfId="3" applyNumberFormat="1" applyFont="1" applyFill="1"/>
    <xf numFmtId="0" fontId="19" fillId="0" borderId="0" xfId="3" applyFont="1" applyFill="1" applyAlignment="1">
      <alignment horizontal="center"/>
    </xf>
    <xf numFmtId="0" fontId="19" fillId="0" borderId="0" xfId="3" applyFont="1" applyFill="1"/>
    <xf numFmtId="2" fontId="21" fillId="0" borderId="0" xfId="3" applyNumberFormat="1" applyFont="1" applyFill="1"/>
    <xf numFmtId="2" fontId="22" fillId="0" borderId="0" xfId="3" applyNumberFormat="1" applyFont="1" applyFill="1"/>
    <xf numFmtId="0" fontId="15" fillId="0" borderId="0" xfId="3" applyFont="1" applyFill="1"/>
    <xf numFmtId="2" fontId="22" fillId="0" borderId="0" xfId="3" applyNumberFormat="1" applyFont="1" applyFill="1" applyAlignment="1">
      <alignment horizontal="center"/>
    </xf>
    <xf numFmtId="170" fontId="15" fillId="0" borderId="0" xfId="3" applyNumberFormat="1" applyFont="1" applyFill="1" applyAlignment="1">
      <alignment horizontal="center"/>
    </xf>
    <xf numFmtId="0" fontId="15" fillId="0" borderId="0" xfId="3" applyFont="1" applyFill="1" applyAlignment="1">
      <alignment horizontal="center"/>
    </xf>
    <xf numFmtId="4" fontId="15" fillId="0" borderId="0" xfId="3" applyNumberFormat="1" applyFont="1" applyFill="1" applyAlignment="1">
      <alignment horizontal="center"/>
    </xf>
    <xf numFmtId="165" fontId="15" fillId="0" borderId="0" xfId="2" applyNumberFormat="1" applyFont="1" applyAlignment="1" applyProtection="1">
      <alignment horizontal="center"/>
      <protection hidden="1"/>
    </xf>
    <xf numFmtId="0" fontId="19" fillId="10" borderId="38" xfId="2" applyFont="1" applyFill="1" applyBorder="1" applyAlignment="1" applyProtection="1">
      <alignment horizontal="center" vertical="center" wrapText="1"/>
      <protection hidden="1"/>
    </xf>
    <xf numFmtId="0" fontId="19" fillId="0" borderId="0" xfId="2" applyFont="1" applyProtection="1">
      <protection hidden="1"/>
    </xf>
    <xf numFmtId="165" fontId="15" fillId="0" borderId="0" xfId="2" applyNumberFormat="1" applyFont="1" applyAlignment="1" applyProtection="1">
      <alignment horizontal="center" wrapText="1"/>
      <protection hidden="1"/>
    </xf>
    <xf numFmtId="172" fontId="19" fillId="10" borderId="30" xfId="2" applyNumberFormat="1" applyFont="1" applyFill="1" applyBorder="1" applyAlignment="1" applyProtection="1">
      <alignment horizontal="center" vertical="center" wrapText="1"/>
      <protection hidden="1"/>
    </xf>
    <xf numFmtId="165" fontId="19" fillId="10" borderId="30" xfId="2" applyNumberFormat="1" applyFont="1" applyFill="1" applyBorder="1" applyAlignment="1" applyProtection="1">
      <alignment horizontal="center" vertical="center" wrapText="1"/>
      <protection hidden="1"/>
    </xf>
    <xf numFmtId="0" fontId="19" fillId="10" borderId="30" xfId="2" applyFont="1" applyFill="1" applyBorder="1" applyAlignment="1" applyProtection="1">
      <alignment horizontal="center" vertical="center" wrapText="1"/>
      <protection hidden="1"/>
    </xf>
    <xf numFmtId="0" fontId="19" fillId="11" borderId="30" xfId="2" applyFont="1" applyFill="1" applyBorder="1" applyAlignment="1" applyProtection="1">
      <alignment horizontal="center" vertical="center" wrapText="1"/>
      <protection hidden="1"/>
    </xf>
    <xf numFmtId="0" fontId="19" fillId="0" borderId="0" xfId="2" applyFont="1" applyAlignment="1" applyProtection="1">
      <alignment horizontal="center" wrapText="1"/>
      <protection hidden="1"/>
    </xf>
    <xf numFmtId="0" fontId="19" fillId="0" borderId="0" xfId="2" applyFont="1" applyAlignment="1" applyProtection="1">
      <alignment horizontal="center" vertical="center" wrapText="1"/>
      <protection hidden="1"/>
    </xf>
    <xf numFmtId="0" fontId="19" fillId="0" borderId="0" xfId="2" applyFont="1" applyAlignment="1" applyProtection="1">
      <alignment horizontal="center" vertical="center"/>
      <protection hidden="1"/>
    </xf>
    <xf numFmtId="2" fontId="19" fillId="0" borderId="0" xfId="2" applyNumberFormat="1" applyFont="1" applyAlignment="1" applyProtection="1">
      <alignment horizontal="center" vertical="center" wrapText="1"/>
      <protection hidden="1"/>
    </xf>
    <xf numFmtId="165" fontId="19" fillId="0" borderId="0" xfId="2" applyNumberFormat="1" applyFont="1" applyAlignment="1" applyProtection="1">
      <alignment horizontal="center" vertical="center" wrapText="1"/>
      <protection hidden="1"/>
    </xf>
    <xf numFmtId="171" fontId="19" fillId="0" borderId="0" xfId="2" applyNumberFormat="1" applyFont="1" applyAlignment="1" applyProtection="1">
      <alignment horizontal="center" vertical="center" wrapText="1"/>
      <protection hidden="1"/>
    </xf>
    <xf numFmtId="172" fontId="19" fillId="0" borderId="0" xfId="2" applyNumberFormat="1" applyFont="1" applyAlignment="1" applyProtection="1">
      <alignment horizontal="center" vertical="center" wrapText="1"/>
      <protection hidden="1"/>
    </xf>
    <xf numFmtId="173" fontId="19" fillId="0" borderId="0" xfId="2" applyNumberFormat="1" applyFont="1" applyAlignment="1" applyProtection="1">
      <alignment horizontal="center" vertical="center" wrapText="1"/>
      <protection hidden="1"/>
    </xf>
    <xf numFmtId="165" fontId="19" fillId="2" borderId="0" xfId="2" applyNumberFormat="1" applyFont="1" applyFill="1" applyAlignment="1" applyProtection="1">
      <alignment horizontal="center"/>
      <protection hidden="1"/>
    </xf>
    <xf numFmtId="0" fontId="19" fillId="2" borderId="0" xfId="2" applyFont="1" applyFill="1" applyAlignment="1" applyProtection="1">
      <alignment horizontal="center"/>
      <protection hidden="1"/>
    </xf>
    <xf numFmtId="49" fontId="19" fillId="2" borderId="0" xfId="2" applyNumberFormat="1" applyFont="1" applyFill="1" applyAlignment="1" applyProtection="1">
      <alignment vertical="center" wrapText="1"/>
      <protection hidden="1"/>
    </xf>
    <xf numFmtId="0" fontId="19" fillId="2" borderId="0" xfId="2" applyFont="1" applyFill="1" applyProtection="1">
      <protection hidden="1"/>
    </xf>
    <xf numFmtId="2" fontId="19" fillId="2" borderId="0" xfId="2" applyNumberFormat="1" applyFont="1" applyFill="1" applyProtection="1">
      <protection hidden="1"/>
    </xf>
    <xf numFmtId="165" fontId="19" fillId="2" borderId="0" xfId="2" applyNumberFormat="1" applyFont="1" applyFill="1" applyProtection="1">
      <protection hidden="1"/>
    </xf>
    <xf numFmtId="171" fontId="19" fillId="2" borderId="0" xfId="2" applyNumberFormat="1" applyFont="1" applyFill="1" applyProtection="1">
      <protection hidden="1"/>
    </xf>
    <xf numFmtId="172" fontId="19" fillId="2" borderId="0" xfId="2" applyNumberFormat="1" applyFont="1" applyFill="1" applyAlignment="1" applyProtection="1">
      <alignment horizontal="right"/>
      <protection hidden="1"/>
    </xf>
    <xf numFmtId="165" fontId="19" fillId="2" borderId="0" xfId="2" applyNumberFormat="1" applyFont="1" applyFill="1" applyAlignment="1" applyProtection="1">
      <alignment vertical="center" wrapText="1"/>
      <protection hidden="1"/>
    </xf>
    <xf numFmtId="172" fontId="25" fillId="2" borderId="0" xfId="2" applyNumberFormat="1" applyFont="1" applyFill="1" applyProtection="1">
      <protection hidden="1"/>
    </xf>
    <xf numFmtId="3" fontId="24" fillId="2" borderId="0" xfId="2" applyNumberFormat="1" applyFont="1" applyFill="1" applyAlignment="1" applyProtection="1">
      <alignment vertical="center" wrapText="1"/>
      <protection hidden="1"/>
    </xf>
    <xf numFmtId="0" fontId="24" fillId="2" borderId="0" xfId="2" applyFont="1" applyFill="1" applyProtection="1">
      <protection hidden="1"/>
    </xf>
    <xf numFmtId="0" fontId="19" fillId="0" borderId="0" xfId="2" applyFont="1" applyFill="1" applyProtection="1">
      <protection hidden="1"/>
    </xf>
    <xf numFmtId="165" fontId="15" fillId="0" borderId="0" xfId="2" applyNumberFormat="1" applyFont="1" applyFill="1" applyAlignment="1" applyProtection="1">
      <alignment horizontal="center"/>
      <protection hidden="1"/>
    </xf>
    <xf numFmtId="0" fontId="15" fillId="0" borderId="0" xfId="2" applyFont="1" applyFill="1" applyAlignment="1" applyProtection="1">
      <alignment horizontal="center"/>
      <protection hidden="1"/>
    </xf>
    <xf numFmtId="0" fontId="15" fillId="0" borderId="0" xfId="2" applyFont="1" applyFill="1" applyProtection="1">
      <protection hidden="1"/>
    </xf>
    <xf numFmtId="2" fontId="15" fillId="0" borderId="0" xfId="2" applyNumberFormat="1" applyFont="1" applyFill="1" applyProtection="1">
      <protection hidden="1"/>
    </xf>
    <xf numFmtId="165" fontId="15" fillId="0" borderId="0" xfId="2" applyNumberFormat="1" applyFont="1" applyFill="1" applyProtection="1">
      <protection hidden="1"/>
    </xf>
    <xf numFmtId="171" fontId="15" fillId="0" borderId="0" xfId="2" applyNumberFormat="1" applyFont="1" applyFill="1" applyProtection="1">
      <protection hidden="1"/>
    </xf>
    <xf numFmtId="172" fontId="15" fillId="0" borderId="0" xfId="2" applyNumberFormat="1" applyFont="1" applyFill="1" applyAlignment="1" applyProtection="1">
      <alignment horizontal="right"/>
      <protection hidden="1"/>
    </xf>
    <xf numFmtId="172" fontId="15" fillId="0" borderId="0" xfId="2" applyNumberFormat="1" applyFont="1" applyFill="1" applyAlignment="1" applyProtection="1">
      <alignment horizontal="right" vertical="center" wrapText="1"/>
      <protection hidden="1"/>
    </xf>
    <xf numFmtId="165" fontId="15" fillId="0" borderId="0" xfId="2" applyNumberFormat="1" applyFont="1" applyFill="1" applyAlignment="1" applyProtection="1">
      <alignment vertical="center" wrapText="1"/>
      <protection hidden="1"/>
    </xf>
    <xf numFmtId="165" fontId="19" fillId="0" borderId="0" xfId="2" applyNumberFormat="1" applyFont="1" applyFill="1" applyAlignment="1" applyProtection="1">
      <alignment vertical="center" wrapText="1"/>
      <protection hidden="1"/>
    </xf>
    <xf numFmtId="172" fontId="26" fillId="0" borderId="0" xfId="2" applyNumberFormat="1" applyFont="1" applyFill="1" applyProtection="1">
      <protection hidden="1"/>
    </xf>
    <xf numFmtId="3" fontId="26" fillId="0" borderId="0" xfId="2" applyNumberFormat="1" applyFont="1" applyFill="1" applyAlignment="1" applyProtection="1">
      <alignment vertical="center" wrapText="1"/>
      <protection hidden="1"/>
    </xf>
    <xf numFmtId="0" fontId="26" fillId="0" borderId="0" xfId="2" applyFont="1" applyFill="1" applyProtection="1">
      <protection hidden="1"/>
    </xf>
    <xf numFmtId="165" fontId="19" fillId="8" borderId="0" xfId="2" applyNumberFormat="1" applyFont="1" applyFill="1" applyAlignment="1" applyProtection="1">
      <alignment horizontal="center"/>
      <protection hidden="1"/>
    </xf>
    <xf numFmtId="0" fontId="19" fillId="8" borderId="0" xfId="2" applyFont="1" applyFill="1" applyAlignment="1" applyProtection="1">
      <alignment horizontal="center"/>
      <protection hidden="1"/>
    </xf>
    <xf numFmtId="0" fontId="19" fillId="8" borderId="0" xfId="2" applyFont="1" applyFill="1" applyProtection="1">
      <protection hidden="1"/>
    </xf>
    <xf numFmtId="2" fontId="19" fillId="8" borderId="0" xfId="2" applyNumberFormat="1" applyFont="1" applyFill="1" applyProtection="1">
      <protection hidden="1"/>
    </xf>
    <xf numFmtId="165" fontId="19" fillId="8" borderId="0" xfId="2" applyNumberFormat="1" applyFont="1" applyFill="1" applyProtection="1">
      <protection hidden="1"/>
    </xf>
    <xf numFmtId="171" fontId="19" fillId="8" borderId="0" xfId="2" applyNumberFormat="1" applyFont="1" applyFill="1" applyProtection="1">
      <protection hidden="1"/>
    </xf>
    <xf numFmtId="172" fontId="19" fillId="8" borderId="0" xfId="2" applyNumberFormat="1" applyFont="1" applyFill="1" applyAlignment="1" applyProtection="1">
      <alignment horizontal="right"/>
      <protection hidden="1"/>
    </xf>
    <xf numFmtId="172" fontId="19" fillId="8" borderId="0" xfId="2" applyNumberFormat="1" applyFont="1" applyFill="1" applyAlignment="1" applyProtection="1">
      <alignment horizontal="right" vertical="center" wrapText="1"/>
      <protection hidden="1"/>
    </xf>
    <xf numFmtId="165" fontId="19" fillId="8" borderId="0" xfId="2" applyNumberFormat="1" applyFont="1" applyFill="1" applyAlignment="1" applyProtection="1">
      <alignment vertical="center" wrapText="1"/>
      <protection hidden="1"/>
    </xf>
    <xf numFmtId="172" fontId="24" fillId="8" borderId="0" xfId="2" applyNumberFormat="1" applyFont="1" applyFill="1" applyProtection="1">
      <protection hidden="1"/>
    </xf>
    <xf numFmtId="3" fontId="24" fillId="8" borderId="0" xfId="2" applyNumberFormat="1" applyFont="1" applyFill="1" applyAlignment="1" applyProtection="1">
      <alignment vertical="center" wrapText="1"/>
      <protection hidden="1"/>
    </xf>
    <xf numFmtId="0" fontId="24" fillId="8" borderId="0" xfId="2" applyFont="1" applyFill="1" applyProtection="1">
      <protection hidden="1"/>
    </xf>
    <xf numFmtId="165" fontId="15" fillId="0" borderId="0" xfId="2" applyNumberFormat="1" applyFont="1" applyAlignment="1" applyProtection="1">
      <alignment horizontal="center" vertical="center" wrapText="1"/>
      <protection hidden="1"/>
    </xf>
    <xf numFmtId="174" fontId="15" fillId="0" borderId="0" xfId="2" applyNumberFormat="1" applyFont="1" applyAlignment="1" applyProtection="1">
      <alignment horizontal="center" vertical="center" wrapText="1"/>
      <protection hidden="1"/>
    </xf>
    <xf numFmtId="0" fontId="31" fillId="0" borderId="0" xfId="2" applyFont="1" applyAlignment="1" applyProtection="1">
      <alignment horizontal="center" vertical="center"/>
      <protection hidden="1"/>
    </xf>
    <xf numFmtId="49" fontId="15" fillId="0" borderId="0" xfId="5" applyNumberFormat="1" applyFont="1" applyAlignment="1" applyProtection="1">
      <alignment vertical="center"/>
      <protection hidden="1"/>
    </xf>
    <xf numFmtId="0" fontId="15" fillId="0" borderId="0" xfId="2" applyFont="1" applyAlignment="1" applyProtection="1">
      <alignment vertical="center" wrapText="1"/>
      <protection hidden="1"/>
    </xf>
    <xf numFmtId="2" fontId="15" fillId="0" borderId="0" xfId="2" applyNumberFormat="1" applyFont="1" applyAlignment="1" applyProtection="1">
      <alignment vertical="center" wrapText="1"/>
      <protection hidden="1"/>
    </xf>
    <xf numFmtId="165" fontId="15" fillId="0" borderId="0" xfId="2" applyNumberFormat="1" applyFont="1" applyAlignment="1" applyProtection="1">
      <alignment vertical="center" wrapText="1"/>
      <protection hidden="1"/>
    </xf>
    <xf numFmtId="172" fontId="15" fillId="0" borderId="0" xfId="2" applyNumberFormat="1" applyFont="1" applyAlignment="1" applyProtection="1">
      <alignment horizontal="right" vertical="center" wrapText="1"/>
      <protection hidden="1"/>
    </xf>
    <xf numFmtId="165" fontId="19" fillId="0" borderId="0" xfId="2" applyNumberFormat="1" applyFont="1" applyAlignment="1" applyProtection="1">
      <alignment vertical="center" wrapText="1"/>
      <protection hidden="1"/>
    </xf>
    <xf numFmtId="165" fontId="25" fillId="0" borderId="0" xfId="2" applyNumberFormat="1" applyFont="1" applyAlignment="1" applyProtection="1">
      <alignment vertical="center" wrapText="1"/>
      <protection hidden="1"/>
    </xf>
    <xf numFmtId="164" fontId="15" fillId="0" borderId="0" xfId="2" applyNumberFormat="1" applyFont="1" applyAlignment="1" applyProtection="1">
      <alignment vertical="center" wrapText="1"/>
      <protection hidden="1"/>
    </xf>
    <xf numFmtId="3" fontId="15" fillId="0" borderId="0" xfId="2" applyNumberFormat="1" applyFont="1" applyAlignment="1" applyProtection="1">
      <alignment vertical="center" wrapText="1"/>
      <protection hidden="1"/>
    </xf>
    <xf numFmtId="1" fontId="15" fillId="0" borderId="0" xfId="2" applyNumberFormat="1" applyFont="1" applyAlignment="1" applyProtection="1">
      <alignment vertical="center" wrapText="1"/>
      <protection hidden="1"/>
    </xf>
    <xf numFmtId="0" fontId="27" fillId="0" borderId="0" xfId="2" applyFont="1" applyAlignment="1" applyProtection="1">
      <alignment horizontal="left" vertical="center"/>
      <protection hidden="1"/>
    </xf>
    <xf numFmtId="172" fontId="15" fillId="0" borderId="0" xfId="2" applyNumberFormat="1" applyFont="1" applyAlignment="1" applyProtection="1">
      <alignment horizontal="right"/>
      <protection hidden="1"/>
    </xf>
    <xf numFmtId="165" fontId="19" fillId="6" borderId="0" xfId="2" applyNumberFormat="1" applyFont="1" applyFill="1" applyAlignment="1" applyProtection="1">
      <alignment horizontal="center"/>
      <protection hidden="1"/>
    </xf>
    <xf numFmtId="0" fontId="19" fillId="6" borderId="0" xfId="2" applyFont="1" applyFill="1" applyAlignment="1" applyProtection="1">
      <alignment horizontal="center"/>
      <protection hidden="1"/>
    </xf>
    <xf numFmtId="0" fontId="19" fillId="6" borderId="0" xfId="2" applyFont="1" applyFill="1" applyProtection="1">
      <protection hidden="1"/>
    </xf>
    <xf numFmtId="2" fontId="19" fillId="6" borderId="0" xfId="2" applyNumberFormat="1" applyFont="1" applyFill="1" applyProtection="1">
      <protection hidden="1"/>
    </xf>
    <xf numFmtId="165" fontId="19" fillId="6" borderId="0" xfId="2" applyNumberFormat="1" applyFont="1" applyFill="1" applyProtection="1">
      <protection hidden="1"/>
    </xf>
    <xf numFmtId="171" fontId="19" fillId="6" borderId="0" xfId="2" applyNumberFormat="1" applyFont="1" applyFill="1" applyProtection="1">
      <protection hidden="1"/>
    </xf>
    <xf numFmtId="172" fontId="19" fillId="6" borderId="0" xfId="2" applyNumberFormat="1" applyFont="1" applyFill="1" applyAlignment="1" applyProtection="1">
      <alignment horizontal="right"/>
      <protection hidden="1"/>
    </xf>
    <xf numFmtId="172" fontId="19" fillId="6" borderId="0" xfId="2" applyNumberFormat="1" applyFont="1" applyFill="1" applyAlignment="1" applyProtection="1">
      <alignment horizontal="right" vertical="center" wrapText="1"/>
      <protection hidden="1"/>
    </xf>
    <xf numFmtId="165" fontId="19" fillId="6" borderId="0" xfId="2" applyNumberFormat="1" applyFont="1" applyFill="1" applyAlignment="1" applyProtection="1">
      <alignment vertical="center" wrapText="1"/>
      <protection hidden="1"/>
    </xf>
    <xf numFmtId="165" fontId="15" fillId="9" borderId="0" xfId="2" applyNumberFormat="1" applyFont="1" applyFill="1" applyAlignment="1" applyProtection="1">
      <alignment vertical="center" wrapText="1"/>
      <protection hidden="1"/>
    </xf>
    <xf numFmtId="165" fontId="15" fillId="7" borderId="0" xfId="2" applyNumberFormat="1" applyFont="1" applyFill="1" applyAlignment="1" applyProtection="1">
      <alignment vertical="center" wrapText="1"/>
      <protection hidden="1"/>
    </xf>
    <xf numFmtId="164" fontId="15" fillId="7" borderId="0" xfId="2" applyNumberFormat="1" applyFont="1" applyFill="1" applyAlignment="1" applyProtection="1">
      <alignment vertical="center" wrapText="1"/>
      <protection hidden="1"/>
    </xf>
    <xf numFmtId="165" fontId="15" fillId="13" borderId="0" xfId="2" applyNumberFormat="1" applyFont="1" applyFill="1" applyAlignment="1" applyProtection="1">
      <alignment vertical="center" wrapText="1"/>
      <protection hidden="1"/>
    </xf>
    <xf numFmtId="164" fontId="15" fillId="13" borderId="0" xfId="2" applyNumberFormat="1" applyFont="1" applyFill="1" applyAlignment="1" applyProtection="1">
      <alignment vertical="center" wrapText="1"/>
      <protection hidden="1"/>
    </xf>
    <xf numFmtId="0" fontId="28" fillId="0" borderId="0" xfId="2" applyFont="1" applyAlignment="1" applyProtection="1">
      <alignment horizontal="left" vertical="center"/>
      <protection hidden="1"/>
    </xf>
    <xf numFmtId="165" fontId="15" fillId="14" borderId="0" xfId="2" applyNumberFormat="1" applyFont="1" applyFill="1" applyAlignment="1" applyProtection="1">
      <alignment vertical="center" wrapText="1"/>
      <protection hidden="1"/>
    </xf>
    <xf numFmtId="164" fontId="15" fillId="14" borderId="0" xfId="2" applyNumberFormat="1" applyFont="1" applyFill="1" applyAlignment="1" applyProtection="1">
      <alignment vertical="center" wrapText="1"/>
      <protection hidden="1"/>
    </xf>
    <xf numFmtId="165" fontId="19" fillId="12" borderId="0" xfId="2" applyNumberFormat="1" applyFont="1" applyFill="1" applyAlignment="1" applyProtection="1">
      <alignment horizontal="center"/>
      <protection hidden="1"/>
    </xf>
    <xf numFmtId="0" fontId="19" fillId="12" borderId="0" xfId="2" applyFont="1" applyFill="1" applyAlignment="1" applyProtection="1">
      <alignment horizontal="center"/>
      <protection hidden="1"/>
    </xf>
    <xf numFmtId="0" fontId="19" fillId="12" borderId="0" xfId="2" applyFont="1" applyFill="1" applyProtection="1">
      <protection hidden="1"/>
    </xf>
    <xf numFmtId="2" fontId="19" fillId="12" borderId="0" xfId="2" applyNumberFormat="1" applyFont="1" applyFill="1" applyProtection="1">
      <protection hidden="1"/>
    </xf>
    <xf numFmtId="165" fontId="19" fillId="12" borderId="0" xfId="2" applyNumberFormat="1" applyFont="1" applyFill="1" applyProtection="1">
      <protection hidden="1"/>
    </xf>
    <xf numFmtId="171" fontId="19" fillId="12" borderId="0" xfId="2" applyNumberFormat="1" applyFont="1" applyFill="1" applyProtection="1">
      <protection hidden="1"/>
    </xf>
    <xf numFmtId="172" fontId="19" fillId="12" borderId="0" xfId="2" applyNumberFormat="1" applyFont="1" applyFill="1" applyAlignment="1" applyProtection="1">
      <alignment horizontal="right"/>
      <protection hidden="1"/>
    </xf>
    <xf numFmtId="172" fontId="19" fillId="12" borderId="0" xfId="2" applyNumberFormat="1" applyFont="1" applyFill="1" applyAlignment="1" applyProtection="1">
      <alignment horizontal="right" vertical="center" wrapText="1"/>
      <protection hidden="1"/>
    </xf>
    <xf numFmtId="165" fontId="19" fillId="12" borderId="0" xfId="2" applyNumberFormat="1" applyFont="1" applyFill="1" applyAlignment="1" applyProtection="1">
      <alignment vertical="center" wrapText="1"/>
      <protection hidden="1"/>
    </xf>
    <xf numFmtId="172" fontId="15" fillId="9" borderId="0" xfId="2" applyNumberFormat="1" applyFont="1" applyFill="1" applyAlignment="1" applyProtection="1">
      <alignment horizontal="right"/>
      <protection hidden="1"/>
    </xf>
    <xf numFmtId="170" fontId="15" fillId="9" borderId="0" xfId="2" applyNumberFormat="1" applyFont="1" applyFill="1" applyProtection="1">
      <protection hidden="1"/>
    </xf>
    <xf numFmtId="0" fontId="15" fillId="0" borderId="0" xfId="2" applyFont="1" applyAlignment="1" applyProtection="1">
      <alignment horizontal="left" vertical="center"/>
      <protection hidden="1"/>
    </xf>
    <xf numFmtId="3" fontId="15" fillId="4" borderId="0" xfId="2" applyNumberFormat="1" applyFont="1" applyFill="1" applyAlignment="1" applyProtection="1">
      <alignment vertical="center" wrapText="1"/>
      <protection hidden="1"/>
    </xf>
    <xf numFmtId="165" fontId="19" fillId="11" borderId="0" xfId="2" applyNumberFormat="1" applyFont="1" applyFill="1" applyAlignment="1" applyProtection="1">
      <alignment horizontal="center"/>
      <protection hidden="1"/>
    </xf>
    <xf numFmtId="0" fontId="19" fillId="11" borderId="0" xfId="2" applyFont="1" applyFill="1" applyAlignment="1" applyProtection="1">
      <alignment horizontal="center"/>
      <protection hidden="1"/>
    </xf>
    <xf numFmtId="0" fontId="19" fillId="11" borderId="0" xfId="2" applyFont="1" applyFill="1" applyProtection="1">
      <protection hidden="1"/>
    </xf>
    <xf numFmtId="2" fontId="19" fillId="11" borderId="0" xfId="2" applyNumberFormat="1" applyFont="1" applyFill="1" applyProtection="1">
      <protection hidden="1"/>
    </xf>
    <xf numFmtId="165" fontId="19" fillId="11" borderId="0" xfId="2" applyNumberFormat="1" applyFont="1" applyFill="1" applyProtection="1">
      <protection hidden="1"/>
    </xf>
    <xf numFmtId="171" fontId="19" fillId="11" borderId="0" xfId="2" applyNumberFormat="1" applyFont="1" applyFill="1" applyProtection="1">
      <protection hidden="1"/>
    </xf>
    <xf numFmtId="172" fontId="19" fillId="11" borderId="0" xfId="2" applyNumberFormat="1" applyFont="1" applyFill="1" applyAlignment="1" applyProtection="1">
      <alignment horizontal="right"/>
      <protection hidden="1"/>
    </xf>
    <xf numFmtId="172" fontId="19" fillId="11" borderId="0" xfId="2" applyNumberFormat="1" applyFont="1" applyFill="1" applyAlignment="1" applyProtection="1">
      <alignment horizontal="right" vertical="center" wrapText="1"/>
      <protection hidden="1"/>
    </xf>
    <xf numFmtId="165" fontId="19" fillId="11" borderId="0" xfId="2" applyNumberFormat="1" applyFont="1" applyFill="1" applyAlignment="1" applyProtection="1">
      <alignment vertical="center" wrapText="1"/>
      <protection hidden="1"/>
    </xf>
    <xf numFmtId="165" fontId="19" fillId="10" borderId="0" xfId="2" applyNumberFormat="1" applyFont="1" applyFill="1" applyAlignment="1" applyProtection="1">
      <alignment horizontal="center"/>
      <protection hidden="1"/>
    </xf>
    <xf numFmtId="0" fontId="19" fillId="10" borderId="0" xfId="2" applyFont="1" applyFill="1" applyAlignment="1" applyProtection="1">
      <alignment horizontal="center"/>
      <protection hidden="1"/>
    </xf>
    <xf numFmtId="0" fontId="19" fillId="10" borderId="0" xfId="2" applyFont="1" applyFill="1" applyProtection="1">
      <protection hidden="1"/>
    </xf>
    <xf numFmtId="2" fontId="19" fillId="10" borderId="0" xfId="2" applyNumberFormat="1" applyFont="1" applyFill="1" applyProtection="1">
      <protection hidden="1"/>
    </xf>
    <xf numFmtId="165" fontId="19" fillId="10" borderId="0" xfId="2" applyNumberFormat="1" applyFont="1" applyFill="1" applyProtection="1">
      <protection hidden="1"/>
    </xf>
    <xf numFmtId="171" fontId="19" fillId="10" borderId="0" xfId="2" applyNumberFormat="1" applyFont="1" applyFill="1" applyProtection="1">
      <protection hidden="1"/>
    </xf>
    <xf numFmtId="172" fontId="19" fillId="10" borderId="0" xfId="2" applyNumberFormat="1" applyFont="1" applyFill="1" applyAlignment="1" applyProtection="1">
      <alignment horizontal="right"/>
      <protection hidden="1"/>
    </xf>
    <xf numFmtId="172" fontId="19" fillId="10" borderId="0" xfId="2" applyNumberFormat="1" applyFont="1" applyFill="1" applyAlignment="1" applyProtection="1">
      <alignment horizontal="right" vertical="center" wrapText="1"/>
      <protection hidden="1"/>
    </xf>
    <xf numFmtId="165" fontId="19" fillId="10" borderId="0" xfId="2" applyNumberFormat="1" applyFont="1" applyFill="1" applyAlignment="1" applyProtection="1">
      <alignment vertical="center" wrapText="1"/>
      <protection hidden="1"/>
    </xf>
    <xf numFmtId="165" fontId="15" fillId="0" borderId="0" xfId="2" applyNumberFormat="1" applyFont="1" applyProtection="1">
      <protection hidden="1"/>
    </xf>
    <xf numFmtId="0" fontId="15" fillId="0" borderId="0" xfId="2" applyFont="1" applyProtection="1">
      <protection hidden="1"/>
    </xf>
    <xf numFmtId="0" fontId="15" fillId="0" borderId="0" xfId="2" applyFont="1" applyAlignment="1" applyProtection="1">
      <alignment horizontal="center"/>
      <protection hidden="1"/>
    </xf>
    <xf numFmtId="2" fontId="15" fillId="0" borderId="0" xfId="2" applyNumberFormat="1" applyFont="1" applyProtection="1">
      <protection hidden="1"/>
    </xf>
    <xf numFmtId="171" fontId="15" fillId="0" borderId="0" xfId="2" applyNumberFormat="1" applyFont="1" applyProtection="1">
      <protection hidden="1"/>
    </xf>
    <xf numFmtId="172" fontId="15" fillId="0" borderId="0" xfId="2" applyNumberFormat="1" applyFont="1" applyProtection="1">
      <protection hidden="1"/>
    </xf>
    <xf numFmtId="171" fontId="15" fillId="13" borderId="0" xfId="2" applyNumberFormat="1" applyFont="1" applyFill="1" applyAlignment="1" applyProtection="1">
      <alignment vertical="center" wrapText="1"/>
      <protection hidden="1"/>
    </xf>
    <xf numFmtId="171" fontId="15" fillId="0" borderId="0" xfId="2" applyNumberFormat="1" applyFont="1" applyAlignment="1" applyProtection="1">
      <alignment vertical="center" wrapText="1"/>
      <protection hidden="1"/>
    </xf>
    <xf numFmtId="14" fontId="4" fillId="0" borderId="0" xfId="1" applyNumberFormat="1" applyFont="1" applyFill="1" applyAlignment="1">
      <alignment vertical="center"/>
    </xf>
    <xf numFmtId="0" fontId="47" fillId="0" borderId="0" xfId="1" applyFont="1" applyAlignment="1">
      <alignment horizontal="right" vertical="center"/>
    </xf>
    <xf numFmtId="0" fontId="47" fillId="0" borderId="0" xfId="1" applyFont="1" applyAlignment="1">
      <alignment horizontal="right" vertical="center" wrapText="1"/>
    </xf>
    <xf numFmtId="0" fontId="47" fillId="0" borderId="0" xfId="1" applyFont="1" applyAlignment="1">
      <alignment vertical="center"/>
    </xf>
    <xf numFmtId="0" fontId="19" fillId="0" borderId="0" xfId="8" applyFont="1"/>
    <xf numFmtId="0" fontId="44" fillId="0" borderId="0" xfId="8" applyFont="1" applyAlignment="1">
      <alignment horizontal="right"/>
    </xf>
    <xf numFmtId="0" fontId="45" fillId="0" borderId="0" xfId="8" applyFont="1"/>
    <xf numFmtId="0" fontId="19" fillId="10" borderId="38" xfId="2" applyFont="1" applyFill="1" applyBorder="1" applyAlignment="1" applyProtection="1">
      <alignment horizontal="center" vertical="center" wrapText="1"/>
      <protection hidden="1"/>
    </xf>
    <xf numFmtId="0" fontId="19" fillId="10" borderId="39" xfId="2" applyFont="1" applyFill="1" applyBorder="1" applyAlignment="1" applyProtection="1">
      <alignment horizontal="center" vertical="center" wrapText="1"/>
      <protection hidden="1"/>
    </xf>
    <xf numFmtId="0" fontId="19" fillId="10" borderId="74" xfId="2" applyFont="1" applyFill="1" applyBorder="1" applyAlignment="1" applyProtection="1">
      <alignment horizontal="center" vertical="center" wrapText="1"/>
      <protection hidden="1"/>
    </xf>
    <xf numFmtId="0" fontId="19" fillId="10" borderId="71" xfId="2" applyFont="1" applyFill="1" applyBorder="1" applyAlignment="1" applyProtection="1">
      <alignment horizontal="center" vertical="center" wrapText="1"/>
      <protection hidden="1"/>
    </xf>
    <xf numFmtId="0" fontId="19" fillId="10" borderId="30" xfId="2" applyFont="1" applyFill="1" applyBorder="1" applyAlignment="1" applyProtection="1">
      <alignment horizontal="center" vertical="center" wrapText="1"/>
      <protection hidden="1"/>
    </xf>
    <xf numFmtId="0" fontId="19" fillId="10" borderId="30" xfId="2" applyFont="1" applyFill="1" applyBorder="1" applyAlignment="1" applyProtection="1">
      <alignment horizontal="center" vertical="center"/>
      <protection hidden="1"/>
    </xf>
    <xf numFmtId="2" fontId="19" fillId="10" borderId="74" xfId="2" applyNumberFormat="1" applyFont="1" applyFill="1" applyBorder="1" applyAlignment="1" applyProtection="1">
      <alignment horizontal="center" vertical="center" wrapText="1"/>
      <protection hidden="1"/>
    </xf>
    <xf numFmtId="2" fontId="19" fillId="10" borderId="71" xfId="2" applyNumberFormat="1" applyFont="1" applyFill="1" applyBorder="1" applyAlignment="1" applyProtection="1">
      <alignment horizontal="center" vertical="center" wrapText="1"/>
      <protection hidden="1"/>
    </xf>
    <xf numFmtId="165" fontId="19" fillId="10" borderId="74" xfId="2" applyNumberFormat="1" applyFont="1" applyFill="1" applyBorder="1" applyAlignment="1" applyProtection="1">
      <alignment horizontal="center" vertical="center" wrapText="1"/>
      <protection hidden="1"/>
    </xf>
    <xf numFmtId="165" fontId="19" fillId="10" borderId="71" xfId="2" applyNumberFormat="1" applyFont="1" applyFill="1" applyBorder="1" applyAlignment="1" applyProtection="1">
      <alignment horizontal="center" vertical="center" wrapText="1"/>
      <protection hidden="1"/>
    </xf>
    <xf numFmtId="171" fontId="19" fillId="10" borderId="74" xfId="2" applyNumberFormat="1" applyFont="1" applyFill="1" applyBorder="1" applyAlignment="1" applyProtection="1">
      <alignment horizontal="center" vertical="center" wrapText="1"/>
      <protection hidden="1"/>
    </xf>
    <xf numFmtId="171" fontId="19" fillId="10" borderId="71" xfId="2" applyNumberFormat="1" applyFont="1" applyFill="1" applyBorder="1" applyAlignment="1" applyProtection="1">
      <alignment horizontal="center" vertical="center" wrapText="1"/>
      <protection hidden="1"/>
    </xf>
    <xf numFmtId="172" fontId="19" fillId="10" borderId="38" xfId="2" applyNumberFormat="1" applyFont="1" applyFill="1" applyBorder="1" applyAlignment="1" applyProtection="1">
      <alignment horizontal="center" vertical="center" wrapText="1"/>
      <protection hidden="1"/>
    </xf>
    <xf numFmtId="172" fontId="19" fillId="10" borderId="39" xfId="2" applyNumberFormat="1" applyFont="1" applyFill="1" applyBorder="1" applyAlignment="1" applyProtection="1">
      <alignment horizontal="center" vertical="center" wrapText="1"/>
      <protection hidden="1"/>
    </xf>
    <xf numFmtId="172" fontId="15" fillId="10" borderId="40" xfId="2" applyNumberFormat="1" applyFont="1" applyFill="1" applyBorder="1" applyAlignment="1" applyProtection="1">
      <alignment horizontal="center" vertical="center" wrapText="1"/>
      <protection hidden="1"/>
    </xf>
    <xf numFmtId="0" fontId="19" fillId="10" borderId="40" xfId="2" applyFont="1" applyFill="1" applyBorder="1" applyAlignment="1" applyProtection="1">
      <alignment horizontal="center" vertical="center" wrapText="1"/>
      <protection hidden="1"/>
    </xf>
    <xf numFmtId="0" fontId="19" fillId="11" borderId="38" xfId="2" applyFont="1" applyFill="1" applyBorder="1" applyAlignment="1" applyProtection="1">
      <alignment horizontal="center" vertical="center" wrapText="1"/>
      <protection hidden="1"/>
    </xf>
    <xf numFmtId="0" fontId="19" fillId="11" borderId="39" xfId="2" applyFont="1" applyFill="1" applyBorder="1" applyAlignment="1" applyProtection="1">
      <alignment horizontal="center" vertical="center" wrapText="1"/>
      <protection hidden="1"/>
    </xf>
    <xf numFmtId="0" fontId="19" fillId="11" borderId="40" xfId="2" applyFont="1" applyFill="1" applyBorder="1" applyAlignment="1" applyProtection="1">
      <alignment horizontal="center" vertical="center" wrapText="1"/>
      <protection hidden="1"/>
    </xf>
    <xf numFmtId="0" fontId="19" fillId="11" borderId="30" xfId="2" applyFont="1" applyFill="1" applyBorder="1" applyAlignment="1" applyProtection="1">
      <alignment horizontal="center" vertical="center" wrapText="1"/>
      <protection hidden="1"/>
    </xf>
    <xf numFmtId="0" fontId="19" fillId="6" borderId="74" xfId="2" applyFont="1" applyFill="1" applyBorder="1" applyAlignment="1" applyProtection="1">
      <alignment horizontal="center" vertical="center" wrapText="1"/>
      <protection hidden="1"/>
    </xf>
    <xf numFmtId="0" fontId="19" fillId="6" borderId="71" xfId="2" applyFont="1" applyFill="1" applyBorder="1" applyAlignment="1" applyProtection="1">
      <alignment horizontal="center" vertical="center" wrapText="1"/>
      <protection hidden="1"/>
    </xf>
    <xf numFmtId="1" fontId="3" fillId="3" borderId="1" xfId="1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1" fontId="3" fillId="3" borderId="6" xfId="1" applyNumberFormat="1" applyFont="1" applyFill="1" applyBorder="1" applyAlignment="1">
      <alignment horizontal="center" vertical="center" wrapText="1"/>
    </xf>
    <xf numFmtId="1" fontId="3" fillId="3" borderId="2" xfId="1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" fontId="3" fillId="3" borderId="7" xfId="1" applyNumberFormat="1" applyFont="1" applyFill="1" applyBorder="1" applyAlignment="1">
      <alignment horizontal="center" vertical="center" wrapText="1"/>
    </xf>
    <xf numFmtId="1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1" fontId="3" fillId="3" borderId="12" xfId="1" applyNumberFormat="1" applyFont="1" applyFill="1" applyBorder="1" applyAlignment="1" applyProtection="1">
      <alignment horizontal="center" vertical="center" wrapText="1"/>
      <protection locked="0"/>
    </xf>
    <xf numFmtId="1" fontId="3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1" applyFont="1" applyFill="1" applyBorder="1" applyAlignment="1" applyProtection="1">
      <alignment horizontal="center" vertical="center" wrapText="1"/>
      <protection locked="0"/>
    </xf>
    <xf numFmtId="0" fontId="8" fillId="3" borderId="12" xfId="1" applyFont="1" applyFill="1" applyBorder="1" applyAlignment="1" applyProtection="1">
      <alignment horizontal="center" vertical="center" wrapText="1"/>
      <protection locked="0"/>
    </xf>
    <xf numFmtId="0" fontId="8" fillId="3" borderId="7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1" fontId="3" fillId="3" borderId="4" xfId="1" applyNumberFormat="1" applyFont="1" applyFill="1" applyBorder="1" applyAlignment="1">
      <alignment horizontal="center" vertical="center" wrapText="1"/>
    </xf>
    <xf numFmtId="1" fontId="3" fillId="3" borderId="5" xfId="1" applyNumberFormat="1" applyFont="1" applyFill="1" applyBorder="1" applyAlignment="1">
      <alignment horizontal="center" vertical="center" wrapText="1"/>
    </xf>
    <xf numFmtId="1" fontId="3" fillId="3" borderId="9" xfId="1" applyNumberFormat="1" applyFont="1" applyFill="1" applyBorder="1" applyAlignment="1">
      <alignment horizontal="center" vertical="center" wrapText="1"/>
    </xf>
    <xf numFmtId="1" fontId="3" fillId="3" borderId="10" xfId="1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3" fillId="3" borderId="14" xfId="1" applyNumberFormat="1" applyFont="1" applyFill="1" applyBorder="1" applyAlignment="1">
      <alignment horizontal="center" vertical="center" wrapText="1"/>
    </xf>
    <xf numFmtId="14" fontId="6" fillId="0" borderId="6" xfId="1" applyNumberFormat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1" fontId="7" fillId="0" borderId="7" xfId="1" applyNumberFormat="1" applyFont="1" applyBorder="1" applyAlignment="1" applyProtection="1">
      <alignment horizontal="center" vertical="center" wrapText="1"/>
      <protection locked="0"/>
    </xf>
    <xf numFmtId="1" fontId="7" fillId="0" borderId="8" xfId="1" applyNumberFormat="1" applyFont="1" applyBorder="1" applyAlignment="1" applyProtection="1">
      <alignment horizontal="center" vertical="center" wrapText="1"/>
      <protection locked="0"/>
    </xf>
    <xf numFmtId="0" fontId="19" fillId="5" borderId="42" xfId="3" applyFont="1" applyFill="1" applyBorder="1" applyAlignment="1">
      <alignment horizontal="center"/>
    </xf>
    <xf numFmtId="0" fontId="19" fillId="5" borderId="43" xfId="3" applyFont="1" applyFill="1" applyBorder="1" applyAlignment="1">
      <alignment horizontal="center"/>
    </xf>
    <xf numFmtId="0" fontId="19" fillId="5" borderId="44" xfId="3" applyFont="1" applyFill="1" applyBorder="1" applyAlignment="1">
      <alignment horizontal="center"/>
    </xf>
    <xf numFmtId="2" fontId="19" fillId="5" borderId="38" xfId="3" applyNumberFormat="1" applyFont="1" applyFill="1" applyBorder="1" applyAlignment="1">
      <alignment horizontal="center" vertical="center" wrapText="1"/>
    </xf>
    <xf numFmtId="2" fontId="19" fillId="5" borderId="39" xfId="3" applyNumberFormat="1" applyFont="1" applyFill="1" applyBorder="1" applyAlignment="1">
      <alignment horizontal="center" vertical="center" wrapText="1"/>
    </xf>
    <xf numFmtId="2" fontId="19" fillId="5" borderId="40" xfId="3" applyNumberFormat="1" applyFont="1" applyFill="1" applyBorder="1" applyAlignment="1">
      <alignment horizontal="center" vertical="center" wrapText="1"/>
    </xf>
    <xf numFmtId="2" fontId="15" fillId="0" borderId="46" xfId="3" applyNumberFormat="1" applyFont="1" applyBorder="1" applyAlignment="1">
      <alignment horizontal="center"/>
    </xf>
    <xf numFmtId="2" fontId="15" fillId="0" borderId="47" xfId="3" applyNumberFormat="1" applyFont="1" applyBorder="1" applyAlignment="1">
      <alignment horizontal="center"/>
    </xf>
    <xf numFmtId="166" fontId="15" fillId="0" borderId="48" xfId="3" applyNumberFormat="1" applyFont="1" applyBorder="1" applyAlignment="1">
      <alignment horizontal="center"/>
    </xf>
    <xf numFmtId="166" fontId="15" fillId="0" borderId="47" xfId="3" applyNumberFormat="1" applyFont="1" applyBorder="1" applyAlignment="1">
      <alignment horizontal="center"/>
    </xf>
    <xf numFmtId="166" fontId="15" fillId="0" borderId="51" xfId="3" applyNumberFormat="1" applyFont="1" applyBorder="1" applyAlignment="1">
      <alignment horizontal="center"/>
    </xf>
    <xf numFmtId="166" fontId="15" fillId="0" borderId="40" xfId="3" applyNumberFormat="1" applyFont="1" applyBorder="1" applyAlignment="1">
      <alignment horizontal="center"/>
    </xf>
    <xf numFmtId="166" fontId="15" fillId="0" borderId="38" xfId="3" applyNumberFormat="1" applyFont="1" applyBorder="1" applyAlignment="1">
      <alignment horizontal="center"/>
    </xf>
    <xf numFmtId="166" fontId="15" fillId="0" borderId="38" xfId="3" applyNumberFormat="1" applyFont="1" applyFill="1" applyBorder="1" applyAlignment="1">
      <alignment horizontal="center"/>
    </xf>
    <xf numFmtId="166" fontId="15" fillId="0" borderId="52" xfId="3" applyNumberFormat="1" applyFont="1" applyFill="1" applyBorder="1" applyAlignment="1">
      <alignment horizontal="center"/>
    </xf>
    <xf numFmtId="166" fontId="15" fillId="0" borderId="52" xfId="3" applyNumberFormat="1" applyFont="1" applyBorder="1" applyAlignment="1">
      <alignment horizontal="center"/>
    </xf>
    <xf numFmtId="2" fontId="15" fillId="0" borderId="13" xfId="3" applyNumberFormat="1" applyFont="1" applyBorder="1" applyAlignment="1">
      <alignment horizontal="center"/>
    </xf>
    <xf numFmtId="2" fontId="15" fillId="0" borderId="59" xfId="3" applyNumberFormat="1" applyFont="1" applyBorder="1" applyAlignment="1">
      <alignment horizontal="center"/>
    </xf>
    <xf numFmtId="167" fontId="15" fillId="0" borderId="38" xfId="3" applyNumberFormat="1" applyFont="1" applyBorder="1" applyAlignment="1">
      <alignment horizontal="center"/>
    </xf>
    <xf numFmtId="167" fontId="15" fillId="0" borderId="40" xfId="3" applyNumberFormat="1" applyFont="1" applyBorder="1" applyAlignment="1">
      <alignment horizontal="center"/>
    </xf>
    <xf numFmtId="11" fontId="15" fillId="0" borderId="38" xfId="3" applyNumberFormat="1" applyFont="1" applyBorder="1" applyAlignment="1">
      <alignment horizontal="center"/>
    </xf>
    <xf numFmtId="11" fontId="15" fillId="0" borderId="40" xfId="3" applyNumberFormat="1" applyFont="1" applyBorder="1" applyAlignment="1">
      <alignment horizontal="center"/>
    </xf>
    <xf numFmtId="11" fontId="15" fillId="0" borderId="38" xfId="3" applyNumberFormat="1" applyFont="1" applyFill="1" applyBorder="1" applyAlignment="1">
      <alignment horizontal="center"/>
    </xf>
    <xf numFmtId="11" fontId="15" fillId="0" borderId="52" xfId="3" applyNumberFormat="1" applyFont="1" applyFill="1" applyBorder="1" applyAlignment="1">
      <alignment horizontal="center"/>
    </xf>
    <xf numFmtId="11" fontId="15" fillId="0" borderId="52" xfId="3" applyNumberFormat="1" applyFont="1" applyBorder="1" applyAlignment="1">
      <alignment horizontal="center"/>
    </xf>
    <xf numFmtId="166" fontId="15" fillId="0" borderId="49" xfId="3" applyNumberFormat="1" applyFont="1" applyBorder="1" applyAlignment="1">
      <alignment horizontal="center"/>
    </xf>
    <xf numFmtId="0" fontId="19" fillId="5" borderId="38" xfId="3" applyFont="1" applyFill="1" applyBorder="1" applyAlignment="1">
      <alignment horizontal="center" vertical="center" wrapText="1"/>
    </xf>
    <xf numFmtId="0" fontId="19" fillId="5" borderId="40" xfId="3" applyFont="1" applyFill="1" applyBorder="1" applyAlignment="1">
      <alignment horizontal="center" vertical="center" wrapText="1"/>
    </xf>
    <xf numFmtId="166" fontId="15" fillId="0" borderId="48" xfId="3" applyNumberFormat="1" applyFont="1" applyFill="1" applyBorder="1" applyAlignment="1">
      <alignment horizontal="center"/>
    </xf>
    <xf numFmtId="166" fontId="15" fillId="0" borderId="49" xfId="3" applyNumberFormat="1" applyFont="1" applyFill="1" applyBorder="1" applyAlignment="1">
      <alignment horizontal="center"/>
    </xf>
    <xf numFmtId="2" fontId="19" fillId="5" borderId="30" xfId="3" applyNumberFormat="1" applyFont="1" applyFill="1" applyBorder="1" applyAlignment="1">
      <alignment horizontal="center" vertical="center" wrapText="1"/>
    </xf>
    <xf numFmtId="0" fontId="19" fillId="5" borderId="30" xfId="3" applyFont="1" applyFill="1" applyBorder="1" applyAlignment="1">
      <alignment horizontal="center" vertical="center" wrapText="1"/>
    </xf>
    <xf numFmtId="0" fontId="19" fillId="5" borderId="54" xfId="3" applyFont="1" applyFill="1" applyBorder="1" applyAlignment="1">
      <alignment horizontal="center"/>
    </xf>
    <xf numFmtId="0" fontId="19" fillId="5" borderId="55" xfId="3" applyFont="1" applyFill="1" applyBorder="1" applyAlignment="1">
      <alignment horizontal="center"/>
    </xf>
    <xf numFmtId="0" fontId="19" fillId="5" borderId="56" xfId="3" applyFont="1" applyFill="1" applyBorder="1" applyAlignment="1">
      <alignment horizontal="center"/>
    </xf>
    <xf numFmtId="0" fontId="19" fillId="5" borderId="57" xfId="3" applyFont="1" applyFill="1" applyBorder="1" applyAlignment="1">
      <alignment horizontal="center"/>
    </xf>
    <xf numFmtId="2" fontId="32" fillId="0" borderId="58" xfId="1" applyNumberFormat="1" applyFont="1" applyBorder="1" applyAlignment="1">
      <alignment horizontal="center"/>
    </xf>
    <xf numFmtId="2" fontId="32" fillId="0" borderId="59" xfId="1" applyNumberFormat="1" applyFont="1" applyBorder="1" applyAlignment="1">
      <alignment horizontal="center"/>
    </xf>
    <xf numFmtId="166" fontId="32" fillId="0" borderId="60" xfId="1" applyNumberFormat="1" applyFont="1" applyBorder="1" applyAlignment="1">
      <alignment horizontal="center"/>
    </xf>
    <xf numFmtId="166" fontId="32" fillId="0" borderId="61" xfId="1" applyNumberFormat="1" applyFont="1" applyBorder="1" applyAlignment="1">
      <alignment horizontal="center"/>
    </xf>
    <xf numFmtId="166" fontId="32" fillId="0" borderId="62" xfId="1" applyNumberFormat="1" applyFont="1" applyBorder="1" applyAlignment="1">
      <alignment horizontal="center"/>
    </xf>
    <xf numFmtId="166" fontId="32" fillId="0" borderId="59" xfId="1" applyNumberFormat="1" applyFont="1" applyBorder="1" applyAlignment="1">
      <alignment horizontal="center"/>
    </xf>
    <xf numFmtId="166" fontId="32" fillId="0" borderId="14" xfId="1" applyNumberFormat="1" applyFont="1" applyBorder="1" applyAlignment="1">
      <alignment horizontal="center"/>
    </xf>
    <xf numFmtId="167" fontId="32" fillId="0" borderId="51" xfId="1" applyNumberFormat="1" applyFont="1" applyBorder="1" applyAlignment="1">
      <alignment horizontal="center"/>
    </xf>
    <xf numFmtId="167" fontId="32" fillId="0" borderId="40" xfId="1" applyNumberFormat="1" applyFont="1" applyBorder="1" applyAlignment="1">
      <alignment horizontal="center"/>
    </xf>
    <xf numFmtId="167" fontId="32" fillId="0" borderId="38" xfId="1" applyNumberFormat="1" applyFont="1" applyBorder="1" applyAlignment="1">
      <alignment horizontal="center"/>
    </xf>
    <xf numFmtId="167" fontId="32" fillId="0" borderId="62" xfId="1" applyNumberFormat="1" applyFont="1" applyBorder="1" applyAlignment="1">
      <alignment horizontal="center"/>
    </xf>
    <xf numFmtId="167" fontId="32" fillId="0" borderId="59" xfId="1" applyNumberFormat="1" applyFont="1" applyBorder="1" applyAlignment="1">
      <alignment horizontal="center"/>
    </xf>
    <xf numFmtId="167" fontId="32" fillId="0" borderId="58" xfId="1" applyNumberFormat="1" applyFont="1" applyBorder="1" applyAlignment="1">
      <alignment horizontal="center"/>
    </xf>
    <xf numFmtId="167" fontId="32" fillId="0" borderId="30" xfId="1" applyNumberFormat="1" applyFont="1" applyBorder="1" applyAlignment="1">
      <alignment horizontal="center"/>
    </xf>
    <xf numFmtId="167" fontId="32" fillId="0" borderId="14" xfId="1" applyNumberFormat="1" applyFont="1" applyBorder="1" applyAlignment="1">
      <alignment horizontal="center"/>
    </xf>
    <xf numFmtId="2" fontId="32" fillId="0" borderId="64" xfId="1" applyNumberFormat="1" applyFont="1" applyBorder="1" applyAlignment="1">
      <alignment horizontal="center"/>
    </xf>
    <xf numFmtId="2" fontId="32" fillId="0" borderId="65" xfId="1" applyNumberFormat="1" applyFont="1" applyBorder="1" applyAlignment="1">
      <alignment horizontal="center"/>
    </xf>
    <xf numFmtId="11" fontId="32" fillId="0" borderId="66" xfId="1" applyNumberFormat="1" applyFont="1" applyBorder="1" applyAlignment="1">
      <alignment horizontal="center"/>
    </xf>
    <xf numFmtId="0" fontId="32" fillId="0" borderId="65" xfId="1" applyFont="1" applyBorder="1" applyAlignment="1">
      <alignment horizontal="center"/>
    </xf>
    <xf numFmtId="168" fontId="32" fillId="0" borderId="66" xfId="1" applyNumberFormat="1" applyFont="1" applyBorder="1" applyAlignment="1">
      <alignment horizontal="center"/>
    </xf>
    <xf numFmtId="168" fontId="32" fillId="0" borderId="65" xfId="1" applyNumberFormat="1" applyFont="1" applyBorder="1" applyAlignment="1">
      <alignment horizontal="center"/>
    </xf>
    <xf numFmtId="0" fontId="32" fillId="0" borderId="67" xfId="1" applyFont="1" applyBorder="1" applyAlignment="1">
      <alignment horizontal="center"/>
    </xf>
    <xf numFmtId="2" fontId="15" fillId="0" borderId="58" xfId="3" applyNumberFormat="1" applyFont="1" applyBorder="1" applyAlignment="1">
      <alignment horizontal="center"/>
    </xf>
    <xf numFmtId="166" fontId="15" fillId="0" borderId="60" xfId="3" applyNumberFormat="1" applyFont="1" applyBorder="1" applyAlignment="1">
      <alignment horizontal="center"/>
    </xf>
    <xf numFmtId="166" fontId="15" fillId="0" borderId="61" xfId="3" applyNumberFormat="1" applyFont="1" applyBorder="1" applyAlignment="1">
      <alignment horizontal="center"/>
    </xf>
    <xf numFmtId="166" fontId="15" fillId="0" borderId="62" xfId="3" applyNumberFormat="1" applyFont="1" applyBorder="1" applyAlignment="1">
      <alignment horizontal="center"/>
    </xf>
    <xf numFmtId="166" fontId="15" fillId="0" borderId="59" xfId="3" applyNumberFormat="1" applyFont="1" applyBorder="1" applyAlignment="1">
      <alignment horizontal="center"/>
    </xf>
    <xf numFmtId="166" fontId="15" fillId="0" borderId="14" xfId="3" applyNumberFormat="1" applyFont="1" applyBorder="1" applyAlignment="1">
      <alignment horizontal="center"/>
    </xf>
    <xf numFmtId="2" fontId="15" fillId="0" borderId="64" xfId="3" applyNumberFormat="1" applyFont="1" applyBorder="1" applyAlignment="1">
      <alignment horizontal="center"/>
    </xf>
    <xf numFmtId="2" fontId="15" fillId="0" borderId="65" xfId="3" applyNumberFormat="1" applyFont="1" applyBorder="1" applyAlignment="1">
      <alignment horizontal="center"/>
    </xf>
    <xf numFmtId="11" fontId="15" fillId="0" borderId="66" xfId="3" applyNumberFormat="1" applyFont="1" applyBorder="1" applyAlignment="1">
      <alignment horizontal="center"/>
    </xf>
    <xf numFmtId="0" fontId="15" fillId="0" borderId="65" xfId="3" applyFont="1" applyBorder="1" applyAlignment="1">
      <alignment horizontal="center"/>
    </xf>
    <xf numFmtId="168" fontId="15" fillId="0" borderId="66" xfId="3" applyNumberFormat="1" applyFont="1" applyBorder="1" applyAlignment="1">
      <alignment horizontal="center"/>
    </xf>
    <xf numFmtId="168" fontId="15" fillId="0" borderId="65" xfId="3" applyNumberFormat="1" applyFont="1" applyBorder="1" applyAlignment="1">
      <alignment horizontal="center"/>
    </xf>
    <xf numFmtId="0" fontId="15" fillId="0" borderId="67" xfId="3" applyFont="1" applyBorder="1" applyAlignment="1">
      <alignment horizontal="center"/>
    </xf>
    <xf numFmtId="167" fontId="32" fillId="0" borderId="52" xfId="1" applyNumberFormat="1" applyFont="1" applyBorder="1" applyAlignment="1">
      <alignment horizontal="center"/>
    </xf>
    <xf numFmtId="0" fontId="19" fillId="5" borderId="69" xfId="3" applyFont="1" applyFill="1" applyBorder="1" applyAlignment="1">
      <alignment horizontal="center"/>
    </xf>
    <xf numFmtId="0" fontId="19" fillId="5" borderId="70" xfId="3" applyFont="1" applyFill="1" applyBorder="1" applyAlignment="1">
      <alignment horizontal="center"/>
    </xf>
    <xf numFmtId="0" fontId="15" fillId="0" borderId="13" xfId="3" applyFont="1" applyBorder="1" applyAlignment="1">
      <alignment horizontal="center"/>
    </xf>
    <xf numFmtId="0" fontId="15" fillId="0" borderId="58" xfId="3" applyFont="1" applyBorder="1" applyAlignment="1">
      <alignment horizontal="center"/>
    </xf>
    <xf numFmtId="168" fontId="15" fillId="0" borderId="71" xfId="3" applyNumberFormat="1" applyFont="1" applyBorder="1" applyAlignment="1">
      <alignment horizontal="center"/>
    </xf>
    <xf numFmtId="0" fontId="15" fillId="0" borderId="59" xfId="3" applyFont="1" applyBorder="1" applyAlignment="1">
      <alignment horizontal="center"/>
    </xf>
    <xf numFmtId="0" fontId="15" fillId="0" borderId="62" xfId="3" applyFont="1" applyBorder="1" applyAlignment="1">
      <alignment horizontal="center"/>
    </xf>
    <xf numFmtId="0" fontId="15" fillId="0" borderId="71" xfId="3" applyFont="1" applyBorder="1" applyAlignment="1">
      <alignment horizontal="center"/>
    </xf>
    <xf numFmtId="0" fontId="15" fillId="0" borderId="14" xfId="3" applyFont="1" applyBorder="1" applyAlignment="1">
      <alignment horizontal="center"/>
    </xf>
    <xf numFmtId="167" fontId="32" fillId="0" borderId="72" xfId="1" applyNumberFormat="1" applyFont="1" applyBorder="1" applyAlignment="1">
      <alignment horizontal="center"/>
    </xf>
    <xf numFmtId="167" fontId="32" fillId="0" borderId="66" xfId="1" applyNumberFormat="1" applyFont="1" applyBorder="1" applyAlignment="1">
      <alignment horizontal="center"/>
    </xf>
    <xf numFmtId="167" fontId="32" fillId="0" borderId="65" xfId="1" applyNumberFormat="1" applyFont="1" applyBorder="1" applyAlignment="1">
      <alignment horizontal="center"/>
    </xf>
    <xf numFmtId="167" fontId="32" fillId="0" borderId="42" xfId="1" applyNumberFormat="1" applyFont="1" applyBorder="1" applyAlignment="1">
      <alignment horizontal="center"/>
    </xf>
    <xf numFmtId="167" fontId="32" fillId="0" borderId="43" xfId="1" applyNumberFormat="1" applyFont="1" applyBorder="1" applyAlignment="1">
      <alignment horizontal="center"/>
    </xf>
    <xf numFmtId="167" fontId="32" fillId="0" borderId="44" xfId="1" applyNumberFormat="1" applyFont="1" applyBorder="1" applyAlignment="1">
      <alignment horizontal="center"/>
    </xf>
    <xf numFmtId="166" fontId="32" fillId="0" borderId="38" xfId="1" applyNumberFormat="1" applyFont="1" applyBorder="1" applyAlignment="1">
      <alignment horizontal="center"/>
    </xf>
    <xf numFmtId="166" fontId="32" fillId="0" borderId="52" xfId="1" applyNumberFormat="1" applyFont="1" applyBorder="1" applyAlignment="1">
      <alignment horizontal="center"/>
    </xf>
    <xf numFmtId="167" fontId="32" fillId="0" borderId="73" xfId="1" applyNumberFormat="1" applyFont="1" applyBorder="1" applyAlignment="1">
      <alignment horizontal="center"/>
    </xf>
    <xf numFmtId="166" fontId="32" fillId="0" borderId="40" xfId="1" applyNumberFormat="1" applyFont="1" applyBorder="1" applyAlignment="1">
      <alignment horizontal="center"/>
    </xf>
    <xf numFmtId="49" fontId="19" fillId="18" borderId="30" xfId="8" applyNumberFormat="1" applyFont="1" applyFill="1" applyBorder="1" applyAlignment="1">
      <alignment horizontal="center" vertical="center" wrapText="1"/>
    </xf>
    <xf numFmtId="49" fontId="15" fillId="18" borderId="30" xfId="8" applyNumberFormat="1" applyFont="1" applyFill="1" applyBorder="1" applyAlignment="1">
      <alignment horizontal="center" vertical="center" wrapText="1"/>
    </xf>
    <xf numFmtId="49" fontId="19" fillId="0" borderId="30" xfId="8" applyNumberFormat="1" applyFont="1" applyBorder="1" applyAlignment="1">
      <alignment horizontal="center" vertical="center" wrapText="1"/>
    </xf>
    <xf numFmtId="49" fontId="15" fillId="0" borderId="30" xfId="8" applyNumberFormat="1" applyFont="1" applyBorder="1" applyAlignment="1">
      <alignment horizontal="center" vertical="center" wrapText="1"/>
    </xf>
    <xf numFmtId="49" fontId="19" fillId="16" borderId="30" xfId="8" applyNumberFormat="1" applyFont="1" applyFill="1" applyBorder="1" applyAlignment="1">
      <alignment horizontal="center" vertical="center" wrapText="1"/>
    </xf>
    <xf numFmtId="49" fontId="15" fillId="16" borderId="30" xfId="8" applyNumberFormat="1" applyFont="1" applyFill="1" applyBorder="1" applyAlignment="1">
      <alignment horizontal="center" vertical="center" wrapText="1"/>
    </xf>
    <xf numFmtId="49" fontId="19" fillId="17" borderId="30" xfId="8" applyNumberFormat="1" applyFont="1" applyFill="1" applyBorder="1" applyAlignment="1">
      <alignment horizontal="center" vertical="center" wrapText="1"/>
    </xf>
    <xf numFmtId="49" fontId="15" fillId="17" borderId="30" xfId="8" applyNumberFormat="1" applyFont="1" applyFill="1" applyBorder="1" applyAlignment="1">
      <alignment horizontal="center" vertical="center" wrapText="1"/>
    </xf>
    <xf numFmtId="49" fontId="19" fillId="15" borderId="30" xfId="8" applyNumberFormat="1" applyFont="1" applyFill="1" applyBorder="1" applyAlignment="1">
      <alignment horizontal="center" vertical="center" wrapText="1"/>
    </xf>
    <xf numFmtId="49" fontId="15" fillId="15" borderId="30" xfId="8" applyNumberFormat="1" applyFont="1" applyFill="1" applyBorder="1" applyAlignment="1">
      <alignment horizontal="center" vertical="center" wrapText="1"/>
    </xf>
    <xf numFmtId="49" fontId="19" fillId="15" borderId="74" xfId="8" applyNumberFormat="1" applyFont="1" applyFill="1" applyBorder="1" applyAlignment="1">
      <alignment horizontal="center" vertical="center" wrapText="1"/>
    </xf>
    <xf numFmtId="49" fontId="19" fillId="15" borderId="83" xfId="8" applyNumberFormat="1" applyFont="1" applyFill="1" applyBorder="1" applyAlignment="1">
      <alignment horizontal="center" vertical="center" wrapText="1"/>
    </xf>
    <xf numFmtId="49" fontId="19" fillId="15" borderId="71" xfId="8" applyNumberFormat="1" applyFont="1" applyFill="1" applyBorder="1" applyAlignment="1">
      <alignment horizontal="center" vertical="center" wrapText="1"/>
    </xf>
    <xf numFmtId="49" fontId="38" fillId="15" borderId="30" xfId="8" applyNumberFormat="1" applyFont="1" applyFill="1" applyBorder="1" applyAlignment="1">
      <alignment horizontal="center" vertical="center" wrapText="1"/>
    </xf>
    <xf numFmtId="49" fontId="36" fillId="15" borderId="30" xfId="8" applyNumberFormat="1" applyFont="1" applyFill="1" applyBorder="1" applyAlignment="1">
      <alignment horizontal="center" vertical="center" wrapText="1"/>
    </xf>
  </cellXfs>
  <cellStyles count="11">
    <cellStyle name="Normální" xfId="0" builtinId="0"/>
    <cellStyle name="Normální 2" xfId="1" xr:uid="{5113E413-EA19-4DD7-8C85-3E519F2AB2F3}"/>
    <cellStyle name="normální 2 2" xfId="3" xr:uid="{7F099DFA-BCD5-4B8D-94D4-4AD326F4ABF3}"/>
    <cellStyle name="normální 2 2 2" xfId="5" xr:uid="{6EB4A589-7DF7-4F6A-97C5-BD364EB8B8EF}"/>
    <cellStyle name="Normální 2 3" xfId="6" xr:uid="{9C78FDBB-B7ED-418B-A2B8-1C4D98EA1D99}"/>
    <cellStyle name="normální 2 4" xfId="9" xr:uid="{9B52A1DE-BA7E-42E0-A2A7-78F994D583DD}"/>
    <cellStyle name="normální 3" xfId="7" xr:uid="{290FBE43-CC67-4E1B-9279-F76EFEE7D479}"/>
    <cellStyle name="Normální 4" xfId="8" xr:uid="{D1304036-1C2D-4971-8DA5-8340826F991F}"/>
    <cellStyle name="normální 5 2" xfId="10" xr:uid="{A4833BA6-9BB8-4CDA-A493-67AC9C574EA9}"/>
    <cellStyle name="normální_DM2005-normativy" xfId="4" xr:uid="{1ACB15F2-70F2-46FF-9611-75E576565AA4}"/>
    <cellStyle name="normální_VZOR2005" xfId="2" xr:uid="{35AA550B-598F-4C53-BA88-6713A23F0745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HORNICKOVA.MARIE\2005\ROZPO&#268;T.ZM&#282;NY\RZ%20214%20ONIV\RZ%202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sparova.Jana\Local%20Settings\Temporary%20Internet%20Files\Content.Outlook\4XC0IRLU\2005\ROZPO&#268;T.ZM&#282;NY\RZ%20214%20ONIV\RZ%202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opis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users\users\Users\Documents%20and%20Settings\dohnalova.marie.KR-JIHOMORAVSKY\Dokumenty\Rok2002\rosa2\Seznam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Users\Documents%20and%20Settings\dohnalova.marie.KR-JIHOMORAVSKY\Dokumenty\Rok2002\rosa2\Seznam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users\users\Users\Documents%20and%20Settings\dohnalova.marie.KR-JIHOMORAVSKY\Dokumenty\Rok2002\rosa2\opis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Users\Documents%20and%20Settings\dohnalova.marie.KR-JIHOMORAVSKY\Dokumenty\Rok2002\rosa2\opis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HORNICKOVA.MARIE\2005\ROZPO&#268;T.ZM&#282;NY\RZ%20180%20v&#253;kony%201.9.05\P&#345;epo&#269;et%20v&#253;k%201%209%2005\P&#345;epo&#269;et%20&#382;&#225;k&#367;%20od%201.9.-tabul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_subjektu1"/>
      <sheetName val="RZ 214ONIV"/>
      <sheetName val="RU_2020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_subjektu1"/>
      <sheetName val="RZ 214ONIV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počet žáků Iv"/>
      <sheetName val="přepočet žáků  Ro"/>
      <sheetName val="přepočet žáků Ti "/>
      <sheetName val="přepočet žáků vše"/>
      <sheetName val="přep. žáků Rosa subj."/>
      <sheetName val="ROS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A8A0-4E9E-4AE4-9A20-27432C28DE0B}">
  <sheetPr>
    <pageSetUpPr fitToPage="1"/>
  </sheetPr>
  <dimension ref="A1:AQ60"/>
  <sheetViews>
    <sheetView zoomScale="91" zoomScaleNormal="91" workbookViewId="0">
      <pane xSplit="11" ySplit="3" topLeftCell="L25" activePane="bottomRight" state="frozen"/>
      <selection activeCell="Q63" sqref="Q63"/>
      <selection pane="topRight" activeCell="Q63" sqref="Q63"/>
      <selection pane="bottomLeft" activeCell="Q63" sqref="Q63"/>
      <selection pane="bottomRight" activeCell="AE10" sqref="AE10"/>
    </sheetView>
  </sheetViews>
  <sheetFormatPr defaultColWidth="7" defaultRowHeight="13.15" x14ac:dyDescent="0.25"/>
  <cols>
    <col min="1" max="1" width="5" style="312" customWidth="1"/>
    <col min="2" max="2" width="5" style="313" customWidth="1"/>
    <col min="3" max="4" width="5" style="314" customWidth="1"/>
    <col min="5" max="5" width="18" style="314" bestFit="1" customWidth="1"/>
    <col min="6" max="6" width="27.44140625" style="313" customWidth="1"/>
    <col min="7" max="7" width="9.88671875" style="313" customWidth="1"/>
    <col min="8" max="8" width="7.5546875" style="313" customWidth="1"/>
    <col min="9" max="9" width="5.33203125" style="315" customWidth="1"/>
    <col min="10" max="10" width="7.33203125" style="312" customWidth="1"/>
    <col min="11" max="11" width="5.88671875" style="316" bestFit="1" customWidth="1"/>
    <col min="12" max="13" width="7.88671875" style="317" bestFit="1" customWidth="1"/>
    <col min="14" max="14" width="7.88671875" style="317" customWidth="1"/>
    <col min="15" max="16" width="10.33203125" style="313" customWidth="1"/>
    <col min="17" max="18" width="8" style="313" bestFit="1" customWidth="1"/>
    <col min="19" max="19" width="10.33203125" style="313" customWidth="1"/>
    <col min="20" max="20" width="8" style="313" bestFit="1" customWidth="1"/>
    <col min="21" max="22" width="14.5546875" style="313" bestFit="1" customWidth="1"/>
    <col min="23" max="23" width="10.33203125" style="313" customWidth="1"/>
    <col min="24" max="24" width="9.33203125" style="313" bestFit="1" customWidth="1"/>
    <col min="25" max="25" width="10.33203125" style="197" customWidth="1"/>
    <col min="26" max="26" width="8.109375" style="197" customWidth="1"/>
    <col min="27" max="30" width="10.6640625" style="313" customWidth="1"/>
    <col min="31" max="34" width="8.6640625" style="313" customWidth="1"/>
    <col min="35" max="35" width="5.6640625" style="313" bestFit="1" customWidth="1"/>
    <col min="36" max="36" width="5.109375" style="313" bestFit="1" customWidth="1"/>
    <col min="37" max="42" width="7" style="313" customWidth="1"/>
    <col min="43" max="43" width="7.44140625" style="313" customWidth="1"/>
    <col min="44" max="45" width="7" style="313"/>
    <col min="46" max="46" width="11.44140625" style="313" bestFit="1" customWidth="1"/>
    <col min="47" max="260" width="7" style="313"/>
    <col min="261" max="262" width="5" style="313" customWidth="1"/>
    <col min="263" max="263" width="9.5546875" style="313" customWidth="1"/>
    <col min="264" max="264" width="27.44140625" style="313" customWidth="1"/>
    <col min="265" max="265" width="9.88671875" style="313" customWidth="1"/>
    <col min="266" max="266" width="8.88671875" style="313" customWidth="1"/>
    <col min="267" max="267" width="5.33203125" style="313" customWidth="1"/>
    <col min="268" max="268" width="4.5546875" style="313" bestFit="1" customWidth="1"/>
    <col min="269" max="269" width="5" style="313" customWidth="1"/>
    <col min="270" max="270" width="6.6640625" style="313" customWidth="1"/>
    <col min="271" max="271" width="6.33203125" style="313" customWidth="1"/>
    <col min="272" max="272" width="14.5546875" style="313" bestFit="1" customWidth="1"/>
    <col min="273" max="273" width="10.33203125" style="313" customWidth="1"/>
    <col min="274" max="274" width="14.5546875" style="313" bestFit="1" customWidth="1"/>
    <col min="275" max="276" width="8" style="313" bestFit="1" customWidth="1"/>
    <col min="277" max="277" width="10.33203125" style="313" customWidth="1"/>
    <col min="278" max="278" width="8" style="313" bestFit="1" customWidth="1"/>
    <col min="279" max="281" width="14.5546875" style="313" bestFit="1" customWidth="1"/>
    <col min="282" max="282" width="9.33203125" style="313" bestFit="1" customWidth="1"/>
    <col min="283" max="283" width="10.33203125" style="313" customWidth="1"/>
    <col min="284" max="284" width="8.109375" style="313" customWidth="1"/>
    <col min="285" max="290" width="7" style="313" customWidth="1"/>
    <col min="291" max="291" width="5.6640625" style="313" bestFit="1" customWidth="1"/>
    <col min="292" max="292" width="5.109375" style="313" bestFit="1" customWidth="1"/>
    <col min="293" max="298" width="7" style="313" customWidth="1"/>
    <col min="299" max="299" width="7.44140625" style="313" customWidth="1"/>
    <col min="300" max="516" width="7" style="313"/>
    <col min="517" max="518" width="5" style="313" customWidth="1"/>
    <col min="519" max="519" width="9.5546875" style="313" customWidth="1"/>
    <col min="520" max="520" width="27.44140625" style="313" customWidth="1"/>
    <col min="521" max="521" width="9.88671875" style="313" customWidth="1"/>
    <col min="522" max="522" width="8.88671875" style="313" customWidth="1"/>
    <col min="523" max="523" width="5.33203125" style="313" customWidth="1"/>
    <col min="524" max="524" width="4.5546875" style="313" bestFit="1" customWidth="1"/>
    <col min="525" max="525" width="5" style="313" customWidth="1"/>
    <col min="526" max="526" width="6.6640625" style="313" customWidth="1"/>
    <col min="527" max="527" width="6.33203125" style="313" customWidth="1"/>
    <col min="528" max="528" width="14.5546875" style="313" bestFit="1" customWidth="1"/>
    <col min="529" max="529" width="10.33203125" style="313" customWidth="1"/>
    <col min="530" max="530" width="14.5546875" style="313" bestFit="1" customWidth="1"/>
    <col min="531" max="532" width="8" style="313" bestFit="1" customWidth="1"/>
    <col min="533" max="533" width="10.33203125" style="313" customWidth="1"/>
    <col min="534" max="534" width="8" style="313" bestFit="1" customWidth="1"/>
    <col min="535" max="537" width="14.5546875" style="313" bestFit="1" customWidth="1"/>
    <col min="538" max="538" width="9.33203125" style="313" bestFit="1" customWidth="1"/>
    <col min="539" max="539" width="10.33203125" style="313" customWidth="1"/>
    <col min="540" max="540" width="8.109375" style="313" customWidth="1"/>
    <col min="541" max="546" width="7" style="313" customWidth="1"/>
    <col min="547" max="547" width="5.6640625" style="313" bestFit="1" customWidth="1"/>
    <col min="548" max="548" width="5.109375" style="313" bestFit="1" customWidth="1"/>
    <col min="549" max="554" width="7" style="313" customWidth="1"/>
    <col min="555" max="555" width="7.44140625" style="313" customWidth="1"/>
    <col min="556" max="772" width="7" style="313"/>
    <col min="773" max="774" width="5" style="313" customWidth="1"/>
    <col min="775" max="775" width="9.5546875" style="313" customWidth="1"/>
    <col min="776" max="776" width="27.44140625" style="313" customWidth="1"/>
    <col min="777" max="777" width="9.88671875" style="313" customWidth="1"/>
    <col min="778" max="778" width="8.88671875" style="313" customWidth="1"/>
    <col min="779" max="779" width="5.33203125" style="313" customWidth="1"/>
    <col min="780" max="780" width="4.5546875" style="313" bestFit="1" customWidth="1"/>
    <col min="781" max="781" width="5" style="313" customWidth="1"/>
    <col min="782" max="782" width="6.6640625" style="313" customWidth="1"/>
    <col min="783" max="783" width="6.33203125" style="313" customWidth="1"/>
    <col min="784" max="784" width="14.5546875" style="313" bestFit="1" customWidth="1"/>
    <col min="785" max="785" width="10.33203125" style="313" customWidth="1"/>
    <col min="786" max="786" width="14.5546875" style="313" bestFit="1" customWidth="1"/>
    <col min="787" max="788" width="8" style="313" bestFit="1" customWidth="1"/>
    <col min="789" max="789" width="10.33203125" style="313" customWidth="1"/>
    <col min="790" max="790" width="8" style="313" bestFit="1" customWidth="1"/>
    <col min="791" max="793" width="14.5546875" style="313" bestFit="1" customWidth="1"/>
    <col min="794" max="794" width="9.33203125" style="313" bestFit="1" customWidth="1"/>
    <col min="795" max="795" width="10.33203125" style="313" customWidth="1"/>
    <col min="796" max="796" width="8.109375" style="313" customWidth="1"/>
    <col min="797" max="802" width="7" style="313" customWidth="1"/>
    <col min="803" max="803" width="5.6640625" style="313" bestFit="1" customWidth="1"/>
    <col min="804" max="804" width="5.109375" style="313" bestFit="1" customWidth="1"/>
    <col min="805" max="810" width="7" style="313" customWidth="1"/>
    <col min="811" max="811" width="7.44140625" style="313" customWidth="1"/>
    <col min="812" max="1028" width="7" style="313"/>
    <col min="1029" max="1030" width="5" style="313" customWidth="1"/>
    <col min="1031" max="1031" width="9.5546875" style="313" customWidth="1"/>
    <col min="1032" max="1032" width="27.44140625" style="313" customWidth="1"/>
    <col min="1033" max="1033" width="9.88671875" style="313" customWidth="1"/>
    <col min="1034" max="1034" width="8.88671875" style="313" customWidth="1"/>
    <col min="1035" max="1035" width="5.33203125" style="313" customWidth="1"/>
    <col min="1036" max="1036" width="4.5546875" style="313" bestFit="1" customWidth="1"/>
    <col min="1037" max="1037" width="5" style="313" customWidth="1"/>
    <col min="1038" max="1038" width="6.6640625" style="313" customWidth="1"/>
    <col min="1039" max="1039" width="6.33203125" style="313" customWidth="1"/>
    <col min="1040" max="1040" width="14.5546875" style="313" bestFit="1" customWidth="1"/>
    <col min="1041" max="1041" width="10.33203125" style="313" customWidth="1"/>
    <col min="1042" max="1042" width="14.5546875" style="313" bestFit="1" customWidth="1"/>
    <col min="1043" max="1044" width="8" style="313" bestFit="1" customWidth="1"/>
    <col min="1045" max="1045" width="10.33203125" style="313" customWidth="1"/>
    <col min="1046" max="1046" width="8" style="313" bestFit="1" customWidth="1"/>
    <col min="1047" max="1049" width="14.5546875" style="313" bestFit="1" customWidth="1"/>
    <col min="1050" max="1050" width="9.33203125" style="313" bestFit="1" customWidth="1"/>
    <col min="1051" max="1051" width="10.33203125" style="313" customWidth="1"/>
    <col min="1052" max="1052" width="8.109375" style="313" customWidth="1"/>
    <col min="1053" max="1058" width="7" style="313" customWidth="1"/>
    <col min="1059" max="1059" width="5.6640625" style="313" bestFit="1" customWidth="1"/>
    <col min="1060" max="1060" width="5.109375" style="313" bestFit="1" customWidth="1"/>
    <col min="1061" max="1066" width="7" style="313" customWidth="1"/>
    <col min="1067" max="1067" width="7.44140625" style="313" customWidth="1"/>
    <col min="1068" max="1284" width="7" style="313"/>
    <col min="1285" max="1286" width="5" style="313" customWidth="1"/>
    <col min="1287" max="1287" width="9.5546875" style="313" customWidth="1"/>
    <col min="1288" max="1288" width="27.44140625" style="313" customWidth="1"/>
    <col min="1289" max="1289" width="9.88671875" style="313" customWidth="1"/>
    <col min="1290" max="1290" width="8.88671875" style="313" customWidth="1"/>
    <col min="1291" max="1291" width="5.33203125" style="313" customWidth="1"/>
    <col min="1292" max="1292" width="4.5546875" style="313" bestFit="1" customWidth="1"/>
    <col min="1293" max="1293" width="5" style="313" customWidth="1"/>
    <col min="1294" max="1294" width="6.6640625" style="313" customWidth="1"/>
    <col min="1295" max="1295" width="6.33203125" style="313" customWidth="1"/>
    <col min="1296" max="1296" width="14.5546875" style="313" bestFit="1" customWidth="1"/>
    <col min="1297" max="1297" width="10.33203125" style="313" customWidth="1"/>
    <col min="1298" max="1298" width="14.5546875" style="313" bestFit="1" customWidth="1"/>
    <col min="1299" max="1300" width="8" style="313" bestFit="1" customWidth="1"/>
    <col min="1301" max="1301" width="10.33203125" style="313" customWidth="1"/>
    <col min="1302" max="1302" width="8" style="313" bestFit="1" customWidth="1"/>
    <col min="1303" max="1305" width="14.5546875" style="313" bestFit="1" customWidth="1"/>
    <col min="1306" max="1306" width="9.33203125" style="313" bestFit="1" customWidth="1"/>
    <col min="1307" max="1307" width="10.33203125" style="313" customWidth="1"/>
    <col min="1308" max="1308" width="8.109375" style="313" customWidth="1"/>
    <col min="1309" max="1314" width="7" style="313" customWidth="1"/>
    <col min="1315" max="1315" width="5.6640625" style="313" bestFit="1" customWidth="1"/>
    <col min="1316" max="1316" width="5.109375" style="313" bestFit="1" customWidth="1"/>
    <col min="1317" max="1322" width="7" style="313" customWidth="1"/>
    <col min="1323" max="1323" width="7.44140625" style="313" customWidth="1"/>
    <col min="1324" max="1540" width="7" style="313"/>
    <col min="1541" max="1542" width="5" style="313" customWidth="1"/>
    <col min="1543" max="1543" width="9.5546875" style="313" customWidth="1"/>
    <col min="1544" max="1544" width="27.44140625" style="313" customWidth="1"/>
    <col min="1545" max="1545" width="9.88671875" style="313" customWidth="1"/>
    <col min="1546" max="1546" width="8.88671875" style="313" customWidth="1"/>
    <col min="1547" max="1547" width="5.33203125" style="313" customWidth="1"/>
    <col min="1548" max="1548" width="4.5546875" style="313" bestFit="1" customWidth="1"/>
    <col min="1549" max="1549" width="5" style="313" customWidth="1"/>
    <col min="1550" max="1550" width="6.6640625" style="313" customWidth="1"/>
    <col min="1551" max="1551" width="6.33203125" style="313" customWidth="1"/>
    <col min="1552" max="1552" width="14.5546875" style="313" bestFit="1" customWidth="1"/>
    <col min="1553" max="1553" width="10.33203125" style="313" customWidth="1"/>
    <col min="1554" max="1554" width="14.5546875" style="313" bestFit="1" customWidth="1"/>
    <col min="1555" max="1556" width="8" style="313" bestFit="1" customWidth="1"/>
    <col min="1557" max="1557" width="10.33203125" style="313" customWidth="1"/>
    <col min="1558" max="1558" width="8" style="313" bestFit="1" customWidth="1"/>
    <col min="1559" max="1561" width="14.5546875" style="313" bestFit="1" customWidth="1"/>
    <col min="1562" max="1562" width="9.33203125" style="313" bestFit="1" customWidth="1"/>
    <col min="1563" max="1563" width="10.33203125" style="313" customWidth="1"/>
    <col min="1564" max="1564" width="8.109375" style="313" customWidth="1"/>
    <col min="1565" max="1570" width="7" style="313" customWidth="1"/>
    <col min="1571" max="1571" width="5.6640625" style="313" bestFit="1" customWidth="1"/>
    <col min="1572" max="1572" width="5.109375" style="313" bestFit="1" customWidth="1"/>
    <col min="1573" max="1578" width="7" style="313" customWidth="1"/>
    <col min="1579" max="1579" width="7.44140625" style="313" customWidth="1"/>
    <col min="1580" max="1796" width="7" style="313"/>
    <col min="1797" max="1798" width="5" style="313" customWidth="1"/>
    <col min="1799" max="1799" width="9.5546875" style="313" customWidth="1"/>
    <col min="1800" max="1800" width="27.44140625" style="313" customWidth="1"/>
    <col min="1801" max="1801" width="9.88671875" style="313" customWidth="1"/>
    <col min="1802" max="1802" width="8.88671875" style="313" customWidth="1"/>
    <col min="1803" max="1803" width="5.33203125" style="313" customWidth="1"/>
    <col min="1804" max="1804" width="4.5546875" style="313" bestFit="1" customWidth="1"/>
    <col min="1805" max="1805" width="5" style="313" customWidth="1"/>
    <col min="1806" max="1806" width="6.6640625" style="313" customWidth="1"/>
    <col min="1807" max="1807" width="6.33203125" style="313" customWidth="1"/>
    <col min="1808" max="1808" width="14.5546875" style="313" bestFit="1" customWidth="1"/>
    <col min="1809" max="1809" width="10.33203125" style="313" customWidth="1"/>
    <col min="1810" max="1810" width="14.5546875" style="313" bestFit="1" customWidth="1"/>
    <col min="1811" max="1812" width="8" style="313" bestFit="1" customWidth="1"/>
    <col min="1813" max="1813" width="10.33203125" style="313" customWidth="1"/>
    <col min="1814" max="1814" width="8" style="313" bestFit="1" customWidth="1"/>
    <col min="1815" max="1817" width="14.5546875" style="313" bestFit="1" customWidth="1"/>
    <col min="1818" max="1818" width="9.33203125" style="313" bestFit="1" customWidth="1"/>
    <col min="1819" max="1819" width="10.33203125" style="313" customWidth="1"/>
    <col min="1820" max="1820" width="8.109375" style="313" customWidth="1"/>
    <col min="1821" max="1826" width="7" style="313" customWidth="1"/>
    <col min="1827" max="1827" width="5.6640625" style="313" bestFit="1" customWidth="1"/>
    <col min="1828" max="1828" width="5.109375" style="313" bestFit="1" customWidth="1"/>
    <col min="1829" max="1834" width="7" style="313" customWidth="1"/>
    <col min="1835" max="1835" width="7.44140625" style="313" customWidth="1"/>
    <col min="1836" max="2052" width="7" style="313"/>
    <col min="2053" max="2054" width="5" style="313" customWidth="1"/>
    <col min="2055" max="2055" width="9.5546875" style="313" customWidth="1"/>
    <col min="2056" max="2056" width="27.44140625" style="313" customWidth="1"/>
    <col min="2057" max="2057" width="9.88671875" style="313" customWidth="1"/>
    <col min="2058" max="2058" width="8.88671875" style="313" customWidth="1"/>
    <col min="2059" max="2059" width="5.33203125" style="313" customWidth="1"/>
    <col min="2060" max="2060" width="4.5546875" style="313" bestFit="1" customWidth="1"/>
    <col min="2061" max="2061" width="5" style="313" customWidth="1"/>
    <col min="2062" max="2062" width="6.6640625" style="313" customWidth="1"/>
    <col min="2063" max="2063" width="6.33203125" style="313" customWidth="1"/>
    <col min="2064" max="2064" width="14.5546875" style="313" bestFit="1" customWidth="1"/>
    <col min="2065" max="2065" width="10.33203125" style="313" customWidth="1"/>
    <col min="2066" max="2066" width="14.5546875" style="313" bestFit="1" customWidth="1"/>
    <col min="2067" max="2068" width="8" style="313" bestFit="1" customWidth="1"/>
    <col min="2069" max="2069" width="10.33203125" style="313" customWidth="1"/>
    <col min="2070" max="2070" width="8" style="313" bestFit="1" customWidth="1"/>
    <col min="2071" max="2073" width="14.5546875" style="313" bestFit="1" customWidth="1"/>
    <col min="2074" max="2074" width="9.33203125" style="313" bestFit="1" customWidth="1"/>
    <col min="2075" max="2075" width="10.33203125" style="313" customWidth="1"/>
    <col min="2076" max="2076" width="8.109375" style="313" customWidth="1"/>
    <col min="2077" max="2082" width="7" style="313" customWidth="1"/>
    <col min="2083" max="2083" width="5.6640625" style="313" bestFit="1" customWidth="1"/>
    <col min="2084" max="2084" width="5.109375" style="313" bestFit="1" customWidth="1"/>
    <col min="2085" max="2090" width="7" style="313" customWidth="1"/>
    <col min="2091" max="2091" width="7.44140625" style="313" customWidth="1"/>
    <col min="2092" max="2308" width="7" style="313"/>
    <col min="2309" max="2310" width="5" style="313" customWidth="1"/>
    <col min="2311" max="2311" width="9.5546875" style="313" customWidth="1"/>
    <col min="2312" max="2312" width="27.44140625" style="313" customWidth="1"/>
    <col min="2313" max="2313" width="9.88671875" style="313" customWidth="1"/>
    <col min="2314" max="2314" width="8.88671875" style="313" customWidth="1"/>
    <col min="2315" max="2315" width="5.33203125" style="313" customWidth="1"/>
    <col min="2316" max="2316" width="4.5546875" style="313" bestFit="1" customWidth="1"/>
    <col min="2317" max="2317" width="5" style="313" customWidth="1"/>
    <col min="2318" max="2318" width="6.6640625" style="313" customWidth="1"/>
    <col min="2319" max="2319" width="6.33203125" style="313" customWidth="1"/>
    <col min="2320" max="2320" width="14.5546875" style="313" bestFit="1" customWidth="1"/>
    <col min="2321" max="2321" width="10.33203125" style="313" customWidth="1"/>
    <col min="2322" max="2322" width="14.5546875" style="313" bestFit="1" customWidth="1"/>
    <col min="2323" max="2324" width="8" style="313" bestFit="1" customWidth="1"/>
    <col min="2325" max="2325" width="10.33203125" style="313" customWidth="1"/>
    <col min="2326" max="2326" width="8" style="313" bestFit="1" customWidth="1"/>
    <col min="2327" max="2329" width="14.5546875" style="313" bestFit="1" customWidth="1"/>
    <col min="2330" max="2330" width="9.33203125" style="313" bestFit="1" customWidth="1"/>
    <col min="2331" max="2331" width="10.33203125" style="313" customWidth="1"/>
    <col min="2332" max="2332" width="8.109375" style="313" customWidth="1"/>
    <col min="2333" max="2338" width="7" style="313" customWidth="1"/>
    <col min="2339" max="2339" width="5.6640625" style="313" bestFit="1" customWidth="1"/>
    <col min="2340" max="2340" width="5.109375" style="313" bestFit="1" customWidth="1"/>
    <col min="2341" max="2346" width="7" style="313" customWidth="1"/>
    <col min="2347" max="2347" width="7.44140625" style="313" customWidth="1"/>
    <col min="2348" max="2564" width="7" style="313"/>
    <col min="2565" max="2566" width="5" style="313" customWidth="1"/>
    <col min="2567" max="2567" width="9.5546875" style="313" customWidth="1"/>
    <col min="2568" max="2568" width="27.44140625" style="313" customWidth="1"/>
    <col min="2569" max="2569" width="9.88671875" style="313" customWidth="1"/>
    <col min="2570" max="2570" width="8.88671875" style="313" customWidth="1"/>
    <col min="2571" max="2571" width="5.33203125" style="313" customWidth="1"/>
    <col min="2572" max="2572" width="4.5546875" style="313" bestFit="1" customWidth="1"/>
    <col min="2573" max="2573" width="5" style="313" customWidth="1"/>
    <col min="2574" max="2574" width="6.6640625" style="313" customWidth="1"/>
    <col min="2575" max="2575" width="6.33203125" style="313" customWidth="1"/>
    <col min="2576" max="2576" width="14.5546875" style="313" bestFit="1" customWidth="1"/>
    <col min="2577" max="2577" width="10.33203125" style="313" customWidth="1"/>
    <col min="2578" max="2578" width="14.5546875" style="313" bestFit="1" customWidth="1"/>
    <col min="2579" max="2580" width="8" style="313" bestFit="1" customWidth="1"/>
    <col min="2581" max="2581" width="10.33203125" style="313" customWidth="1"/>
    <col min="2582" max="2582" width="8" style="313" bestFit="1" customWidth="1"/>
    <col min="2583" max="2585" width="14.5546875" style="313" bestFit="1" customWidth="1"/>
    <col min="2586" max="2586" width="9.33203125" style="313" bestFit="1" customWidth="1"/>
    <col min="2587" max="2587" width="10.33203125" style="313" customWidth="1"/>
    <col min="2588" max="2588" width="8.109375" style="313" customWidth="1"/>
    <col min="2589" max="2594" width="7" style="313" customWidth="1"/>
    <col min="2595" max="2595" width="5.6640625" style="313" bestFit="1" customWidth="1"/>
    <col min="2596" max="2596" width="5.109375" style="313" bestFit="1" customWidth="1"/>
    <col min="2597" max="2602" width="7" style="313" customWidth="1"/>
    <col min="2603" max="2603" width="7.44140625" style="313" customWidth="1"/>
    <col min="2604" max="2820" width="7" style="313"/>
    <col min="2821" max="2822" width="5" style="313" customWidth="1"/>
    <col min="2823" max="2823" width="9.5546875" style="313" customWidth="1"/>
    <col min="2824" max="2824" width="27.44140625" style="313" customWidth="1"/>
    <col min="2825" max="2825" width="9.88671875" style="313" customWidth="1"/>
    <col min="2826" max="2826" width="8.88671875" style="313" customWidth="1"/>
    <col min="2827" max="2827" width="5.33203125" style="313" customWidth="1"/>
    <col min="2828" max="2828" width="4.5546875" style="313" bestFit="1" customWidth="1"/>
    <col min="2829" max="2829" width="5" style="313" customWidth="1"/>
    <col min="2830" max="2830" width="6.6640625" style="313" customWidth="1"/>
    <col min="2831" max="2831" width="6.33203125" style="313" customWidth="1"/>
    <col min="2832" max="2832" width="14.5546875" style="313" bestFit="1" customWidth="1"/>
    <col min="2833" max="2833" width="10.33203125" style="313" customWidth="1"/>
    <col min="2834" max="2834" width="14.5546875" style="313" bestFit="1" customWidth="1"/>
    <col min="2835" max="2836" width="8" style="313" bestFit="1" customWidth="1"/>
    <col min="2837" max="2837" width="10.33203125" style="313" customWidth="1"/>
    <col min="2838" max="2838" width="8" style="313" bestFit="1" customWidth="1"/>
    <col min="2839" max="2841" width="14.5546875" style="313" bestFit="1" customWidth="1"/>
    <col min="2842" max="2842" width="9.33203125" style="313" bestFit="1" customWidth="1"/>
    <col min="2843" max="2843" width="10.33203125" style="313" customWidth="1"/>
    <col min="2844" max="2844" width="8.109375" style="313" customWidth="1"/>
    <col min="2845" max="2850" width="7" style="313" customWidth="1"/>
    <col min="2851" max="2851" width="5.6640625" style="313" bestFit="1" customWidth="1"/>
    <col min="2852" max="2852" width="5.109375" style="313" bestFit="1" customWidth="1"/>
    <col min="2853" max="2858" width="7" style="313" customWidth="1"/>
    <col min="2859" max="2859" width="7.44140625" style="313" customWidth="1"/>
    <col min="2860" max="3076" width="7" style="313"/>
    <col min="3077" max="3078" width="5" style="313" customWidth="1"/>
    <col min="3079" max="3079" width="9.5546875" style="313" customWidth="1"/>
    <col min="3080" max="3080" width="27.44140625" style="313" customWidth="1"/>
    <col min="3081" max="3081" width="9.88671875" style="313" customWidth="1"/>
    <col min="3082" max="3082" width="8.88671875" style="313" customWidth="1"/>
    <col min="3083" max="3083" width="5.33203125" style="313" customWidth="1"/>
    <col min="3084" max="3084" width="4.5546875" style="313" bestFit="1" customWidth="1"/>
    <col min="3085" max="3085" width="5" style="313" customWidth="1"/>
    <col min="3086" max="3086" width="6.6640625" style="313" customWidth="1"/>
    <col min="3087" max="3087" width="6.33203125" style="313" customWidth="1"/>
    <col min="3088" max="3088" width="14.5546875" style="313" bestFit="1" customWidth="1"/>
    <col min="3089" max="3089" width="10.33203125" style="313" customWidth="1"/>
    <col min="3090" max="3090" width="14.5546875" style="313" bestFit="1" customWidth="1"/>
    <col min="3091" max="3092" width="8" style="313" bestFit="1" customWidth="1"/>
    <col min="3093" max="3093" width="10.33203125" style="313" customWidth="1"/>
    <col min="3094" max="3094" width="8" style="313" bestFit="1" customWidth="1"/>
    <col min="3095" max="3097" width="14.5546875" style="313" bestFit="1" customWidth="1"/>
    <col min="3098" max="3098" width="9.33203125" style="313" bestFit="1" customWidth="1"/>
    <col min="3099" max="3099" width="10.33203125" style="313" customWidth="1"/>
    <col min="3100" max="3100" width="8.109375" style="313" customWidth="1"/>
    <col min="3101" max="3106" width="7" style="313" customWidth="1"/>
    <col min="3107" max="3107" width="5.6640625" style="313" bestFit="1" customWidth="1"/>
    <col min="3108" max="3108" width="5.109375" style="313" bestFit="1" customWidth="1"/>
    <col min="3109" max="3114" width="7" style="313" customWidth="1"/>
    <col min="3115" max="3115" width="7.44140625" style="313" customWidth="1"/>
    <col min="3116" max="3332" width="7" style="313"/>
    <col min="3333" max="3334" width="5" style="313" customWidth="1"/>
    <col min="3335" max="3335" width="9.5546875" style="313" customWidth="1"/>
    <col min="3336" max="3336" width="27.44140625" style="313" customWidth="1"/>
    <col min="3337" max="3337" width="9.88671875" style="313" customWidth="1"/>
    <col min="3338" max="3338" width="8.88671875" style="313" customWidth="1"/>
    <col min="3339" max="3339" width="5.33203125" style="313" customWidth="1"/>
    <col min="3340" max="3340" width="4.5546875" style="313" bestFit="1" customWidth="1"/>
    <col min="3341" max="3341" width="5" style="313" customWidth="1"/>
    <col min="3342" max="3342" width="6.6640625" style="313" customWidth="1"/>
    <col min="3343" max="3343" width="6.33203125" style="313" customWidth="1"/>
    <col min="3344" max="3344" width="14.5546875" style="313" bestFit="1" customWidth="1"/>
    <col min="3345" max="3345" width="10.33203125" style="313" customWidth="1"/>
    <col min="3346" max="3346" width="14.5546875" style="313" bestFit="1" customWidth="1"/>
    <col min="3347" max="3348" width="8" style="313" bestFit="1" customWidth="1"/>
    <col min="3349" max="3349" width="10.33203125" style="313" customWidth="1"/>
    <col min="3350" max="3350" width="8" style="313" bestFit="1" customWidth="1"/>
    <col min="3351" max="3353" width="14.5546875" style="313" bestFit="1" customWidth="1"/>
    <col min="3354" max="3354" width="9.33203125" style="313" bestFit="1" customWidth="1"/>
    <col min="3355" max="3355" width="10.33203125" style="313" customWidth="1"/>
    <col min="3356" max="3356" width="8.109375" style="313" customWidth="1"/>
    <col min="3357" max="3362" width="7" style="313" customWidth="1"/>
    <col min="3363" max="3363" width="5.6640625" style="313" bestFit="1" customWidth="1"/>
    <col min="3364" max="3364" width="5.109375" style="313" bestFit="1" customWidth="1"/>
    <col min="3365" max="3370" width="7" style="313" customWidth="1"/>
    <col min="3371" max="3371" width="7.44140625" style="313" customWidth="1"/>
    <col min="3372" max="3588" width="7" style="313"/>
    <col min="3589" max="3590" width="5" style="313" customWidth="1"/>
    <col min="3591" max="3591" width="9.5546875" style="313" customWidth="1"/>
    <col min="3592" max="3592" width="27.44140625" style="313" customWidth="1"/>
    <col min="3593" max="3593" width="9.88671875" style="313" customWidth="1"/>
    <col min="3594" max="3594" width="8.88671875" style="313" customWidth="1"/>
    <col min="3595" max="3595" width="5.33203125" style="313" customWidth="1"/>
    <col min="3596" max="3596" width="4.5546875" style="313" bestFit="1" customWidth="1"/>
    <col min="3597" max="3597" width="5" style="313" customWidth="1"/>
    <col min="3598" max="3598" width="6.6640625" style="313" customWidth="1"/>
    <col min="3599" max="3599" width="6.33203125" style="313" customWidth="1"/>
    <col min="3600" max="3600" width="14.5546875" style="313" bestFit="1" customWidth="1"/>
    <col min="3601" max="3601" width="10.33203125" style="313" customWidth="1"/>
    <col min="3602" max="3602" width="14.5546875" style="313" bestFit="1" customWidth="1"/>
    <col min="3603" max="3604" width="8" style="313" bestFit="1" customWidth="1"/>
    <col min="3605" max="3605" width="10.33203125" style="313" customWidth="1"/>
    <col min="3606" max="3606" width="8" style="313" bestFit="1" customWidth="1"/>
    <col min="3607" max="3609" width="14.5546875" style="313" bestFit="1" customWidth="1"/>
    <col min="3610" max="3610" width="9.33203125" style="313" bestFit="1" customWidth="1"/>
    <col min="3611" max="3611" width="10.33203125" style="313" customWidth="1"/>
    <col min="3612" max="3612" width="8.109375" style="313" customWidth="1"/>
    <col min="3613" max="3618" width="7" style="313" customWidth="1"/>
    <col min="3619" max="3619" width="5.6640625" style="313" bestFit="1" customWidth="1"/>
    <col min="3620" max="3620" width="5.109375" style="313" bestFit="1" customWidth="1"/>
    <col min="3621" max="3626" width="7" style="313" customWidth="1"/>
    <col min="3627" max="3627" width="7.44140625" style="313" customWidth="1"/>
    <col min="3628" max="3844" width="7" style="313"/>
    <col min="3845" max="3846" width="5" style="313" customWidth="1"/>
    <col min="3847" max="3847" width="9.5546875" style="313" customWidth="1"/>
    <col min="3848" max="3848" width="27.44140625" style="313" customWidth="1"/>
    <col min="3849" max="3849" width="9.88671875" style="313" customWidth="1"/>
    <col min="3850" max="3850" width="8.88671875" style="313" customWidth="1"/>
    <col min="3851" max="3851" width="5.33203125" style="313" customWidth="1"/>
    <col min="3852" max="3852" width="4.5546875" style="313" bestFit="1" customWidth="1"/>
    <col min="3853" max="3853" width="5" style="313" customWidth="1"/>
    <col min="3854" max="3854" width="6.6640625" style="313" customWidth="1"/>
    <col min="3855" max="3855" width="6.33203125" style="313" customWidth="1"/>
    <col min="3856" max="3856" width="14.5546875" style="313" bestFit="1" customWidth="1"/>
    <col min="3857" max="3857" width="10.33203125" style="313" customWidth="1"/>
    <col min="3858" max="3858" width="14.5546875" style="313" bestFit="1" customWidth="1"/>
    <col min="3859" max="3860" width="8" style="313" bestFit="1" customWidth="1"/>
    <col min="3861" max="3861" width="10.33203125" style="313" customWidth="1"/>
    <col min="3862" max="3862" width="8" style="313" bestFit="1" customWidth="1"/>
    <col min="3863" max="3865" width="14.5546875" style="313" bestFit="1" customWidth="1"/>
    <col min="3866" max="3866" width="9.33203125" style="313" bestFit="1" customWidth="1"/>
    <col min="3867" max="3867" width="10.33203125" style="313" customWidth="1"/>
    <col min="3868" max="3868" width="8.109375" style="313" customWidth="1"/>
    <col min="3869" max="3874" width="7" style="313" customWidth="1"/>
    <col min="3875" max="3875" width="5.6640625" style="313" bestFit="1" customWidth="1"/>
    <col min="3876" max="3876" width="5.109375" style="313" bestFit="1" customWidth="1"/>
    <col min="3877" max="3882" width="7" style="313" customWidth="1"/>
    <col min="3883" max="3883" width="7.44140625" style="313" customWidth="1"/>
    <col min="3884" max="4100" width="7" style="313"/>
    <col min="4101" max="4102" width="5" style="313" customWidth="1"/>
    <col min="4103" max="4103" width="9.5546875" style="313" customWidth="1"/>
    <col min="4104" max="4104" width="27.44140625" style="313" customWidth="1"/>
    <col min="4105" max="4105" width="9.88671875" style="313" customWidth="1"/>
    <col min="4106" max="4106" width="8.88671875" style="313" customWidth="1"/>
    <col min="4107" max="4107" width="5.33203125" style="313" customWidth="1"/>
    <col min="4108" max="4108" width="4.5546875" style="313" bestFit="1" customWidth="1"/>
    <col min="4109" max="4109" width="5" style="313" customWidth="1"/>
    <col min="4110" max="4110" width="6.6640625" style="313" customWidth="1"/>
    <col min="4111" max="4111" width="6.33203125" style="313" customWidth="1"/>
    <col min="4112" max="4112" width="14.5546875" style="313" bestFit="1" customWidth="1"/>
    <col min="4113" max="4113" width="10.33203125" style="313" customWidth="1"/>
    <col min="4114" max="4114" width="14.5546875" style="313" bestFit="1" customWidth="1"/>
    <col min="4115" max="4116" width="8" style="313" bestFit="1" customWidth="1"/>
    <col min="4117" max="4117" width="10.33203125" style="313" customWidth="1"/>
    <col min="4118" max="4118" width="8" style="313" bestFit="1" customWidth="1"/>
    <col min="4119" max="4121" width="14.5546875" style="313" bestFit="1" customWidth="1"/>
    <col min="4122" max="4122" width="9.33203125" style="313" bestFit="1" customWidth="1"/>
    <col min="4123" max="4123" width="10.33203125" style="313" customWidth="1"/>
    <col min="4124" max="4124" width="8.109375" style="313" customWidth="1"/>
    <col min="4125" max="4130" width="7" style="313" customWidth="1"/>
    <col min="4131" max="4131" width="5.6640625" style="313" bestFit="1" customWidth="1"/>
    <col min="4132" max="4132" width="5.109375" style="313" bestFit="1" customWidth="1"/>
    <col min="4133" max="4138" width="7" style="313" customWidth="1"/>
    <col min="4139" max="4139" width="7.44140625" style="313" customWidth="1"/>
    <col min="4140" max="4356" width="7" style="313"/>
    <col min="4357" max="4358" width="5" style="313" customWidth="1"/>
    <col min="4359" max="4359" width="9.5546875" style="313" customWidth="1"/>
    <col min="4360" max="4360" width="27.44140625" style="313" customWidth="1"/>
    <col min="4361" max="4361" width="9.88671875" style="313" customWidth="1"/>
    <col min="4362" max="4362" width="8.88671875" style="313" customWidth="1"/>
    <col min="4363" max="4363" width="5.33203125" style="313" customWidth="1"/>
    <col min="4364" max="4364" width="4.5546875" style="313" bestFit="1" customWidth="1"/>
    <col min="4365" max="4365" width="5" style="313" customWidth="1"/>
    <col min="4366" max="4366" width="6.6640625" style="313" customWidth="1"/>
    <col min="4367" max="4367" width="6.33203125" style="313" customWidth="1"/>
    <col min="4368" max="4368" width="14.5546875" style="313" bestFit="1" customWidth="1"/>
    <col min="4369" max="4369" width="10.33203125" style="313" customWidth="1"/>
    <col min="4370" max="4370" width="14.5546875" style="313" bestFit="1" customWidth="1"/>
    <col min="4371" max="4372" width="8" style="313" bestFit="1" customWidth="1"/>
    <col min="4373" max="4373" width="10.33203125" style="313" customWidth="1"/>
    <col min="4374" max="4374" width="8" style="313" bestFit="1" customWidth="1"/>
    <col min="4375" max="4377" width="14.5546875" style="313" bestFit="1" customWidth="1"/>
    <col min="4378" max="4378" width="9.33203125" style="313" bestFit="1" customWidth="1"/>
    <col min="4379" max="4379" width="10.33203125" style="313" customWidth="1"/>
    <col min="4380" max="4380" width="8.109375" style="313" customWidth="1"/>
    <col min="4381" max="4386" width="7" style="313" customWidth="1"/>
    <col min="4387" max="4387" width="5.6640625" style="313" bestFit="1" customWidth="1"/>
    <col min="4388" max="4388" width="5.109375" style="313" bestFit="1" customWidth="1"/>
    <col min="4389" max="4394" width="7" style="313" customWidth="1"/>
    <col min="4395" max="4395" width="7.44140625" style="313" customWidth="1"/>
    <col min="4396" max="4612" width="7" style="313"/>
    <col min="4613" max="4614" width="5" style="313" customWidth="1"/>
    <col min="4615" max="4615" width="9.5546875" style="313" customWidth="1"/>
    <col min="4616" max="4616" width="27.44140625" style="313" customWidth="1"/>
    <col min="4617" max="4617" width="9.88671875" style="313" customWidth="1"/>
    <col min="4618" max="4618" width="8.88671875" style="313" customWidth="1"/>
    <col min="4619" max="4619" width="5.33203125" style="313" customWidth="1"/>
    <col min="4620" max="4620" width="4.5546875" style="313" bestFit="1" customWidth="1"/>
    <col min="4621" max="4621" width="5" style="313" customWidth="1"/>
    <col min="4622" max="4622" width="6.6640625" style="313" customWidth="1"/>
    <col min="4623" max="4623" width="6.33203125" style="313" customWidth="1"/>
    <col min="4624" max="4624" width="14.5546875" style="313" bestFit="1" customWidth="1"/>
    <col min="4625" max="4625" width="10.33203125" style="313" customWidth="1"/>
    <col min="4626" max="4626" width="14.5546875" style="313" bestFit="1" customWidth="1"/>
    <col min="4627" max="4628" width="8" style="313" bestFit="1" customWidth="1"/>
    <col min="4629" max="4629" width="10.33203125" style="313" customWidth="1"/>
    <col min="4630" max="4630" width="8" style="313" bestFit="1" customWidth="1"/>
    <col min="4631" max="4633" width="14.5546875" style="313" bestFit="1" customWidth="1"/>
    <col min="4634" max="4634" width="9.33203125" style="313" bestFit="1" customWidth="1"/>
    <col min="4635" max="4635" width="10.33203125" style="313" customWidth="1"/>
    <col min="4636" max="4636" width="8.109375" style="313" customWidth="1"/>
    <col min="4637" max="4642" width="7" style="313" customWidth="1"/>
    <col min="4643" max="4643" width="5.6640625" style="313" bestFit="1" customWidth="1"/>
    <col min="4644" max="4644" width="5.109375" style="313" bestFit="1" customWidth="1"/>
    <col min="4645" max="4650" width="7" style="313" customWidth="1"/>
    <col min="4651" max="4651" width="7.44140625" style="313" customWidth="1"/>
    <col min="4652" max="4868" width="7" style="313"/>
    <col min="4869" max="4870" width="5" style="313" customWidth="1"/>
    <col min="4871" max="4871" width="9.5546875" style="313" customWidth="1"/>
    <col min="4872" max="4872" width="27.44140625" style="313" customWidth="1"/>
    <col min="4873" max="4873" width="9.88671875" style="313" customWidth="1"/>
    <col min="4874" max="4874" width="8.88671875" style="313" customWidth="1"/>
    <col min="4875" max="4875" width="5.33203125" style="313" customWidth="1"/>
    <col min="4876" max="4876" width="4.5546875" style="313" bestFit="1" customWidth="1"/>
    <col min="4877" max="4877" width="5" style="313" customWidth="1"/>
    <col min="4878" max="4878" width="6.6640625" style="313" customWidth="1"/>
    <col min="4879" max="4879" width="6.33203125" style="313" customWidth="1"/>
    <col min="4880" max="4880" width="14.5546875" style="313" bestFit="1" customWidth="1"/>
    <col min="4881" max="4881" width="10.33203125" style="313" customWidth="1"/>
    <col min="4882" max="4882" width="14.5546875" style="313" bestFit="1" customWidth="1"/>
    <col min="4883" max="4884" width="8" style="313" bestFit="1" customWidth="1"/>
    <col min="4885" max="4885" width="10.33203125" style="313" customWidth="1"/>
    <col min="4886" max="4886" width="8" style="313" bestFit="1" customWidth="1"/>
    <col min="4887" max="4889" width="14.5546875" style="313" bestFit="1" customWidth="1"/>
    <col min="4890" max="4890" width="9.33203125" style="313" bestFit="1" customWidth="1"/>
    <col min="4891" max="4891" width="10.33203125" style="313" customWidth="1"/>
    <col min="4892" max="4892" width="8.109375" style="313" customWidth="1"/>
    <col min="4893" max="4898" width="7" style="313" customWidth="1"/>
    <col min="4899" max="4899" width="5.6640625" style="313" bestFit="1" customWidth="1"/>
    <col min="4900" max="4900" width="5.109375" style="313" bestFit="1" customWidth="1"/>
    <col min="4901" max="4906" width="7" style="313" customWidth="1"/>
    <col min="4907" max="4907" width="7.44140625" style="313" customWidth="1"/>
    <col min="4908" max="5124" width="7" style="313"/>
    <col min="5125" max="5126" width="5" style="313" customWidth="1"/>
    <col min="5127" max="5127" width="9.5546875" style="313" customWidth="1"/>
    <col min="5128" max="5128" width="27.44140625" style="313" customWidth="1"/>
    <col min="5129" max="5129" width="9.88671875" style="313" customWidth="1"/>
    <col min="5130" max="5130" width="8.88671875" style="313" customWidth="1"/>
    <col min="5131" max="5131" width="5.33203125" style="313" customWidth="1"/>
    <col min="5132" max="5132" width="4.5546875" style="313" bestFit="1" customWidth="1"/>
    <col min="5133" max="5133" width="5" style="313" customWidth="1"/>
    <col min="5134" max="5134" width="6.6640625" style="313" customWidth="1"/>
    <col min="5135" max="5135" width="6.33203125" style="313" customWidth="1"/>
    <col min="5136" max="5136" width="14.5546875" style="313" bestFit="1" customWidth="1"/>
    <col min="5137" max="5137" width="10.33203125" style="313" customWidth="1"/>
    <col min="5138" max="5138" width="14.5546875" style="313" bestFit="1" customWidth="1"/>
    <col min="5139" max="5140" width="8" style="313" bestFit="1" customWidth="1"/>
    <col min="5141" max="5141" width="10.33203125" style="313" customWidth="1"/>
    <col min="5142" max="5142" width="8" style="313" bestFit="1" customWidth="1"/>
    <col min="5143" max="5145" width="14.5546875" style="313" bestFit="1" customWidth="1"/>
    <col min="5146" max="5146" width="9.33203125" style="313" bestFit="1" customWidth="1"/>
    <col min="5147" max="5147" width="10.33203125" style="313" customWidth="1"/>
    <col min="5148" max="5148" width="8.109375" style="313" customWidth="1"/>
    <col min="5149" max="5154" width="7" style="313" customWidth="1"/>
    <col min="5155" max="5155" width="5.6640625" style="313" bestFit="1" customWidth="1"/>
    <col min="5156" max="5156" width="5.109375" style="313" bestFit="1" customWidth="1"/>
    <col min="5157" max="5162" width="7" style="313" customWidth="1"/>
    <col min="5163" max="5163" width="7.44140625" style="313" customWidth="1"/>
    <col min="5164" max="5380" width="7" style="313"/>
    <col min="5381" max="5382" width="5" style="313" customWidth="1"/>
    <col min="5383" max="5383" width="9.5546875" style="313" customWidth="1"/>
    <col min="5384" max="5384" width="27.44140625" style="313" customWidth="1"/>
    <col min="5385" max="5385" width="9.88671875" style="313" customWidth="1"/>
    <col min="5386" max="5386" width="8.88671875" style="313" customWidth="1"/>
    <col min="5387" max="5387" width="5.33203125" style="313" customWidth="1"/>
    <col min="5388" max="5388" width="4.5546875" style="313" bestFit="1" customWidth="1"/>
    <col min="5389" max="5389" width="5" style="313" customWidth="1"/>
    <col min="5390" max="5390" width="6.6640625" style="313" customWidth="1"/>
    <col min="5391" max="5391" width="6.33203125" style="313" customWidth="1"/>
    <col min="5392" max="5392" width="14.5546875" style="313" bestFit="1" customWidth="1"/>
    <col min="5393" max="5393" width="10.33203125" style="313" customWidth="1"/>
    <col min="5394" max="5394" width="14.5546875" style="313" bestFit="1" customWidth="1"/>
    <col min="5395" max="5396" width="8" style="313" bestFit="1" customWidth="1"/>
    <col min="5397" max="5397" width="10.33203125" style="313" customWidth="1"/>
    <col min="5398" max="5398" width="8" style="313" bestFit="1" customWidth="1"/>
    <col min="5399" max="5401" width="14.5546875" style="313" bestFit="1" customWidth="1"/>
    <col min="5402" max="5402" width="9.33203125" style="313" bestFit="1" customWidth="1"/>
    <col min="5403" max="5403" width="10.33203125" style="313" customWidth="1"/>
    <col min="5404" max="5404" width="8.109375" style="313" customWidth="1"/>
    <col min="5405" max="5410" width="7" style="313" customWidth="1"/>
    <col min="5411" max="5411" width="5.6640625" style="313" bestFit="1" customWidth="1"/>
    <col min="5412" max="5412" width="5.109375" style="313" bestFit="1" customWidth="1"/>
    <col min="5413" max="5418" width="7" style="313" customWidth="1"/>
    <col min="5419" max="5419" width="7.44140625" style="313" customWidth="1"/>
    <col min="5420" max="5636" width="7" style="313"/>
    <col min="5637" max="5638" width="5" style="313" customWidth="1"/>
    <col min="5639" max="5639" width="9.5546875" style="313" customWidth="1"/>
    <col min="5640" max="5640" width="27.44140625" style="313" customWidth="1"/>
    <col min="5641" max="5641" width="9.88671875" style="313" customWidth="1"/>
    <col min="5642" max="5642" width="8.88671875" style="313" customWidth="1"/>
    <col min="5643" max="5643" width="5.33203125" style="313" customWidth="1"/>
    <col min="5644" max="5644" width="4.5546875" style="313" bestFit="1" customWidth="1"/>
    <col min="5645" max="5645" width="5" style="313" customWidth="1"/>
    <col min="5646" max="5646" width="6.6640625" style="313" customWidth="1"/>
    <col min="5647" max="5647" width="6.33203125" style="313" customWidth="1"/>
    <col min="5648" max="5648" width="14.5546875" style="313" bestFit="1" customWidth="1"/>
    <col min="5649" max="5649" width="10.33203125" style="313" customWidth="1"/>
    <col min="5650" max="5650" width="14.5546875" style="313" bestFit="1" customWidth="1"/>
    <col min="5651" max="5652" width="8" style="313" bestFit="1" customWidth="1"/>
    <col min="5653" max="5653" width="10.33203125" style="313" customWidth="1"/>
    <col min="5654" max="5654" width="8" style="313" bestFit="1" customWidth="1"/>
    <col min="5655" max="5657" width="14.5546875" style="313" bestFit="1" customWidth="1"/>
    <col min="5658" max="5658" width="9.33203125" style="313" bestFit="1" customWidth="1"/>
    <col min="5659" max="5659" width="10.33203125" style="313" customWidth="1"/>
    <col min="5660" max="5660" width="8.109375" style="313" customWidth="1"/>
    <col min="5661" max="5666" width="7" style="313" customWidth="1"/>
    <col min="5667" max="5667" width="5.6640625" style="313" bestFit="1" customWidth="1"/>
    <col min="5668" max="5668" width="5.109375" style="313" bestFit="1" customWidth="1"/>
    <col min="5669" max="5674" width="7" style="313" customWidth="1"/>
    <col min="5675" max="5675" width="7.44140625" style="313" customWidth="1"/>
    <col min="5676" max="5892" width="7" style="313"/>
    <col min="5893" max="5894" width="5" style="313" customWidth="1"/>
    <col min="5895" max="5895" width="9.5546875" style="313" customWidth="1"/>
    <col min="5896" max="5896" width="27.44140625" style="313" customWidth="1"/>
    <col min="5897" max="5897" width="9.88671875" style="313" customWidth="1"/>
    <col min="5898" max="5898" width="8.88671875" style="313" customWidth="1"/>
    <col min="5899" max="5899" width="5.33203125" style="313" customWidth="1"/>
    <col min="5900" max="5900" width="4.5546875" style="313" bestFit="1" customWidth="1"/>
    <col min="5901" max="5901" width="5" style="313" customWidth="1"/>
    <col min="5902" max="5902" width="6.6640625" style="313" customWidth="1"/>
    <col min="5903" max="5903" width="6.33203125" style="313" customWidth="1"/>
    <col min="5904" max="5904" width="14.5546875" style="313" bestFit="1" customWidth="1"/>
    <col min="5905" max="5905" width="10.33203125" style="313" customWidth="1"/>
    <col min="5906" max="5906" width="14.5546875" style="313" bestFit="1" customWidth="1"/>
    <col min="5907" max="5908" width="8" style="313" bestFit="1" customWidth="1"/>
    <col min="5909" max="5909" width="10.33203125" style="313" customWidth="1"/>
    <col min="5910" max="5910" width="8" style="313" bestFit="1" customWidth="1"/>
    <col min="5911" max="5913" width="14.5546875" style="313" bestFit="1" customWidth="1"/>
    <col min="5914" max="5914" width="9.33203125" style="313" bestFit="1" customWidth="1"/>
    <col min="5915" max="5915" width="10.33203125" style="313" customWidth="1"/>
    <col min="5916" max="5916" width="8.109375" style="313" customWidth="1"/>
    <col min="5917" max="5922" width="7" style="313" customWidth="1"/>
    <col min="5923" max="5923" width="5.6640625" style="313" bestFit="1" customWidth="1"/>
    <col min="5924" max="5924" width="5.109375" style="313" bestFit="1" customWidth="1"/>
    <col min="5925" max="5930" width="7" style="313" customWidth="1"/>
    <col min="5931" max="5931" width="7.44140625" style="313" customWidth="1"/>
    <col min="5932" max="6148" width="7" style="313"/>
    <col min="6149" max="6150" width="5" style="313" customWidth="1"/>
    <col min="6151" max="6151" width="9.5546875" style="313" customWidth="1"/>
    <col min="6152" max="6152" width="27.44140625" style="313" customWidth="1"/>
    <col min="6153" max="6153" width="9.88671875" style="313" customWidth="1"/>
    <col min="6154" max="6154" width="8.88671875" style="313" customWidth="1"/>
    <col min="6155" max="6155" width="5.33203125" style="313" customWidth="1"/>
    <col min="6156" max="6156" width="4.5546875" style="313" bestFit="1" customWidth="1"/>
    <col min="6157" max="6157" width="5" style="313" customWidth="1"/>
    <col min="6158" max="6158" width="6.6640625" style="313" customWidth="1"/>
    <col min="6159" max="6159" width="6.33203125" style="313" customWidth="1"/>
    <col min="6160" max="6160" width="14.5546875" style="313" bestFit="1" customWidth="1"/>
    <col min="6161" max="6161" width="10.33203125" style="313" customWidth="1"/>
    <col min="6162" max="6162" width="14.5546875" style="313" bestFit="1" customWidth="1"/>
    <col min="6163" max="6164" width="8" style="313" bestFit="1" customWidth="1"/>
    <col min="6165" max="6165" width="10.33203125" style="313" customWidth="1"/>
    <col min="6166" max="6166" width="8" style="313" bestFit="1" customWidth="1"/>
    <col min="6167" max="6169" width="14.5546875" style="313" bestFit="1" customWidth="1"/>
    <col min="6170" max="6170" width="9.33203125" style="313" bestFit="1" customWidth="1"/>
    <col min="6171" max="6171" width="10.33203125" style="313" customWidth="1"/>
    <col min="6172" max="6172" width="8.109375" style="313" customWidth="1"/>
    <col min="6173" max="6178" width="7" style="313" customWidth="1"/>
    <col min="6179" max="6179" width="5.6640625" style="313" bestFit="1" customWidth="1"/>
    <col min="6180" max="6180" width="5.109375" style="313" bestFit="1" customWidth="1"/>
    <col min="6181" max="6186" width="7" style="313" customWidth="1"/>
    <col min="6187" max="6187" width="7.44140625" style="313" customWidth="1"/>
    <col min="6188" max="6404" width="7" style="313"/>
    <col min="6405" max="6406" width="5" style="313" customWidth="1"/>
    <col min="6407" max="6407" width="9.5546875" style="313" customWidth="1"/>
    <col min="6408" max="6408" width="27.44140625" style="313" customWidth="1"/>
    <col min="6409" max="6409" width="9.88671875" style="313" customWidth="1"/>
    <col min="6410" max="6410" width="8.88671875" style="313" customWidth="1"/>
    <col min="6411" max="6411" width="5.33203125" style="313" customWidth="1"/>
    <col min="6412" max="6412" width="4.5546875" style="313" bestFit="1" customWidth="1"/>
    <col min="6413" max="6413" width="5" style="313" customWidth="1"/>
    <col min="6414" max="6414" width="6.6640625" style="313" customWidth="1"/>
    <col min="6415" max="6415" width="6.33203125" style="313" customWidth="1"/>
    <col min="6416" max="6416" width="14.5546875" style="313" bestFit="1" customWidth="1"/>
    <col min="6417" max="6417" width="10.33203125" style="313" customWidth="1"/>
    <col min="6418" max="6418" width="14.5546875" style="313" bestFit="1" customWidth="1"/>
    <col min="6419" max="6420" width="8" style="313" bestFit="1" customWidth="1"/>
    <col min="6421" max="6421" width="10.33203125" style="313" customWidth="1"/>
    <col min="6422" max="6422" width="8" style="313" bestFit="1" customWidth="1"/>
    <col min="6423" max="6425" width="14.5546875" style="313" bestFit="1" customWidth="1"/>
    <col min="6426" max="6426" width="9.33203125" style="313" bestFit="1" customWidth="1"/>
    <col min="6427" max="6427" width="10.33203125" style="313" customWidth="1"/>
    <col min="6428" max="6428" width="8.109375" style="313" customWidth="1"/>
    <col min="6429" max="6434" width="7" style="313" customWidth="1"/>
    <col min="6435" max="6435" width="5.6640625" style="313" bestFit="1" customWidth="1"/>
    <col min="6436" max="6436" width="5.109375" style="313" bestFit="1" customWidth="1"/>
    <col min="6437" max="6442" width="7" style="313" customWidth="1"/>
    <col min="6443" max="6443" width="7.44140625" style="313" customWidth="1"/>
    <col min="6444" max="6660" width="7" style="313"/>
    <col min="6661" max="6662" width="5" style="313" customWidth="1"/>
    <col min="6663" max="6663" width="9.5546875" style="313" customWidth="1"/>
    <col min="6664" max="6664" width="27.44140625" style="313" customWidth="1"/>
    <col min="6665" max="6665" width="9.88671875" style="313" customWidth="1"/>
    <col min="6666" max="6666" width="8.88671875" style="313" customWidth="1"/>
    <col min="6667" max="6667" width="5.33203125" style="313" customWidth="1"/>
    <col min="6668" max="6668" width="4.5546875" style="313" bestFit="1" customWidth="1"/>
    <col min="6669" max="6669" width="5" style="313" customWidth="1"/>
    <col min="6670" max="6670" width="6.6640625" style="313" customWidth="1"/>
    <col min="6671" max="6671" width="6.33203125" style="313" customWidth="1"/>
    <col min="6672" max="6672" width="14.5546875" style="313" bestFit="1" customWidth="1"/>
    <col min="6673" max="6673" width="10.33203125" style="313" customWidth="1"/>
    <col min="6674" max="6674" width="14.5546875" style="313" bestFit="1" customWidth="1"/>
    <col min="6675" max="6676" width="8" style="313" bestFit="1" customWidth="1"/>
    <col min="6677" max="6677" width="10.33203125" style="313" customWidth="1"/>
    <col min="6678" max="6678" width="8" style="313" bestFit="1" customWidth="1"/>
    <col min="6679" max="6681" width="14.5546875" style="313" bestFit="1" customWidth="1"/>
    <col min="6682" max="6682" width="9.33203125" style="313" bestFit="1" customWidth="1"/>
    <col min="6683" max="6683" width="10.33203125" style="313" customWidth="1"/>
    <col min="6684" max="6684" width="8.109375" style="313" customWidth="1"/>
    <col min="6685" max="6690" width="7" style="313" customWidth="1"/>
    <col min="6691" max="6691" width="5.6640625" style="313" bestFit="1" customWidth="1"/>
    <col min="6692" max="6692" width="5.109375" style="313" bestFit="1" customWidth="1"/>
    <col min="6693" max="6698" width="7" style="313" customWidth="1"/>
    <col min="6699" max="6699" width="7.44140625" style="313" customWidth="1"/>
    <col min="6700" max="6916" width="7" style="313"/>
    <col min="6917" max="6918" width="5" style="313" customWidth="1"/>
    <col min="6919" max="6919" width="9.5546875" style="313" customWidth="1"/>
    <col min="6920" max="6920" width="27.44140625" style="313" customWidth="1"/>
    <col min="6921" max="6921" width="9.88671875" style="313" customWidth="1"/>
    <col min="6922" max="6922" width="8.88671875" style="313" customWidth="1"/>
    <col min="6923" max="6923" width="5.33203125" style="313" customWidth="1"/>
    <col min="6924" max="6924" width="4.5546875" style="313" bestFit="1" customWidth="1"/>
    <col min="6925" max="6925" width="5" style="313" customWidth="1"/>
    <col min="6926" max="6926" width="6.6640625" style="313" customWidth="1"/>
    <col min="6927" max="6927" width="6.33203125" style="313" customWidth="1"/>
    <col min="6928" max="6928" width="14.5546875" style="313" bestFit="1" customWidth="1"/>
    <col min="6929" max="6929" width="10.33203125" style="313" customWidth="1"/>
    <col min="6930" max="6930" width="14.5546875" style="313" bestFit="1" customWidth="1"/>
    <col min="6931" max="6932" width="8" style="313" bestFit="1" customWidth="1"/>
    <col min="6933" max="6933" width="10.33203125" style="313" customWidth="1"/>
    <col min="6934" max="6934" width="8" style="313" bestFit="1" customWidth="1"/>
    <col min="6935" max="6937" width="14.5546875" style="313" bestFit="1" customWidth="1"/>
    <col min="6938" max="6938" width="9.33203125" style="313" bestFit="1" customWidth="1"/>
    <col min="6939" max="6939" width="10.33203125" style="313" customWidth="1"/>
    <col min="6940" max="6940" width="8.109375" style="313" customWidth="1"/>
    <col min="6941" max="6946" width="7" style="313" customWidth="1"/>
    <col min="6947" max="6947" width="5.6640625" style="313" bestFit="1" customWidth="1"/>
    <col min="6948" max="6948" width="5.109375" style="313" bestFit="1" customWidth="1"/>
    <col min="6949" max="6954" width="7" style="313" customWidth="1"/>
    <col min="6955" max="6955" width="7.44140625" style="313" customWidth="1"/>
    <col min="6956" max="7172" width="7" style="313"/>
    <col min="7173" max="7174" width="5" style="313" customWidth="1"/>
    <col min="7175" max="7175" width="9.5546875" style="313" customWidth="1"/>
    <col min="7176" max="7176" width="27.44140625" style="313" customWidth="1"/>
    <col min="7177" max="7177" width="9.88671875" style="313" customWidth="1"/>
    <col min="7178" max="7178" width="8.88671875" style="313" customWidth="1"/>
    <col min="7179" max="7179" width="5.33203125" style="313" customWidth="1"/>
    <col min="7180" max="7180" width="4.5546875" style="313" bestFit="1" customWidth="1"/>
    <col min="7181" max="7181" width="5" style="313" customWidth="1"/>
    <col min="7182" max="7182" width="6.6640625" style="313" customWidth="1"/>
    <col min="7183" max="7183" width="6.33203125" style="313" customWidth="1"/>
    <col min="7184" max="7184" width="14.5546875" style="313" bestFit="1" customWidth="1"/>
    <col min="7185" max="7185" width="10.33203125" style="313" customWidth="1"/>
    <col min="7186" max="7186" width="14.5546875" style="313" bestFit="1" customWidth="1"/>
    <col min="7187" max="7188" width="8" style="313" bestFit="1" customWidth="1"/>
    <col min="7189" max="7189" width="10.33203125" style="313" customWidth="1"/>
    <col min="7190" max="7190" width="8" style="313" bestFit="1" customWidth="1"/>
    <col min="7191" max="7193" width="14.5546875" style="313" bestFit="1" customWidth="1"/>
    <col min="7194" max="7194" width="9.33203125" style="313" bestFit="1" customWidth="1"/>
    <col min="7195" max="7195" width="10.33203125" style="313" customWidth="1"/>
    <col min="7196" max="7196" width="8.109375" style="313" customWidth="1"/>
    <col min="7197" max="7202" width="7" style="313" customWidth="1"/>
    <col min="7203" max="7203" width="5.6640625" style="313" bestFit="1" customWidth="1"/>
    <col min="7204" max="7204" width="5.109375" style="313" bestFit="1" customWidth="1"/>
    <col min="7205" max="7210" width="7" style="313" customWidth="1"/>
    <col min="7211" max="7211" width="7.44140625" style="313" customWidth="1"/>
    <col min="7212" max="7428" width="7" style="313"/>
    <col min="7429" max="7430" width="5" style="313" customWidth="1"/>
    <col min="7431" max="7431" width="9.5546875" style="313" customWidth="1"/>
    <col min="7432" max="7432" width="27.44140625" style="313" customWidth="1"/>
    <col min="7433" max="7433" width="9.88671875" style="313" customWidth="1"/>
    <col min="7434" max="7434" width="8.88671875" style="313" customWidth="1"/>
    <col min="7435" max="7435" width="5.33203125" style="313" customWidth="1"/>
    <col min="7436" max="7436" width="4.5546875" style="313" bestFit="1" customWidth="1"/>
    <col min="7437" max="7437" width="5" style="313" customWidth="1"/>
    <col min="7438" max="7438" width="6.6640625" style="313" customWidth="1"/>
    <col min="7439" max="7439" width="6.33203125" style="313" customWidth="1"/>
    <col min="7440" max="7440" width="14.5546875" style="313" bestFit="1" customWidth="1"/>
    <col min="7441" max="7441" width="10.33203125" style="313" customWidth="1"/>
    <col min="7442" max="7442" width="14.5546875" style="313" bestFit="1" customWidth="1"/>
    <col min="7443" max="7444" width="8" style="313" bestFit="1" customWidth="1"/>
    <col min="7445" max="7445" width="10.33203125" style="313" customWidth="1"/>
    <col min="7446" max="7446" width="8" style="313" bestFit="1" customWidth="1"/>
    <col min="7447" max="7449" width="14.5546875" style="313" bestFit="1" customWidth="1"/>
    <col min="7450" max="7450" width="9.33203125" style="313" bestFit="1" customWidth="1"/>
    <col min="7451" max="7451" width="10.33203125" style="313" customWidth="1"/>
    <col min="7452" max="7452" width="8.109375" style="313" customWidth="1"/>
    <col min="7453" max="7458" width="7" style="313" customWidth="1"/>
    <col min="7459" max="7459" width="5.6640625" style="313" bestFit="1" customWidth="1"/>
    <col min="7460" max="7460" width="5.109375" style="313" bestFit="1" customWidth="1"/>
    <col min="7461" max="7466" width="7" style="313" customWidth="1"/>
    <col min="7467" max="7467" width="7.44140625" style="313" customWidth="1"/>
    <col min="7468" max="7684" width="7" style="313"/>
    <col min="7685" max="7686" width="5" style="313" customWidth="1"/>
    <col min="7687" max="7687" width="9.5546875" style="313" customWidth="1"/>
    <col min="7688" max="7688" width="27.44140625" style="313" customWidth="1"/>
    <col min="7689" max="7689" width="9.88671875" style="313" customWidth="1"/>
    <col min="7690" max="7690" width="8.88671875" style="313" customWidth="1"/>
    <col min="7691" max="7691" width="5.33203125" style="313" customWidth="1"/>
    <col min="7692" max="7692" width="4.5546875" style="313" bestFit="1" customWidth="1"/>
    <col min="7693" max="7693" width="5" style="313" customWidth="1"/>
    <col min="7694" max="7694" width="6.6640625" style="313" customWidth="1"/>
    <col min="7695" max="7695" width="6.33203125" style="313" customWidth="1"/>
    <col min="7696" max="7696" width="14.5546875" style="313" bestFit="1" customWidth="1"/>
    <col min="7697" max="7697" width="10.33203125" style="313" customWidth="1"/>
    <col min="7698" max="7698" width="14.5546875" style="313" bestFit="1" customWidth="1"/>
    <col min="7699" max="7700" width="8" style="313" bestFit="1" customWidth="1"/>
    <col min="7701" max="7701" width="10.33203125" style="313" customWidth="1"/>
    <col min="7702" max="7702" width="8" style="313" bestFit="1" customWidth="1"/>
    <col min="7703" max="7705" width="14.5546875" style="313" bestFit="1" customWidth="1"/>
    <col min="7706" max="7706" width="9.33203125" style="313" bestFit="1" customWidth="1"/>
    <col min="7707" max="7707" width="10.33203125" style="313" customWidth="1"/>
    <col min="7708" max="7708" width="8.109375" style="313" customWidth="1"/>
    <col min="7709" max="7714" width="7" style="313" customWidth="1"/>
    <col min="7715" max="7715" width="5.6640625" style="313" bestFit="1" customWidth="1"/>
    <col min="7716" max="7716" width="5.109375" style="313" bestFit="1" customWidth="1"/>
    <col min="7717" max="7722" width="7" style="313" customWidth="1"/>
    <col min="7723" max="7723" width="7.44140625" style="313" customWidth="1"/>
    <col min="7724" max="7940" width="7" style="313"/>
    <col min="7941" max="7942" width="5" style="313" customWidth="1"/>
    <col min="7943" max="7943" width="9.5546875" style="313" customWidth="1"/>
    <col min="7944" max="7944" width="27.44140625" style="313" customWidth="1"/>
    <col min="7945" max="7945" width="9.88671875" style="313" customWidth="1"/>
    <col min="7946" max="7946" width="8.88671875" style="313" customWidth="1"/>
    <col min="7947" max="7947" width="5.33203125" style="313" customWidth="1"/>
    <col min="7948" max="7948" width="4.5546875" style="313" bestFit="1" customWidth="1"/>
    <col min="7949" max="7949" width="5" style="313" customWidth="1"/>
    <col min="7950" max="7950" width="6.6640625" style="313" customWidth="1"/>
    <col min="7951" max="7951" width="6.33203125" style="313" customWidth="1"/>
    <col min="7952" max="7952" width="14.5546875" style="313" bestFit="1" customWidth="1"/>
    <col min="7953" max="7953" width="10.33203125" style="313" customWidth="1"/>
    <col min="7954" max="7954" width="14.5546875" style="313" bestFit="1" customWidth="1"/>
    <col min="7955" max="7956" width="8" style="313" bestFit="1" customWidth="1"/>
    <col min="7957" max="7957" width="10.33203125" style="313" customWidth="1"/>
    <col min="7958" max="7958" width="8" style="313" bestFit="1" customWidth="1"/>
    <col min="7959" max="7961" width="14.5546875" style="313" bestFit="1" customWidth="1"/>
    <col min="7962" max="7962" width="9.33203125" style="313" bestFit="1" customWidth="1"/>
    <col min="7963" max="7963" width="10.33203125" style="313" customWidth="1"/>
    <col min="7964" max="7964" width="8.109375" style="313" customWidth="1"/>
    <col min="7965" max="7970" width="7" style="313" customWidth="1"/>
    <col min="7971" max="7971" width="5.6640625" style="313" bestFit="1" customWidth="1"/>
    <col min="7972" max="7972" width="5.109375" style="313" bestFit="1" customWidth="1"/>
    <col min="7973" max="7978" width="7" style="313" customWidth="1"/>
    <col min="7979" max="7979" width="7.44140625" style="313" customWidth="1"/>
    <col min="7980" max="8196" width="7" style="313"/>
    <col min="8197" max="8198" width="5" style="313" customWidth="1"/>
    <col min="8199" max="8199" width="9.5546875" style="313" customWidth="1"/>
    <col min="8200" max="8200" width="27.44140625" style="313" customWidth="1"/>
    <col min="8201" max="8201" width="9.88671875" style="313" customWidth="1"/>
    <col min="8202" max="8202" width="8.88671875" style="313" customWidth="1"/>
    <col min="8203" max="8203" width="5.33203125" style="313" customWidth="1"/>
    <col min="8204" max="8204" width="4.5546875" style="313" bestFit="1" customWidth="1"/>
    <col min="8205" max="8205" width="5" style="313" customWidth="1"/>
    <col min="8206" max="8206" width="6.6640625" style="313" customWidth="1"/>
    <col min="8207" max="8207" width="6.33203125" style="313" customWidth="1"/>
    <col min="8208" max="8208" width="14.5546875" style="313" bestFit="1" customWidth="1"/>
    <col min="8209" max="8209" width="10.33203125" style="313" customWidth="1"/>
    <col min="8210" max="8210" width="14.5546875" style="313" bestFit="1" customWidth="1"/>
    <col min="8211" max="8212" width="8" style="313" bestFit="1" customWidth="1"/>
    <col min="8213" max="8213" width="10.33203125" style="313" customWidth="1"/>
    <col min="8214" max="8214" width="8" style="313" bestFit="1" customWidth="1"/>
    <col min="8215" max="8217" width="14.5546875" style="313" bestFit="1" customWidth="1"/>
    <col min="8218" max="8218" width="9.33203125" style="313" bestFit="1" customWidth="1"/>
    <col min="8219" max="8219" width="10.33203125" style="313" customWidth="1"/>
    <col min="8220" max="8220" width="8.109375" style="313" customWidth="1"/>
    <col min="8221" max="8226" width="7" style="313" customWidth="1"/>
    <col min="8227" max="8227" width="5.6640625" style="313" bestFit="1" customWidth="1"/>
    <col min="8228" max="8228" width="5.109375" style="313" bestFit="1" customWidth="1"/>
    <col min="8229" max="8234" width="7" style="313" customWidth="1"/>
    <col min="8235" max="8235" width="7.44140625" style="313" customWidth="1"/>
    <col min="8236" max="8452" width="7" style="313"/>
    <col min="8453" max="8454" width="5" style="313" customWidth="1"/>
    <col min="8455" max="8455" width="9.5546875" style="313" customWidth="1"/>
    <col min="8456" max="8456" width="27.44140625" style="313" customWidth="1"/>
    <col min="8457" max="8457" width="9.88671875" style="313" customWidth="1"/>
    <col min="8458" max="8458" width="8.88671875" style="313" customWidth="1"/>
    <col min="8459" max="8459" width="5.33203125" style="313" customWidth="1"/>
    <col min="8460" max="8460" width="4.5546875" style="313" bestFit="1" customWidth="1"/>
    <col min="8461" max="8461" width="5" style="313" customWidth="1"/>
    <col min="8462" max="8462" width="6.6640625" style="313" customWidth="1"/>
    <col min="8463" max="8463" width="6.33203125" style="313" customWidth="1"/>
    <col min="8464" max="8464" width="14.5546875" style="313" bestFit="1" customWidth="1"/>
    <col min="8465" max="8465" width="10.33203125" style="313" customWidth="1"/>
    <col min="8466" max="8466" width="14.5546875" style="313" bestFit="1" customWidth="1"/>
    <col min="8467" max="8468" width="8" style="313" bestFit="1" customWidth="1"/>
    <col min="8469" max="8469" width="10.33203125" style="313" customWidth="1"/>
    <col min="8470" max="8470" width="8" style="313" bestFit="1" customWidth="1"/>
    <col min="8471" max="8473" width="14.5546875" style="313" bestFit="1" customWidth="1"/>
    <col min="8474" max="8474" width="9.33203125" style="313" bestFit="1" customWidth="1"/>
    <col min="8475" max="8475" width="10.33203125" style="313" customWidth="1"/>
    <col min="8476" max="8476" width="8.109375" style="313" customWidth="1"/>
    <col min="8477" max="8482" width="7" style="313" customWidth="1"/>
    <col min="8483" max="8483" width="5.6640625" style="313" bestFit="1" customWidth="1"/>
    <col min="8484" max="8484" width="5.109375" style="313" bestFit="1" customWidth="1"/>
    <col min="8485" max="8490" width="7" style="313" customWidth="1"/>
    <col min="8491" max="8491" width="7.44140625" style="313" customWidth="1"/>
    <col min="8492" max="8708" width="7" style="313"/>
    <col min="8709" max="8710" width="5" style="313" customWidth="1"/>
    <col min="8711" max="8711" width="9.5546875" style="313" customWidth="1"/>
    <col min="8712" max="8712" width="27.44140625" style="313" customWidth="1"/>
    <col min="8713" max="8713" width="9.88671875" style="313" customWidth="1"/>
    <col min="8714" max="8714" width="8.88671875" style="313" customWidth="1"/>
    <col min="8715" max="8715" width="5.33203125" style="313" customWidth="1"/>
    <col min="8716" max="8716" width="4.5546875" style="313" bestFit="1" customWidth="1"/>
    <col min="8717" max="8717" width="5" style="313" customWidth="1"/>
    <col min="8718" max="8718" width="6.6640625" style="313" customWidth="1"/>
    <col min="8719" max="8719" width="6.33203125" style="313" customWidth="1"/>
    <col min="8720" max="8720" width="14.5546875" style="313" bestFit="1" customWidth="1"/>
    <col min="8721" max="8721" width="10.33203125" style="313" customWidth="1"/>
    <col min="8722" max="8722" width="14.5546875" style="313" bestFit="1" customWidth="1"/>
    <col min="8723" max="8724" width="8" style="313" bestFit="1" customWidth="1"/>
    <col min="8725" max="8725" width="10.33203125" style="313" customWidth="1"/>
    <col min="8726" max="8726" width="8" style="313" bestFit="1" customWidth="1"/>
    <col min="8727" max="8729" width="14.5546875" style="313" bestFit="1" customWidth="1"/>
    <col min="8730" max="8730" width="9.33203125" style="313" bestFit="1" customWidth="1"/>
    <col min="8731" max="8731" width="10.33203125" style="313" customWidth="1"/>
    <col min="8732" max="8732" width="8.109375" style="313" customWidth="1"/>
    <col min="8733" max="8738" width="7" style="313" customWidth="1"/>
    <col min="8739" max="8739" width="5.6640625" style="313" bestFit="1" customWidth="1"/>
    <col min="8740" max="8740" width="5.109375" style="313" bestFit="1" customWidth="1"/>
    <col min="8741" max="8746" width="7" style="313" customWidth="1"/>
    <col min="8747" max="8747" width="7.44140625" style="313" customWidth="1"/>
    <col min="8748" max="8964" width="7" style="313"/>
    <col min="8965" max="8966" width="5" style="313" customWidth="1"/>
    <col min="8967" max="8967" width="9.5546875" style="313" customWidth="1"/>
    <col min="8968" max="8968" width="27.44140625" style="313" customWidth="1"/>
    <col min="8969" max="8969" width="9.88671875" style="313" customWidth="1"/>
    <col min="8970" max="8970" width="8.88671875" style="313" customWidth="1"/>
    <col min="8971" max="8971" width="5.33203125" style="313" customWidth="1"/>
    <col min="8972" max="8972" width="4.5546875" style="313" bestFit="1" customWidth="1"/>
    <col min="8973" max="8973" width="5" style="313" customWidth="1"/>
    <col min="8974" max="8974" width="6.6640625" style="313" customWidth="1"/>
    <col min="8975" max="8975" width="6.33203125" style="313" customWidth="1"/>
    <col min="8976" max="8976" width="14.5546875" style="313" bestFit="1" customWidth="1"/>
    <col min="8977" max="8977" width="10.33203125" style="313" customWidth="1"/>
    <col min="8978" max="8978" width="14.5546875" style="313" bestFit="1" customWidth="1"/>
    <col min="8979" max="8980" width="8" style="313" bestFit="1" customWidth="1"/>
    <col min="8981" max="8981" width="10.33203125" style="313" customWidth="1"/>
    <col min="8982" max="8982" width="8" style="313" bestFit="1" customWidth="1"/>
    <col min="8983" max="8985" width="14.5546875" style="313" bestFit="1" customWidth="1"/>
    <col min="8986" max="8986" width="9.33203125" style="313" bestFit="1" customWidth="1"/>
    <col min="8987" max="8987" width="10.33203125" style="313" customWidth="1"/>
    <col min="8988" max="8988" width="8.109375" style="313" customWidth="1"/>
    <col min="8989" max="8994" width="7" style="313" customWidth="1"/>
    <col min="8995" max="8995" width="5.6640625" style="313" bestFit="1" customWidth="1"/>
    <col min="8996" max="8996" width="5.109375" style="313" bestFit="1" customWidth="1"/>
    <col min="8997" max="9002" width="7" style="313" customWidth="1"/>
    <col min="9003" max="9003" width="7.44140625" style="313" customWidth="1"/>
    <col min="9004" max="9220" width="7" style="313"/>
    <col min="9221" max="9222" width="5" style="313" customWidth="1"/>
    <col min="9223" max="9223" width="9.5546875" style="313" customWidth="1"/>
    <col min="9224" max="9224" width="27.44140625" style="313" customWidth="1"/>
    <col min="9225" max="9225" width="9.88671875" style="313" customWidth="1"/>
    <col min="9226" max="9226" width="8.88671875" style="313" customWidth="1"/>
    <col min="9227" max="9227" width="5.33203125" style="313" customWidth="1"/>
    <col min="9228" max="9228" width="4.5546875" style="313" bestFit="1" customWidth="1"/>
    <col min="9229" max="9229" width="5" style="313" customWidth="1"/>
    <col min="9230" max="9230" width="6.6640625" style="313" customWidth="1"/>
    <col min="9231" max="9231" width="6.33203125" style="313" customWidth="1"/>
    <col min="9232" max="9232" width="14.5546875" style="313" bestFit="1" customWidth="1"/>
    <col min="9233" max="9233" width="10.33203125" style="313" customWidth="1"/>
    <col min="9234" max="9234" width="14.5546875" style="313" bestFit="1" customWidth="1"/>
    <col min="9235" max="9236" width="8" style="313" bestFit="1" customWidth="1"/>
    <col min="9237" max="9237" width="10.33203125" style="313" customWidth="1"/>
    <col min="9238" max="9238" width="8" style="313" bestFit="1" customWidth="1"/>
    <col min="9239" max="9241" width="14.5546875" style="313" bestFit="1" customWidth="1"/>
    <col min="9242" max="9242" width="9.33203125" style="313" bestFit="1" customWidth="1"/>
    <col min="9243" max="9243" width="10.33203125" style="313" customWidth="1"/>
    <col min="9244" max="9244" width="8.109375" style="313" customWidth="1"/>
    <col min="9245" max="9250" width="7" style="313" customWidth="1"/>
    <col min="9251" max="9251" width="5.6640625" style="313" bestFit="1" customWidth="1"/>
    <col min="9252" max="9252" width="5.109375" style="313" bestFit="1" customWidth="1"/>
    <col min="9253" max="9258" width="7" style="313" customWidth="1"/>
    <col min="9259" max="9259" width="7.44140625" style="313" customWidth="1"/>
    <col min="9260" max="9476" width="7" style="313"/>
    <col min="9477" max="9478" width="5" style="313" customWidth="1"/>
    <col min="9479" max="9479" width="9.5546875" style="313" customWidth="1"/>
    <col min="9480" max="9480" width="27.44140625" style="313" customWidth="1"/>
    <col min="9481" max="9481" width="9.88671875" style="313" customWidth="1"/>
    <col min="9482" max="9482" width="8.88671875" style="313" customWidth="1"/>
    <col min="9483" max="9483" width="5.33203125" style="313" customWidth="1"/>
    <col min="9484" max="9484" width="4.5546875" style="313" bestFit="1" customWidth="1"/>
    <col min="9485" max="9485" width="5" style="313" customWidth="1"/>
    <col min="9486" max="9486" width="6.6640625" style="313" customWidth="1"/>
    <col min="9487" max="9487" width="6.33203125" style="313" customWidth="1"/>
    <col min="9488" max="9488" width="14.5546875" style="313" bestFit="1" customWidth="1"/>
    <col min="9489" max="9489" width="10.33203125" style="313" customWidth="1"/>
    <col min="9490" max="9490" width="14.5546875" style="313" bestFit="1" customWidth="1"/>
    <col min="9491" max="9492" width="8" style="313" bestFit="1" customWidth="1"/>
    <col min="9493" max="9493" width="10.33203125" style="313" customWidth="1"/>
    <col min="9494" max="9494" width="8" style="313" bestFit="1" customWidth="1"/>
    <col min="9495" max="9497" width="14.5546875" style="313" bestFit="1" customWidth="1"/>
    <col min="9498" max="9498" width="9.33203125" style="313" bestFit="1" customWidth="1"/>
    <col min="9499" max="9499" width="10.33203125" style="313" customWidth="1"/>
    <col min="9500" max="9500" width="8.109375" style="313" customWidth="1"/>
    <col min="9501" max="9506" width="7" style="313" customWidth="1"/>
    <col min="9507" max="9507" width="5.6640625" style="313" bestFit="1" customWidth="1"/>
    <col min="9508" max="9508" width="5.109375" style="313" bestFit="1" customWidth="1"/>
    <col min="9509" max="9514" width="7" style="313" customWidth="1"/>
    <col min="9515" max="9515" width="7.44140625" style="313" customWidth="1"/>
    <col min="9516" max="9732" width="7" style="313"/>
    <col min="9733" max="9734" width="5" style="313" customWidth="1"/>
    <col min="9735" max="9735" width="9.5546875" style="313" customWidth="1"/>
    <col min="9736" max="9736" width="27.44140625" style="313" customWidth="1"/>
    <col min="9737" max="9737" width="9.88671875" style="313" customWidth="1"/>
    <col min="9738" max="9738" width="8.88671875" style="313" customWidth="1"/>
    <col min="9739" max="9739" width="5.33203125" style="313" customWidth="1"/>
    <col min="9740" max="9740" width="4.5546875" style="313" bestFit="1" customWidth="1"/>
    <col min="9741" max="9741" width="5" style="313" customWidth="1"/>
    <col min="9742" max="9742" width="6.6640625" style="313" customWidth="1"/>
    <col min="9743" max="9743" width="6.33203125" style="313" customWidth="1"/>
    <col min="9744" max="9744" width="14.5546875" style="313" bestFit="1" customWidth="1"/>
    <col min="9745" max="9745" width="10.33203125" style="313" customWidth="1"/>
    <col min="9746" max="9746" width="14.5546875" style="313" bestFit="1" customWidth="1"/>
    <col min="9747" max="9748" width="8" style="313" bestFit="1" customWidth="1"/>
    <col min="9749" max="9749" width="10.33203125" style="313" customWidth="1"/>
    <col min="9750" max="9750" width="8" style="313" bestFit="1" customWidth="1"/>
    <col min="9751" max="9753" width="14.5546875" style="313" bestFit="1" customWidth="1"/>
    <col min="9754" max="9754" width="9.33203125" style="313" bestFit="1" customWidth="1"/>
    <col min="9755" max="9755" width="10.33203125" style="313" customWidth="1"/>
    <col min="9756" max="9756" width="8.109375" style="313" customWidth="1"/>
    <col min="9757" max="9762" width="7" style="313" customWidth="1"/>
    <col min="9763" max="9763" width="5.6640625" style="313" bestFit="1" customWidth="1"/>
    <col min="9764" max="9764" width="5.109375" style="313" bestFit="1" customWidth="1"/>
    <col min="9765" max="9770" width="7" style="313" customWidth="1"/>
    <col min="9771" max="9771" width="7.44140625" style="313" customWidth="1"/>
    <col min="9772" max="9988" width="7" style="313"/>
    <col min="9989" max="9990" width="5" style="313" customWidth="1"/>
    <col min="9991" max="9991" width="9.5546875" style="313" customWidth="1"/>
    <col min="9992" max="9992" width="27.44140625" style="313" customWidth="1"/>
    <col min="9993" max="9993" width="9.88671875" style="313" customWidth="1"/>
    <col min="9994" max="9994" width="8.88671875" style="313" customWidth="1"/>
    <col min="9995" max="9995" width="5.33203125" style="313" customWidth="1"/>
    <col min="9996" max="9996" width="4.5546875" style="313" bestFit="1" customWidth="1"/>
    <col min="9997" max="9997" width="5" style="313" customWidth="1"/>
    <col min="9998" max="9998" width="6.6640625" style="313" customWidth="1"/>
    <col min="9999" max="9999" width="6.33203125" style="313" customWidth="1"/>
    <col min="10000" max="10000" width="14.5546875" style="313" bestFit="1" customWidth="1"/>
    <col min="10001" max="10001" width="10.33203125" style="313" customWidth="1"/>
    <col min="10002" max="10002" width="14.5546875" style="313" bestFit="1" customWidth="1"/>
    <col min="10003" max="10004" width="8" style="313" bestFit="1" customWidth="1"/>
    <col min="10005" max="10005" width="10.33203125" style="313" customWidth="1"/>
    <col min="10006" max="10006" width="8" style="313" bestFit="1" customWidth="1"/>
    <col min="10007" max="10009" width="14.5546875" style="313" bestFit="1" customWidth="1"/>
    <col min="10010" max="10010" width="9.33203125" style="313" bestFit="1" customWidth="1"/>
    <col min="10011" max="10011" width="10.33203125" style="313" customWidth="1"/>
    <col min="10012" max="10012" width="8.109375" style="313" customWidth="1"/>
    <col min="10013" max="10018" width="7" style="313" customWidth="1"/>
    <col min="10019" max="10019" width="5.6640625" style="313" bestFit="1" customWidth="1"/>
    <col min="10020" max="10020" width="5.109375" style="313" bestFit="1" customWidth="1"/>
    <col min="10021" max="10026" width="7" style="313" customWidth="1"/>
    <col min="10027" max="10027" width="7.44140625" style="313" customWidth="1"/>
    <col min="10028" max="10244" width="7" style="313"/>
    <col min="10245" max="10246" width="5" style="313" customWidth="1"/>
    <col min="10247" max="10247" width="9.5546875" style="313" customWidth="1"/>
    <col min="10248" max="10248" width="27.44140625" style="313" customWidth="1"/>
    <col min="10249" max="10249" width="9.88671875" style="313" customWidth="1"/>
    <col min="10250" max="10250" width="8.88671875" style="313" customWidth="1"/>
    <col min="10251" max="10251" width="5.33203125" style="313" customWidth="1"/>
    <col min="10252" max="10252" width="4.5546875" style="313" bestFit="1" customWidth="1"/>
    <col min="10253" max="10253" width="5" style="313" customWidth="1"/>
    <col min="10254" max="10254" width="6.6640625" style="313" customWidth="1"/>
    <col min="10255" max="10255" width="6.33203125" style="313" customWidth="1"/>
    <col min="10256" max="10256" width="14.5546875" style="313" bestFit="1" customWidth="1"/>
    <col min="10257" max="10257" width="10.33203125" style="313" customWidth="1"/>
    <col min="10258" max="10258" width="14.5546875" style="313" bestFit="1" customWidth="1"/>
    <col min="10259" max="10260" width="8" style="313" bestFit="1" customWidth="1"/>
    <col min="10261" max="10261" width="10.33203125" style="313" customWidth="1"/>
    <col min="10262" max="10262" width="8" style="313" bestFit="1" customWidth="1"/>
    <col min="10263" max="10265" width="14.5546875" style="313" bestFit="1" customWidth="1"/>
    <col min="10266" max="10266" width="9.33203125" style="313" bestFit="1" customWidth="1"/>
    <col min="10267" max="10267" width="10.33203125" style="313" customWidth="1"/>
    <col min="10268" max="10268" width="8.109375" style="313" customWidth="1"/>
    <col min="10269" max="10274" width="7" style="313" customWidth="1"/>
    <col min="10275" max="10275" width="5.6640625" style="313" bestFit="1" customWidth="1"/>
    <col min="10276" max="10276" width="5.109375" style="313" bestFit="1" customWidth="1"/>
    <col min="10277" max="10282" width="7" style="313" customWidth="1"/>
    <col min="10283" max="10283" width="7.44140625" style="313" customWidth="1"/>
    <col min="10284" max="10500" width="7" style="313"/>
    <col min="10501" max="10502" width="5" style="313" customWidth="1"/>
    <col min="10503" max="10503" width="9.5546875" style="313" customWidth="1"/>
    <col min="10504" max="10504" width="27.44140625" style="313" customWidth="1"/>
    <col min="10505" max="10505" width="9.88671875" style="313" customWidth="1"/>
    <col min="10506" max="10506" width="8.88671875" style="313" customWidth="1"/>
    <col min="10507" max="10507" width="5.33203125" style="313" customWidth="1"/>
    <col min="10508" max="10508" width="4.5546875" style="313" bestFit="1" customWidth="1"/>
    <col min="10509" max="10509" width="5" style="313" customWidth="1"/>
    <col min="10510" max="10510" width="6.6640625" style="313" customWidth="1"/>
    <col min="10511" max="10511" width="6.33203125" style="313" customWidth="1"/>
    <col min="10512" max="10512" width="14.5546875" style="313" bestFit="1" customWidth="1"/>
    <col min="10513" max="10513" width="10.33203125" style="313" customWidth="1"/>
    <col min="10514" max="10514" width="14.5546875" style="313" bestFit="1" customWidth="1"/>
    <col min="10515" max="10516" width="8" style="313" bestFit="1" customWidth="1"/>
    <col min="10517" max="10517" width="10.33203125" style="313" customWidth="1"/>
    <col min="10518" max="10518" width="8" style="313" bestFit="1" customWidth="1"/>
    <col min="10519" max="10521" width="14.5546875" style="313" bestFit="1" customWidth="1"/>
    <col min="10522" max="10522" width="9.33203125" style="313" bestFit="1" customWidth="1"/>
    <col min="10523" max="10523" width="10.33203125" style="313" customWidth="1"/>
    <col min="10524" max="10524" width="8.109375" style="313" customWidth="1"/>
    <col min="10525" max="10530" width="7" style="313" customWidth="1"/>
    <col min="10531" max="10531" width="5.6640625" style="313" bestFit="1" customWidth="1"/>
    <col min="10532" max="10532" width="5.109375" style="313" bestFit="1" customWidth="1"/>
    <col min="10533" max="10538" width="7" style="313" customWidth="1"/>
    <col min="10539" max="10539" width="7.44140625" style="313" customWidth="1"/>
    <col min="10540" max="10756" width="7" style="313"/>
    <col min="10757" max="10758" width="5" style="313" customWidth="1"/>
    <col min="10759" max="10759" width="9.5546875" style="313" customWidth="1"/>
    <col min="10760" max="10760" width="27.44140625" style="313" customWidth="1"/>
    <col min="10761" max="10761" width="9.88671875" style="313" customWidth="1"/>
    <col min="10762" max="10762" width="8.88671875" style="313" customWidth="1"/>
    <col min="10763" max="10763" width="5.33203125" style="313" customWidth="1"/>
    <col min="10764" max="10764" width="4.5546875" style="313" bestFit="1" customWidth="1"/>
    <col min="10765" max="10765" width="5" style="313" customWidth="1"/>
    <col min="10766" max="10766" width="6.6640625" style="313" customWidth="1"/>
    <col min="10767" max="10767" width="6.33203125" style="313" customWidth="1"/>
    <col min="10768" max="10768" width="14.5546875" style="313" bestFit="1" customWidth="1"/>
    <col min="10769" max="10769" width="10.33203125" style="313" customWidth="1"/>
    <col min="10770" max="10770" width="14.5546875" style="313" bestFit="1" customWidth="1"/>
    <col min="10771" max="10772" width="8" style="313" bestFit="1" customWidth="1"/>
    <col min="10773" max="10773" width="10.33203125" style="313" customWidth="1"/>
    <col min="10774" max="10774" width="8" style="313" bestFit="1" customWidth="1"/>
    <col min="10775" max="10777" width="14.5546875" style="313" bestFit="1" customWidth="1"/>
    <col min="10778" max="10778" width="9.33203125" style="313" bestFit="1" customWidth="1"/>
    <col min="10779" max="10779" width="10.33203125" style="313" customWidth="1"/>
    <col min="10780" max="10780" width="8.109375" style="313" customWidth="1"/>
    <col min="10781" max="10786" width="7" style="313" customWidth="1"/>
    <col min="10787" max="10787" width="5.6640625" style="313" bestFit="1" customWidth="1"/>
    <col min="10788" max="10788" width="5.109375" style="313" bestFit="1" customWidth="1"/>
    <col min="10789" max="10794" width="7" style="313" customWidth="1"/>
    <col min="10795" max="10795" width="7.44140625" style="313" customWidth="1"/>
    <col min="10796" max="11012" width="7" style="313"/>
    <col min="11013" max="11014" width="5" style="313" customWidth="1"/>
    <col min="11015" max="11015" width="9.5546875" style="313" customWidth="1"/>
    <col min="11016" max="11016" width="27.44140625" style="313" customWidth="1"/>
    <col min="11017" max="11017" width="9.88671875" style="313" customWidth="1"/>
    <col min="11018" max="11018" width="8.88671875" style="313" customWidth="1"/>
    <col min="11019" max="11019" width="5.33203125" style="313" customWidth="1"/>
    <col min="11020" max="11020" width="4.5546875" style="313" bestFit="1" customWidth="1"/>
    <col min="11021" max="11021" width="5" style="313" customWidth="1"/>
    <col min="11022" max="11022" width="6.6640625" style="313" customWidth="1"/>
    <col min="11023" max="11023" width="6.33203125" style="313" customWidth="1"/>
    <col min="11024" max="11024" width="14.5546875" style="313" bestFit="1" customWidth="1"/>
    <col min="11025" max="11025" width="10.33203125" style="313" customWidth="1"/>
    <col min="11026" max="11026" width="14.5546875" style="313" bestFit="1" customWidth="1"/>
    <col min="11027" max="11028" width="8" style="313" bestFit="1" customWidth="1"/>
    <col min="11029" max="11029" width="10.33203125" style="313" customWidth="1"/>
    <col min="11030" max="11030" width="8" style="313" bestFit="1" customWidth="1"/>
    <col min="11031" max="11033" width="14.5546875" style="313" bestFit="1" customWidth="1"/>
    <col min="11034" max="11034" width="9.33203125" style="313" bestFit="1" customWidth="1"/>
    <col min="11035" max="11035" width="10.33203125" style="313" customWidth="1"/>
    <col min="11036" max="11036" width="8.109375" style="313" customWidth="1"/>
    <col min="11037" max="11042" width="7" style="313" customWidth="1"/>
    <col min="11043" max="11043" width="5.6640625" style="313" bestFit="1" customWidth="1"/>
    <col min="11044" max="11044" width="5.109375" style="313" bestFit="1" customWidth="1"/>
    <col min="11045" max="11050" width="7" style="313" customWidth="1"/>
    <col min="11051" max="11051" width="7.44140625" style="313" customWidth="1"/>
    <col min="11052" max="11268" width="7" style="313"/>
    <col min="11269" max="11270" width="5" style="313" customWidth="1"/>
    <col min="11271" max="11271" width="9.5546875" style="313" customWidth="1"/>
    <col min="11272" max="11272" width="27.44140625" style="313" customWidth="1"/>
    <col min="11273" max="11273" width="9.88671875" style="313" customWidth="1"/>
    <col min="11274" max="11274" width="8.88671875" style="313" customWidth="1"/>
    <col min="11275" max="11275" width="5.33203125" style="313" customWidth="1"/>
    <col min="11276" max="11276" width="4.5546875" style="313" bestFit="1" customWidth="1"/>
    <col min="11277" max="11277" width="5" style="313" customWidth="1"/>
    <col min="11278" max="11278" width="6.6640625" style="313" customWidth="1"/>
    <col min="11279" max="11279" width="6.33203125" style="313" customWidth="1"/>
    <col min="11280" max="11280" width="14.5546875" style="313" bestFit="1" customWidth="1"/>
    <col min="11281" max="11281" width="10.33203125" style="313" customWidth="1"/>
    <col min="11282" max="11282" width="14.5546875" style="313" bestFit="1" customWidth="1"/>
    <col min="11283" max="11284" width="8" style="313" bestFit="1" customWidth="1"/>
    <col min="11285" max="11285" width="10.33203125" style="313" customWidth="1"/>
    <col min="11286" max="11286" width="8" style="313" bestFit="1" customWidth="1"/>
    <col min="11287" max="11289" width="14.5546875" style="313" bestFit="1" customWidth="1"/>
    <col min="11290" max="11290" width="9.33203125" style="313" bestFit="1" customWidth="1"/>
    <col min="11291" max="11291" width="10.33203125" style="313" customWidth="1"/>
    <col min="11292" max="11292" width="8.109375" style="313" customWidth="1"/>
    <col min="11293" max="11298" width="7" style="313" customWidth="1"/>
    <col min="11299" max="11299" width="5.6640625" style="313" bestFit="1" customWidth="1"/>
    <col min="11300" max="11300" width="5.109375" style="313" bestFit="1" customWidth="1"/>
    <col min="11301" max="11306" width="7" style="313" customWidth="1"/>
    <col min="11307" max="11307" width="7.44140625" style="313" customWidth="1"/>
    <col min="11308" max="11524" width="7" style="313"/>
    <col min="11525" max="11526" width="5" style="313" customWidth="1"/>
    <col min="11527" max="11527" width="9.5546875" style="313" customWidth="1"/>
    <col min="11528" max="11528" width="27.44140625" style="313" customWidth="1"/>
    <col min="11529" max="11529" width="9.88671875" style="313" customWidth="1"/>
    <col min="11530" max="11530" width="8.88671875" style="313" customWidth="1"/>
    <col min="11531" max="11531" width="5.33203125" style="313" customWidth="1"/>
    <col min="11532" max="11532" width="4.5546875" style="313" bestFit="1" customWidth="1"/>
    <col min="11533" max="11533" width="5" style="313" customWidth="1"/>
    <col min="11534" max="11534" width="6.6640625" style="313" customWidth="1"/>
    <col min="11535" max="11535" width="6.33203125" style="313" customWidth="1"/>
    <col min="11536" max="11536" width="14.5546875" style="313" bestFit="1" customWidth="1"/>
    <col min="11537" max="11537" width="10.33203125" style="313" customWidth="1"/>
    <col min="11538" max="11538" width="14.5546875" style="313" bestFit="1" customWidth="1"/>
    <col min="11539" max="11540" width="8" style="313" bestFit="1" customWidth="1"/>
    <col min="11541" max="11541" width="10.33203125" style="313" customWidth="1"/>
    <col min="11542" max="11542" width="8" style="313" bestFit="1" customWidth="1"/>
    <col min="11543" max="11545" width="14.5546875" style="313" bestFit="1" customWidth="1"/>
    <col min="11546" max="11546" width="9.33203125" style="313" bestFit="1" customWidth="1"/>
    <col min="11547" max="11547" width="10.33203125" style="313" customWidth="1"/>
    <col min="11548" max="11548" width="8.109375" style="313" customWidth="1"/>
    <col min="11549" max="11554" width="7" style="313" customWidth="1"/>
    <col min="11555" max="11555" width="5.6640625" style="313" bestFit="1" customWidth="1"/>
    <col min="11556" max="11556" width="5.109375" style="313" bestFit="1" customWidth="1"/>
    <col min="11557" max="11562" width="7" style="313" customWidth="1"/>
    <col min="11563" max="11563" width="7.44140625" style="313" customWidth="1"/>
    <col min="11564" max="11780" width="7" style="313"/>
    <col min="11781" max="11782" width="5" style="313" customWidth="1"/>
    <col min="11783" max="11783" width="9.5546875" style="313" customWidth="1"/>
    <col min="11784" max="11784" width="27.44140625" style="313" customWidth="1"/>
    <col min="11785" max="11785" width="9.88671875" style="313" customWidth="1"/>
    <col min="11786" max="11786" width="8.88671875" style="313" customWidth="1"/>
    <col min="11787" max="11787" width="5.33203125" style="313" customWidth="1"/>
    <col min="11788" max="11788" width="4.5546875" style="313" bestFit="1" customWidth="1"/>
    <col min="11789" max="11789" width="5" style="313" customWidth="1"/>
    <col min="11790" max="11790" width="6.6640625" style="313" customWidth="1"/>
    <col min="11791" max="11791" width="6.33203125" style="313" customWidth="1"/>
    <col min="11792" max="11792" width="14.5546875" style="313" bestFit="1" customWidth="1"/>
    <col min="11793" max="11793" width="10.33203125" style="313" customWidth="1"/>
    <col min="11794" max="11794" width="14.5546875" style="313" bestFit="1" customWidth="1"/>
    <col min="11795" max="11796" width="8" style="313" bestFit="1" customWidth="1"/>
    <col min="11797" max="11797" width="10.33203125" style="313" customWidth="1"/>
    <col min="11798" max="11798" width="8" style="313" bestFit="1" customWidth="1"/>
    <col min="11799" max="11801" width="14.5546875" style="313" bestFit="1" customWidth="1"/>
    <col min="11802" max="11802" width="9.33203125" style="313" bestFit="1" customWidth="1"/>
    <col min="11803" max="11803" width="10.33203125" style="313" customWidth="1"/>
    <col min="11804" max="11804" width="8.109375" style="313" customWidth="1"/>
    <col min="11805" max="11810" width="7" style="313" customWidth="1"/>
    <col min="11811" max="11811" width="5.6640625" style="313" bestFit="1" customWidth="1"/>
    <col min="11812" max="11812" width="5.109375" style="313" bestFit="1" customWidth="1"/>
    <col min="11813" max="11818" width="7" style="313" customWidth="1"/>
    <col min="11819" max="11819" width="7.44140625" style="313" customWidth="1"/>
    <col min="11820" max="12036" width="7" style="313"/>
    <col min="12037" max="12038" width="5" style="313" customWidth="1"/>
    <col min="12039" max="12039" width="9.5546875" style="313" customWidth="1"/>
    <col min="12040" max="12040" width="27.44140625" style="313" customWidth="1"/>
    <col min="12041" max="12041" width="9.88671875" style="313" customWidth="1"/>
    <col min="12042" max="12042" width="8.88671875" style="313" customWidth="1"/>
    <col min="12043" max="12043" width="5.33203125" style="313" customWidth="1"/>
    <col min="12044" max="12044" width="4.5546875" style="313" bestFit="1" customWidth="1"/>
    <col min="12045" max="12045" width="5" style="313" customWidth="1"/>
    <col min="12046" max="12046" width="6.6640625" style="313" customWidth="1"/>
    <col min="12047" max="12047" width="6.33203125" style="313" customWidth="1"/>
    <col min="12048" max="12048" width="14.5546875" style="313" bestFit="1" customWidth="1"/>
    <col min="12049" max="12049" width="10.33203125" style="313" customWidth="1"/>
    <col min="12050" max="12050" width="14.5546875" style="313" bestFit="1" customWidth="1"/>
    <col min="12051" max="12052" width="8" style="313" bestFit="1" customWidth="1"/>
    <col min="12053" max="12053" width="10.33203125" style="313" customWidth="1"/>
    <col min="12054" max="12054" width="8" style="313" bestFit="1" customWidth="1"/>
    <col min="12055" max="12057" width="14.5546875" style="313" bestFit="1" customWidth="1"/>
    <col min="12058" max="12058" width="9.33203125" style="313" bestFit="1" customWidth="1"/>
    <col min="12059" max="12059" width="10.33203125" style="313" customWidth="1"/>
    <col min="12060" max="12060" width="8.109375" style="313" customWidth="1"/>
    <col min="12061" max="12066" width="7" style="313" customWidth="1"/>
    <col min="12067" max="12067" width="5.6640625" style="313" bestFit="1" customWidth="1"/>
    <col min="12068" max="12068" width="5.109375" style="313" bestFit="1" customWidth="1"/>
    <col min="12069" max="12074" width="7" style="313" customWidth="1"/>
    <col min="12075" max="12075" width="7.44140625" style="313" customWidth="1"/>
    <col min="12076" max="12292" width="7" style="313"/>
    <col min="12293" max="12294" width="5" style="313" customWidth="1"/>
    <col min="12295" max="12295" width="9.5546875" style="313" customWidth="1"/>
    <col min="12296" max="12296" width="27.44140625" style="313" customWidth="1"/>
    <col min="12297" max="12297" width="9.88671875" style="313" customWidth="1"/>
    <col min="12298" max="12298" width="8.88671875" style="313" customWidth="1"/>
    <col min="12299" max="12299" width="5.33203125" style="313" customWidth="1"/>
    <col min="12300" max="12300" width="4.5546875" style="313" bestFit="1" customWidth="1"/>
    <col min="12301" max="12301" width="5" style="313" customWidth="1"/>
    <col min="12302" max="12302" width="6.6640625" style="313" customWidth="1"/>
    <col min="12303" max="12303" width="6.33203125" style="313" customWidth="1"/>
    <col min="12304" max="12304" width="14.5546875" style="313" bestFit="1" customWidth="1"/>
    <col min="12305" max="12305" width="10.33203125" style="313" customWidth="1"/>
    <col min="12306" max="12306" width="14.5546875" style="313" bestFit="1" customWidth="1"/>
    <col min="12307" max="12308" width="8" style="313" bestFit="1" customWidth="1"/>
    <col min="12309" max="12309" width="10.33203125" style="313" customWidth="1"/>
    <col min="12310" max="12310" width="8" style="313" bestFit="1" customWidth="1"/>
    <col min="12311" max="12313" width="14.5546875" style="313" bestFit="1" customWidth="1"/>
    <col min="12314" max="12314" width="9.33203125" style="313" bestFit="1" customWidth="1"/>
    <col min="12315" max="12315" width="10.33203125" style="313" customWidth="1"/>
    <col min="12316" max="12316" width="8.109375" style="313" customWidth="1"/>
    <col min="12317" max="12322" width="7" style="313" customWidth="1"/>
    <col min="12323" max="12323" width="5.6640625" style="313" bestFit="1" customWidth="1"/>
    <col min="12324" max="12324" width="5.109375" style="313" bestFit="1" customWidth="1"/>
    <col min="12325" max="12330" width="7" style="313" customWidth="1"/>
    <col min="12331" max="12331" width="7.44140625" style="313" customWidth="1"/>
    <col min="12332" max="12548" width="7" style="313"/>
    <col min="12549" max="12550" width="5" style="313" customWidth="1"/>
    <col min="12551" max="12551" width="9.5546875" style="313" customWidth="1"/>
    <col min="12552" max="12552" width="27.44140625" style="313" customWidth="1"/>
    <col min="12553" max="12553" width="9.88671875" style="313" customWidth="1"/>
    <col min="12554" max="12554" width="8.88671875" style="313" customWidth="1"/>
    <col min="12555" max="12555" width="5.33203125" style="313" customWidth="1"/>
    <col min="12556" max="12556" width="4.5546875" style="313" bestFit="1" customWidth="1"/>
    <col min="12557" max="12557" width="5" style="313" customWidth="1"/>
    <col min="12558" max="12558" width="6.6640625" style="313" customWidth="1"/>
    <col min="12559" max="12559" width="6.33203125" style="313" customWidth="1"/>
    <col min="12560" max="12560" width="14.5546875" style="313" bestFit="1" customWidth="1"/>
    <col min="12561" max="12561" width="10.33203125" style="313" customWidth="1"/>
    <col min="12562" max="12562" width="14.5546875" style="313" bestFit="1" customWidth="1"/>
    <col min="12563" max="12564" width="8" style="313" bestFit="1" customWidth="1"/>
    <col min="12565" max="12565" width="10.33203125" style="313" customWidth="1"/>
    <col min="12566" max="12566" width="8" style="313" bestFit="1" customWidth="1"/>
    <col min="12567" max="12569" width="14.5546875" style="313" bestFit="1" customWidth="1"/>
    <col min="12570" max="12570" width="9.33203125" style="313" bestFit="1" customWidth="1"/>
    <col min="12571" max="12571" width="10.33203125" style="313" customWidth="1"/>
    <col min="12572" max="12572" width="8.109375" style="313" customWidth="1"/>
    <col min="12573" max="12578" width="7" style="313" customWidth="1"/>
    <col min="12579" max="12579" width="5.6640625" style="313" bestFit="1" customWidth="1"/>
    <col min="12580" max="12580" width="5.109375" style="313" bestFit="1" customWidth="1"/>
    <col min="12581" max="12586" width="7" style="313" customWidth="1"/>
    <col min="12587" max="12587" width="7.44140625" style="313" customWidth="1"/>
    <col min="12588" max="12804" width="7" style="313"/>
    <col min="12805" max="12806" width="5" style="313" customWidth="1"/>
    <col min="12807" max="12807" width="9.5546875" style="313" customWidth="1"/>
    <col min="12808" max="12808" width="27.44140625" style="313" customWidth="1"/>
    <col min="12809" max="12809" width="9.88671875" style="313" customWidth="1"/>
    <col min="12810" max="12810" width="8.88671875" style="313" customWidth="1"/>
    <col min="12811" max="12811" width="5.33203125" style="313" customWidth="1"/>
    <col min="12812" max="12812" width="4.5546875" style="313" bestFit="1" customWidth="1"/>
    <col min="12813" max="12813" width="5" style="313" customWidth="1"/>
    <col min="12814" max="12814" width="6.6640625" style="313" customWidth="1"/>
    <col min="12815" max="12815" width="6.33203125" style="313" customWidth="1"/>
    <col min="12816" max="12816" width="14.5546875" style="313" bestFit="1" customWidth="1"/>
    <col min="12817" max="12817" width="10.33203125" style="313" customWidth="1"/>
    <col min="12818" max="12818" width="14.5546875" style="313" bestFit="1" customWidth="1"/>
    <col min="12819" max="12820" width="8" style="313" bestFit="1" customWidth="1"/>
    <col min="12821" max="12821" width="10.33203125" style="313" customWidth="1"/>
    <col min="12822" max="12822" width="8" style="313" bestFit="1" customWidth="1"/>
    <col min="12823" max="12825" width="14.5546875" style="313" bestFit="1" customWidth="1"/>
    <col min="12826" max="12826" width="9.33203125" style="313" bestFit="1" customWidth="1"/>
    <col min="12827" max="12827" width="10.33203125" style="313" customWidth="1"/>
    <col min="12828" max="12828" width="8.109375" style="313" customWidth="1"/>
    <col min="12829" max="12834" width="7" style="313" customWidth="1"/>
    <col min="12835" max="12835" width="5.6640625" style="313" bestFit="1" customWidth="1"/>
    <col min="12836" max="12836" width="5.109375" style="313" bestFit="1" customWidth="1"/>
    <col min="12837" max="12842" width="7" style="313" customWidth="1"/>
    <col min="12843" max="12843" width="7.44140625" style="313" customWidth="1"/>
    <col min="12844" max="13060" width="7" style="313"/>
    <col min="13061" max="13062" width="5" style="313" customWidth="1"/>
    <col min="13063" max="13063" width="9.5546875" style="313" customWidth="1"/>
    <col min="13064" max="13064" width="27.44140625" style="313" customWidth="1"/>
    <col min="13065" max="13065" width="9.88671875" style="313" customWidth="1"/>
    <col min="13066" max="13066" width="8.88671875" style="313" customWidth="1"/>
    <col min="13067" max="13067" width="5.33203125" style="313" customWidth="1"/>
    <col min="13068" max="13068" width="4.5546875" style="313" bestFit="1" customWidth="1"/>
    <col min="13069" max="13069" width="5" style="313" customWidth="1"/>
    <col min="13070" max="13070" width="6.6640625" style="313" customWidth="1"/>
    <col min="13071" max="13071" width="6.33203125" style="313" customWidth="1"/>
    <col min="13072" max="13072" width="14.5546875" style="313" bestFit="1" customWidth="1"/>
    <col min="13073" max="13073" width="10.33203125" style="313" customWidth="1"/>
    <col min="13074" max="13074" width="14.5546875" style="313" bestFit="1" customWidth="1"/>
    <col min="13075" max="13076" width="8" style="313" bestFit="1" customWidth="1"/>
    <col min="13077" max="13077" width="10.33203125" style="313" customWidth="1"/>
    <col min="13078" max="13078" width="8" style="313" bestFit="1" customWidth="1"/>
    <col min="13079" max="13081" width="14.5546875" style="313" bestFit="1" customWidth="1"/>
    <col min="13082" max="13082" width="9.33203125" style="313" bestFit="1" customWidth="1"/>
    <col min="13083" max="13083" width="10.33203125" style="313" customWidth="1"/>
    <col min="13084" max="13084" width="8.109375" style="313" customWidth="1"/>
    <col min="13085" max="13090" width="7" style="313" customWidth="1"/>
    <col min="13091" max="13091" width="5.6640625" style="313" bestFit="1" customWidth="1"/>
    <col min="13092" max="13092" width="5.109375" style="313" bestFit="1" customWidth="1"/>
    <col min="13093" max="13098" width="7" style="313" customWidth="1"/>
    <col min="13099" max="13099" width="7.44140625" style="313" customWidth="1"/>
    <col min="13100" max="13316" width="7" style="313"/>
    <col min="13317" max="13318" width="5" style="313" customWidth="1"/>
    <col min="13319" max="13319" width="9.5546875" style="313" customWidth="1"/>
    <col min="13320" max="13320" width="27.44140625" style="313" customWidth="1"/>
    <col min="13321" max="13321" width="9.88671875" style="313" customWidth="1"/>
    <col min="13322" max="13322" width="8.88671875" style="313" customWidth="1"/>
    <col min="13323" max="13323" width="5.33203125" style="313" customWidth="1"/>
    <col min="13324" max="13324" width="4.5546875" style="313" bestFit="1" customWidth="1"/>
    <col min="13325" max="13325" width="5" style="313" customWidth="1"/>
    <col min="13326" max="13326" width="6.6640625" style="313" customWidth="1"/>
    <col min="13327" max="13327" width="6.33203125" style="313" customWidth="1"/>
    <col min="13328" max="13328" width="14.5546875" style="313" bestFit="1" customWidth="1"/>
    <col min="13329" max="13329" width="10.33203125" style="313" customWidth="1"/>
    <col min="13330" max="13330" width="14.5546875" style="313" bestFit="1" customWidth="1"/>
    <col min="13331" max="13332" width="8" style="313" bestFit="1" customWidth="1"/>
    <col min="13333" max="13333" width="10.33203125" style="313" customWidth="1"/>
    <col min="13334" max="13334" width="8" style="313" bestFit="1" customWidth="1"/>
    <col min="13335" max="13337" width="14.5546875" style="313" bestFit="1" customWidth="1"/>
    <col min="13338" max="13338" width="9.33203125" style="313" bestFit="1" customWidth="1"/>
    <col min="13339" max="13339" width="10.33203125" style="313" customWidth="1"/>
    <col min="13340" max="13340" width="8.109375" style="313" customWidth="1"/>
    <col min="13341" max="13346" width="7" style="313" customWidth="1"/>
    <col min="13347" max="13347" width="5.6640625" style="313" bestFit="1" customWidth="1"/>
    <col min="13348" max="13348" width="5.109375" style="313" bestFit="1" customWidth="1"/>
    <col min="13349" max="13354" width="7" style="313" customWidth="1"/>
    <col min="13355" max="13355" width="7.44140625" style="313" customWidth="1"/>
    <col min="13356" max="13572" width="7" style="313"/>
    <col min="13573" max="13574" width="5" style="313" customWidth="1"/>
    <col min="13575" max="13575" width="9.5546875" style="313" customWidth="1"/>
    <col min="13576" max="13576" width="27.44140625" style="313" customWidth="1"/>
    <col min="13577" max="13577" width="9.88671875" style="313" customWidth="1"/>
    <col min="13578" max="13578" width="8.88671875" style="313" customWidth="1"/>
    <col min="13579" max="13579" width="5.33203125" style="313" customWidth="1"/>
    <col min="13580" max="13580" width="4.5546875" style="313" bestFit="1" customWidth="1"/>
    <col min="13581" max="13581" width="5" style="313" customWidth="1"/>
    <col min="13582" max="13582" width="6.6640625" style="313" customWidth="1"/>
    <col min="13583" max="13583" width="6.33203125" style="313" customWidth="1"/>
    <col min="13584" max="13584" width="14.5546875" style="313" bestFit="1" customWidth="1"/>
    <col min="13585" max="13585" width="10.33203125" style="313" customWidth="1"/>
    <col min="13586" max="13586" width="14.5546875" style="313" bestFit="1" customWidth="1"/>
    <col min="13587" max="13588" width="8" style="313" bestFit="1" customWidth="1"/>
    <col min="13589" max="13589" width="10.33203125" style="313" customWidth="1"/>
    <col min="13590" max="13590" width="8" style="313" bestFit="1" customWidth="1"/>
    <col min="13591" max="13593" width="14.5546875" style="313" bestFit="1" customWidth="1"/>
    <col min="13594" max="13594" width="9.33203125" style="313" bestFit="1" customWidth="1"/>
    <col min="13595" max="13595" width="10.33203125" style="313" customWidth="1"/>
    <col min="13596" max="13596" width="8.109375" style="313" customWidth="1"/>
    <col min="13597" max="13602" width="7" style="313" customWidth="1"/>
    <col min="13603" max="13603" width="5.6640625" style="313" bestFit="1" customWidth="1"/>
    <col min="13604" max="13604" width="5.109375" style="313" bestFit="1" customWidth="1"/>
    <col min="13605" max="13610" width="7" style="313" customWidth="1"/>
    <col min="13611" max="13611" width="7.44140625" style="313" customWidth="1"/>
    <col min="13612" max="13828" width="7" style="313"/>
    <col min="13829" max="13830" width="5" style="313" customWidth="1"/>
    <col min="13831" max="13831" width="9.5546875" style="313" customWidth="1"/>
    <col min="13832" max="13832" width="27.44140625" style="313" customWidth="1"/>
    <col min="13833" max="13833" width="9.88671875" style="313" customWidth="1"/>
    <col min="13834" max="13834" width="8.88671875" style="313" customWidth="1"/>
    <col min="13835" max="13835" width="5.33203125" style="313" customWidth="1"/>
    <col min="13836" max="13836" width="4.5546875" style="313" bestFit="1" customWidth="1"/>
    <col min="13837" max="13837" width="5" style="313" customWidth="1"/>
    <col min="13838" max="13838" width="6.6640625" style="313" customWidth="1"/>
    <col min="13839" max="13839" width="6.33203125" style="313" customWidth="1"/>
    <col min="13840" max="13840" width="14.5546875" style="313" bestFit="1" customWidth="1"/>
    <col min="13841" max="13841" width="10.33203125" style="313" customWidth="1"/>
    <col min="13842" max="13842" width="14.5546875" style="313" bestFit="1" customWidth="1"/>
    <col min="13843" max="13844" width="8" style="313" bestFit="1" customWidth="1"/>
    <col min="13845" max="13845" width="10.33203125" style="313" customWidth="1"/>
    <col min="13846" max="13846" width="8" style="313" bestFit="1" customWidth="1"/>
    <col min="13847" max="13849" width="14.5546875" style="313" bestFit="1" customWidth="1"/>
    <col min="13850" max="13850" width="9.33203125" style="313" bestFit="1" customWidth="1"/>
    <col min="13851" max="13851" width="10.33203125" style="313" customWidth="1"/>
    <col min="13852" max="13852" width="8.109375" style="313" customWidth="1"/>
    <col min="13853" max="13858" width="7" style="313" customWidth="1"/>
    <col min="13859" max="13859" width="5.6640625" style="313" bestFit="1" customWidth="1"/>
    <col min="13860" max="13860" width="5.109375" style="313" bestFit="1" customWidth="1"/>
    <col min="13861" max="13866" width="7" style="313" customWidth="1"/>
    <col min="13867" max="13867" width="7.44140625" style="313" customWidth="1"/>
    <col min="13868" max="14084" width="7" style="313"/>
    <col min="14085" max="14086" width="5" style="313" customWidth="1"/>
    <col min="14087" max="14087" width="9.5546875" style="313" customWidth="1"/>
    <col min="14088" max="14088" width="27.44140625" style="313" customWidth="1"/>
    <col min="14089" max="14089" width="9.88671875" style="313" customWidth="1"/>
    <col min="14090" max="14090" width="8.88671875" style="313" customWidth="1"/>
    <col min="14091" max="14091" width="5.33203125" style="313" customWidth="1"/>
    <col min="14092" max="14092" width="4.5546875" style="313" bestFit="1" customWidth="1"/>
    <col min="14093" max="14093" width="5" style="313" customWidth="1"/>
    <col min="14094" max="14094" width="6.6640625" style="313" customWidth="1"/>
    <col min="14095" max="14095" width="6.33203125" style="313" customWidth="1"/>
    <col min="14096" max="14096" width="14.5546875" style="313" bestFit="1" customWidth="1"/>
    <col min="14097" max="14097" width="10.33203125" style="313" customWidth="1"/>
    <col min="14098" max="14098" width="14.5546875" style="313" bestFit="1" customWidth="1"/>
    <col min="14099" max="14100" width="8" style="313" bestFit="1" customWidth="1"/>
    <col min="14101" max="14101" width="10.33203125" style="313" customWidth="1"/>
    <col min="14102" max="14102" width="8" style="313" bestFit="1" customWidth="1"/>
    <col min="14103" max="14105" width="14.5546875" style="313" bestFit="1" customWidth="1"/>
    <col min="14106" max="14106" width="9.33203125" style="313" bestFit="1" customWidth="1"/>
    <col min="14107" max="14107" width="10.33203125" style="313" customWidth="1"/>
    <col min="14108" max="14108" width="8.109375" style="313" customWidth="1"/>
    <col min="14109" max="14114" width="7" style="313" customWidth="1"/>
    <col min="14115" max="14115" width="5.6640625" style="313" bestFit="1" customWidth="1"/>
    <col min="14116" max="14116" width="5.109375" style="313" bestFit="1" customWidth="1"/>
    <col min="14117" max="14122" width="7" style="313" customWidth="1"/>
    <col min="14123" max="14123" width="7.44140625" style="313" customWidth="1"/>
    <col min="14124" max="14340" width="7" style="313"/>
    <col min="14341" max="14342" width="5" style="313" customWidth="1"/>
    <col min="14343" max="14343" width="9.5546875" style="313" customWidth="1"/>
    <col min="14344" max="14344" width="27.44140625" style="313" customWidth="1"/>
    <col min="14345" max="14345" width="9.88671875" style="313" customWidth="1"/>
    <col min="14346" max="14346" width="8.88671875" style="313" customWidth="1"/>
    <col min="14347" max="14347" width="5.33203125" style="313" customWidth="1"/>
    <col min="14348" max="14348" width="4.5546875" style="313" bestFit="1" customWidth="1"/>
    <col min="14349" max="14349" width="5" style="313" customWidth="1"/>
    <col min="14350" max="14350" width="6.6640625" style="313" customWidth="1"/>
    <col min="14351" max="14351" width="6.33203125" style="313" customWidth="1"/>
    <col min="14352" max="14352" width="14.5546875" style="313" bestFit="1" customWidth="1"/>
    <col min="14353" max="14353" width="10.33203125" style="313" customWidth="1"/>
    <col min="14354" max="14354" width="14.5546875" style="313" bestFit="1" customWidth="1"/>
    <col min="14355" max="14356" width="8" style="313" bestFit="1" customWidth="1"/>
    <col min="14357" max="14357" width="10.33203125" style="313" customWidth="1"/>
    <col min="14358" max="14358" width="8" style="313" bestFit="1" customWidth="1"/>
    <col min="14359" max="14361" width="14.5546875" style="313" bestFit="1" customWidth="1"/>
    <col min="14362" max="14362" width="9.33203125" style="313" bestFit="1" customWidth="1"/>
    <col min="14363" max="14363" width="10.33203125" style="313" customWidth="1"/>
    <col min="14364" max="14364" width="8.109375" style="313" customWidth="1"/>
    <col min="14365" max="14370" width="7" style="313" customWidth="1"/>
    <col min="14371" max="14371" width="5.6640625" style="313" bestFit="1" customWidth="1"/>
    <col min="14372" max="14372" width="5.109375" style="313" bestFit="1" customWidth="1"/>
    <col min="14373" max="14378" width="7" style="313" customWidth="1"/>
    <col min="14379" max="14379" width="7.44140625" style="313" customWidth="1"/>
    <col min="14380" max="14596" width="7" style="313"/>
    <col min="14597" max="14598" width="5" style="313" customWidth="1"/>
    <col min="14599" max="14599" width="9.5546875" style="313" customWidth="1"/>
    <col min="14600" max="14600" width="27.44140625" style="313" customWidth="1"/>
    <col min="14601" max="14601" width="9.88671875" style="313" customWidth="1"/>
    <col min="14602" max="14602" width="8.88671875" style="313" customWidth="1"/>
    <col min="14603" max="14603" width="5.33203125" style="313" customWidth="1"/>
    <col min="14604" max="14604" width="4.5546875" style="313" bestFit="1" customWidth="1"/>
    <col min="14605" max="14605" width="5" style="313" customWidth="1"/>
    <col min="14606" max="14606" width="6.6640625" style="313" customWidth="1"/>
    <col min="14607" max="14607" width="6.33203125" style="313" customWidth="1"/>
    <col min="14608" max="14608" width="14.5546875" style="313" bestFit="1" customWidth="1"/>
    <col min="14609" max="14609" width="10.33203125" style="313" customWidth="1"/>
    <col min="14610" max="14610" width="14.5546875" style="313" bestFit="1" customWidth="1"/>
    <col min="14611" max="14612" width="8" style="313" bestFit="1" customWidth="1"/>
    <col min="14613" max="14613" width="10.33203125" style="313" customWidth="1"/>
    <col min="14614" max="14614" width="8" style="313" bestFit="1" customWidth="1"/>
    <col min="14615" max="14617" width="14.5546875" style="313" bestFit="1" customWidth="1"/>
    <col min="14618" max="14618" width="9.33203125" style="313" bestFit="1" customWidth="1"/>
    <col min="14619" max="14619" width="10.33203125" style="313" customWidth="1"/>
    <col min="14620" max="14620" width="8.109375" style="313" customWidth="1"/>
    <col min="14621" max="14626" width="7" style="313" customWidth="1"/>
    <col min="14627" max="14627" width="5.6640625" style="313" bestFit="1" customWidth="1"/>
    <col min="14628" max="14628" width="5.109375" style="313" bestFit="1" customWidth="1"/>
    <col min="14629" max="14634" width="7" style="313" customWidth="1"/>
    <col min="14635" max="14635" width="7.44140625" style="313" customWidth="1"/>
    <col min="14636" max="14852" width="7" style="313"/>
    <col min="14853" max="14854" width="5" style="313" customWidth="1"/>
    <col min="14855" max="14855" width="9.5546875" style="313" customWidth="1"/>
    <col min="14856" max="14856" width="27.44140625" style="313" customWidth="1"/>
    <col min="14857" max="14857" width="9.88671875" style="313" customWidth="1"/>
    <col min="14858" max="14858" width="8.88671875" style="313" customWidth="1"/>
    <col min="14859" max="14859" width="5.33203125" style="313" customWidth="1"/>
    <col min="14860" max="14860" width="4.5546875" style="313" bestFit="1" customWidth="1"/>
    <col min="14861" max="14861" width="5" style="313" customWidth="1"/>
    <col min="14862" max="14862" width="6.6640625" style="313" customWidth="1"/>
    <col min="14863" max="14863" width="6.33203125" style="313" customWidth="1"/>
    <col min="14864" max="14864" width="14.5546875" style="313" bestFit="1" customWidth="1"/>
    <col min="14865" max="14865" width="10.33203125" style="313" customWidth="1"/>
    <col min="14866" max="14866" width="14.5546875" style="313" bestFit="1" customWidth="1"/>
    <col min="14867" max="14868" width="8" style="313" bestFit="1" customWidth="1"/>
    <col min="14869" max="14869" width="10.33203125" style="313" customWidth="1"/>
    <col min="14870" max="14870" width="8" style="313" bestFit="1" customWidth="1"/>
    <col min="14871" max="14873" width="14.5546875" style="313" bestFit="1" customWidth="1"/>
    <col min="14874" max="14874" width="9.33203125" style="313" bestFit="1" customWidth="1"/>
    <col min="14875" max="14875" width="10.33203125" style="313" customWidth="1"/>
    <col min="14876" max="14876" width="8.109375" style="313" customWidth="1"/>
    <col min="14877" max="14882" width="7" style="313" customWidth="1"/>
    <col min="14883" max="14883" width="5.6640625" style="313" bestFit="1" customWidth="1"/>
    <col min="14884" max="14884" width="5.109375" style="313" bestFit="1" customWidth="1"/>
    <col min="14885" max="14890" width="7" style="313" customWidth="1"/>
    <col min="14891" max="14891" width="7.44140625" style="313" customWidth="1"/>
    <col min="14892" max="15108" width="7" style="313"/>
    <col min="15109" max="15110" width="5" style="313" customWidth="1"/>
    <col min="15111" max="15111" width="9.5546875" style="313" customWidth="1"/>
    <col min="15112" max="15112" width="27.44140625" style="313" customWidth="1"/>
    <col min="15113" max="15113" width="9.88671875" style="313" customWidth="1"/>
    <col min="15114" max="15114" width="8.88671875" style="313" customWidth="1"/>
    <col min="15115" max="15115" width="5.33203125" style="313" customWidth="1"/>
    <col min="15116" max="15116" width="4.5546875" style="313" bestFit="1" customWidth="1"/>
    <col min="15117" max="15117" width="5" style="313" customWidth="1"/>
    <col min="15118" max="15118" width="6.6640625" style="313" customWidth="1"/>
    <col min="15119" max="15119" width="6.33203125" style="313" customWidth="1"/>
    <col min="15120" max="15120" width="14.5546875" style="313" bestFit="1" customWidth="1"/>
    <col min="15121" max="15121" width="10.33203125" style="313" customWidth="1"/>
    <col min="15122" max="15122" width="14.5546875" style="313" bestFit="1" customWidth="1"/>
    <col min="15123" max="15124" width="8" style="313" bestFit="1" customWidth="1"/>
    <col min="15125" max="15125" width="10.33203125" style="313" customWidth="1"/>
    <col min="15126" max="15126" width="8" style="313" bestFit="1" customWidth="1"/>
    <col min="15127" max="15129" width="14.5546875" style="313" bestFit="1" customWidth="1"/>
    <col min="15130" max="15130" width="9.33203125" style="313" bestFit="1" customWidth="1"/>
    <col min="15131" max="15131" width="10.33203125" style="313" customWidth="1"/>
    <col min="15132" max="15132" width="8.109375" style="313" customWidth="1"/>
    <col min="15133" max="15138" width="7" style="313" customWidth="1"/>
    <col min="15139" max="15139" width="5.6640625" style="313" bestFit="1" customWidth="1"/>
    <col min="15140" max="15140" width="5.109375" style="313" bestFit="1" customWidth="1"/>
    <col min="15141" max="15146" width="7" style="313" customWidth="1"/>
    <col min="15147" max="15147" width="7.44140625" style="313" customWidth="1"/>
    <col min="15148" max="15364" width="7" style="313"/>
    <col min="15365" max="15366" width="5" style="313" customWidth="1"/>
    <col min="15367" max="15367" width="9.5546875" style="313" customWidth="1"/>
    <col min="15368" max="15368" width="27.44140625" style="313" customWidth="1"/>
    <col min="15369" max="15369" width="9.88671875" style="313" customWidth="1"/>
    <col min="15370" max="15370" width="8.88671875" style="313" customWidth="1"/>
    <col min="15371" max="15371" width="5.33203125" style="313" customWidth="1"/>
    <col min="15372" max="15372" width="4.5546875" style="313" bestFit="1" customWidth="1"/>
    <col min="15373" max="15373" width="5" style="313" customWidth="1"/>
    <col min="15374" max="15374" width="6.6640625" style="313" customWidth="1"/>
    <col min="15375" max="15375" width="6.33203125" style="313" customWidth="1"/>
    <col min="15376" max="15376" width="14.5546875" style="313" bestFit="1" customWidth="1"/>
    <col min="15377" max="15377" width="10.33203125" style="313" customWidth="1"/>
    <col min="15378" max="15378" width="14.5546875" style="313" bestFit="1" customWidth="1"/>
    <col min="15379" max="15380" width="8" style="313" bestFit="1" customWidth="1"/>
    <col min="15381" max="15381" width="10.33203125" style="313" customWidth="1"/>
    <col min="15382" max="15382" width="8" style="313" bestFit="1" customWidth="1"/>
    <col min="15383" max="15385" width="14.5546875" style="313" bestFit="1" customWidth="1"/>
    <col min="15386" max="15386" width="9.33203125" style="313" bestFit="1" customWidth="1"/>
    <col min="15387" max="15387" width="10.33203125" style="313" customWidth="1"/>
    <col min="15388" max="15388" width="8.109375" style="313" customWidth="1"/>
    <col min="15389" max="15394" width="7" style="313" customWidth="1"/>
    <col min="15395" max="15395" width="5.6640625" style="313" bestFit="1" customWidth="1"/>
    <col min="15396" max="15396" width="5.109375" style="313" bestFit="1" customWidth="1"/>
    <col min="15397" max="15402" width="7" style="313" customWidth="1"/>
    <col min="15403" max="15403" width="7.44140625" style="313" customWidth="1"/>
    <col min="15404" max="15620" width="7" style="313"/>
    <col min="15621" max="15622" width="5" style="313" customWidth="1"/>
    <col min="15623" max="15623" width="9.5546875" style="313" customWidth="1"/>
    <col min="15624" max="15624" width="27.44140625" style="313" customWidth="1"/>
    <col min="15625" max="15625" width="9.88671875" style="313" customWidth="1"/>
    <col min="15626" max="15626" width="8.88671875" style="313" customWidth="1"/>
    <col min="15627" max="15627" width="5.33203125" style="313" customWidth="1"/>
    <col min="15628" max="15628" width="4.5546875" style="313" bestFit="1" customWidth="1"/>
    <col min="15629" max="15629" width="5" style="313" customWidth="1"/>
    <col min="15630" max="15630" width="6.6640625" style="313" customWidth="1"/>
    <col min="15631" max="15631" width="6.33203125" style="313" customWidth="1"/>
    <col min="15632" max="15632" width="14.5546875" style="313" bestFit="1" customWidth="1"/>
    <col min="15633" max="15633" width="10.33203125" style="313" customWidth="1"/>
    <col min="15634" max="15634" width="14.5546875" style="313" bestFit="1" customWidth="1"/>
    <col min="15635" max="15636" width="8" style="313" bestFit="1" customWidth="1"/>
    <col min="15637" max="15637" width="10.33203125" style="313" customWidth="1"/>
    <col min="15638" max="15638" width="8" style="313" bestFit="1" customWidth="1"/>
    <col min="15639" max="15641" width="14.5546875" style="313" bestFit="1" customWidth="1"/>
    <col min="15642" max="15642" width="9.33203125" style="313" bestFit="1" customWidth="1"/>
    <col min="15643" max="15643" width="10.33203125" style="313" customWidth="1"/>
    <col min="15644" max="15644" width="8.109375" style="313" customWidth="1"/>
    <col min="15645" max="15650" width="7" style="313" customWidth="1"/>
    <col min="15651" max="15651" width="5.6640625" style="313" bestFit="1" customWidth="1"/>
    <col min="15652" max="15652" width="5.109375" style="313" bestFit="1" customWidth="1"/>
    <col min="15653" max="15658" width="7" style="313" customWidth="1"/>
    <col min="15659" max="15659" width="7.44140625" style="313" customWidth="1"/>
    <col min="15660" max="15876" width="7" style="313"/>
    <col min="15877" max="15878" width="5" style="313" customWidth="1"/>
    <col min="15879" max="15879" width="9.5546875" style="313" customWidth="1"/>
    <col min="15880" max="15880" width="27.44140625" style="313" customWidth="1"/>
    <col min="15881" max="15881" width="9.88671875" style="313" customWidth="1"/>
    <col min="15882" max="15882" width="8.88671875" style="313" customWidth="1"/>
    <col min="15883" max="15883" width="5.33203125" style="313" customWidth="1"/>
    <col min="15884" max="15884" width="4.5546875" style="313" bestFit="1" customWidth="1"/>
    <col min="15885" max="15885" width="5" style="313" customWidth="1"/>
    <col min="15886" max="15886" width="6.6640625" style="313" customWidth="1"/>
    <col min="15887" max="15887" width="6.33203125" style="313" customWidth="1"/>
    <col min="15888" max="15888" width="14.5546875" style="313" bestFit="1" customWidth="1"/>
    <col min="15889" max="15889" width="10.33203125" style="313" customWidth="1"/>
    <col min="15890" max="15890" width="14.5546875" style="313" bestFit="1" customWidth="1"/>
    <col min="15891" max="15892" width="8" style="313" bestFit="1" customWidth="1"/>
    <col min="15893" max="15893" width="10.33203125" style="313" customWidth="1"/>
    <col min="15894" max="15894" width="8" style="313" bestFit="1" customWidth="1"/>
    <col min="15895" max="15897" width="14.5546875" style="313" bestFit="1" customWidth="1"/>
    <col min="15898" max="15898" width="9.33203125" style="313" bestFit="1" customWidth="1"/>
    <col min="15899" max="15899" width="10.33203125" style="313" customWidth="1"/>
    <col min="15900" max="15900" width="8.109375" style="313" customWidth="1"/>
    <col min="15901" max="15906" width="7" style="313" customWidth="1"/>
    <col min="15907" max="15907" width="5.6640625" style="313" bestFit="1" customWidth="1"/>
    <col min="15908" max="15908" width="5.109375" style="313" bestFit="1" customWidth="1"/>
    <col min="15909" max="15914" width="7" style="313" customWidth="1"/>
    <col min="15915" max="15915" width="7.44140625" style="313" customWidth="1"/>
    <col min="15916" max="16132" width="7" style="313"/>
    <col min="16133" max="16134" width="5" style="313" customWidth="1"/>
    <col min="16135" max="16135" width="9.5546875" style="313" customWidth="1"/>
    <col min="16136" max="16136" width="27.44140625" style="313" customWidth="1"/>
    <col min="16137" max="16137" width="9.88671875" style="313" customWidth="1"/>
    <col min="16138" max="16138" width="8.88671875" style="313" customWidth="1"/>
    <col min="16139" max="16139" width="5.33203125" style="313" customWidth="1"/>
    <col min="16140" max="16140" width="4.5546875" style="313" bestFit="1" customWidth="1"/>
    <col min="16141" max="16141" width="5" style="313" customWidth="1"/>
    <col min="16142" max="16142" width="6.6640625" style="313" customWidth="1"/>
    <col min="16143" max="16143" width="6.33203125" style="313" customWidth="1"/>
    <col min="16144" max="16144" width="14.5546875" style="313" bestFit="1" customWidth="1"/>
    <col min="16145" max="16145" width="10.33203125" style="313" customWidth="1"/>
    <col min="16146" max="16146" width="14.5546875" style="313" bestFit="1" customWidth="1"/>
    <col min="16147" max="16148" width="8" style="313" bestFit="1" customWidth="1"/>
    <col min="16149" max="16149" width="10.33203125" style="313" customWidth="1"/>
    <col min="16150" max="16150" width="8" style="313" bestFit="1" customWidth="1"/>
    <col min="16151" max="16153" width="14.5546875" style="313" bestFit="1" customWidth="1"/>
    <col min="16154" max="16154" width="9.33203125" style="313" bestFit="1" customWidth="1"/>
    <col min="16155" max="16155" width="10.33203125" style="313" customWidth="1"/>
    <col min="16156" max="16156" width="8.109375" style="313" customWidth="1"/>
    <col min="16157" max="16162" width="7" style="313" customWidth="1"/>
    <col min="16163" max="16163" width="5.6640625" style="313" bestFit="1" customWidth="1"/>
    <col min="16164" max="16164" width="5.109375" style="313" bestFit="1" customWidth="1"/>
    <col min="16165" max="16170" width="7" style="313" customWidth="1"/>
    <col min="16171" max="16171" width="7.44140625" style="313" customWidth="1"/>
    <col min="16172" max="16384" width="7" style="313"/>
  </cols>
  <sheetData>
    <row r="1" spans="1:43" s="197" customFormat="1" ht="39.799999999999997" customHeight="1" x14ac:dyDescent="0.25">
      <c r="A1" s="195"/>
      <c r="B1" s="329" t="s">
        <v>145</v>
      </c>
      <c r="C1" s="329" t="s">
        <v>145</v>
      </c>
      <c r="D1" s="329" t="s">
        <v>146</v>
      </c>
      <c r="E1" s="331" t="s">
        <v>180</v>
      </c>
      <c r="F1" s="332" t="s">
        <v>4</v>
      </c>
      <c r="G1" s="329" t="s">
        <v>147</v>
      </c>
      <c r="H1" s="329" t="s">
        <v>148</v>
      </c>
      <c r="I1" s="333" t="s">
        <v>149</v>
      </c>
      <c r="J1" s="335" t="s">
        <v>211</v>
      </c>
      <c r="K1" s="337"/>
      <c r="L1" s="339" t="s">
        <v>150</v>
      </c>
      <c r="M1" s="340"/>
      <c r="N1" s="341"/>
      <c r="O1" s="327" t="s">
        <v>151</v>
      </c>
      <c r="P1" s="328"/>
      <c r="Q1" s="327" t="s">
        <v>152</v>
      </c>
      <c r="R1" s="328"/>
      <c r="S1" s="327" t="s">
        <v>153</v>
      </c>
      <c r="T1" s="328"/>
      <c r="U1" s="342"/>
      <c r="V1" s="331" t="s">
        <v>154</v>
      </c>
      <c r="W1" s="331" t="s">
        <v>155</v>
      </c>
      <c r="X1" s="331" t="s">
        <v>156</v>
      </c>
      <c r="Y1" s="331" t="s">
        <v>157</v>
      </c>
      <c r="Z1" s="331" t="s">
        <v>6</v>
      </c>
      <c r="AA1" s="329" t="s">
        <v>158</v>
      </c>
      <c r="AB1" s="329" t="s">
        <v>159</v>
      </c>
      <c r="AC1" s="329" t="s">
        <v>192</v>
      </c>
      <c r="AD1" s="329" t="s">
        <v>193</v>
      </c>
      <c r="AE1" s="329" t="s">
        <v>160</v>
      </c>
      <c r="AF1" s="329" t="s">
        <v>161</v>
      </c>
      <c r="AG1" s="329" t="s">
        <v>162</v>
      </c>
      <c r="AH1" s="329" t="s">
        <v>163</v>
      </c>
      <c r="AI1" s="331" t="s">
        <v>164</v>
      </c>
      <c r="AJ1" s="347" t="s">
        <v>165</v>
      </c>
      <c r="AK1" s="196" t="s">
        <v>166</v>
      </c>
      <c r="AL1" s="327" t="s">
        <v>167</v>
      </c>
      <c r="AM1" s="328" t="s">
        <v>168</v>
      </c>
      <c r="AN1" s="343" t="s">
        <v>169</v>
      </c>
      <c r="AO1" s="344"/>
      <c r="AP1" s="345"/>
      <c r="AQ1" s="346" t="s">
        <v>170</v>
      </c>
    </row>
    <row r="2" spans="1:43" s="203" customFormat="1" ht="24.75" customHeight="1" x14ac:dyDescent="0.25">
      <c r="A2" s="198"/>
      <c r="B2" s="330"/>
      <c r="C2" s="330"/>
      <c r="D2" s="330"/>
      <c r="E2" s="331"/>
      <c r="F2" s="332"/>
      <c r="G2" s="330" t="s">
        <v>171</v>
      </c>
      <c r="H2" s="330"/>
      <c r="I2" s="334"/>
      <c r="J2" s="336"/>
      <c r="K2" s="338"/>
      <c r="L2" s="199" t="s">
        <v>20</v>
      </c>
      <c r="M2" s="199" t="s">
        <v>172</v>
      </c>
      <c r="N2" s="199" t="s">
        <v>173</v>
      </c>
      <c r="O2" s="200" t="s">
        <v>20</v>
      </c>
      <c r="P2" s="201" t="s">
        <v>172</v>
      </c>
      <c r="Q2" s="201" t="s">
        <v>20</v>
      </c>
      <c r="R2" s="201" t="s">
        <v>172</v>
      </c>
      <c r="S2" s="201" t="s">
        <v>174</v>
      </c>
      <c r="T2" s="201" t="s">
        <v>175</v>
      </c>
      <c r="U2" s="201" t="s">
        <v>173</v>
      </c>
      <c r="V2" s="331"/>
      <c r="W2" s="331"/>
      <c r="X2" s="331"/>
      <c r="Y2" s="331"/>
      <c r="Z2" s="331"/>
      <c r="AA2" s="330"/>
      <c r="AB2" s="330"/>
      <c r="AC2" s="330"/>
      <c r="AD2" s="330"/>
      <c r="AE2" s="330"/>
      <c r="AF2" s="330"/>
      <c r="AG2" s="330"/>
      <c r="AH2" s="330"/>
      <c r="AI2" s="331"/>
      <c r="AJ2" s="348"/>
      <c r="AK2" s="201" t="s">
        <v>20</v>
      </c>
      <c r="AL2" s="201" t="s">
        <v>20</v>
      </c>
      <c r="AM2" s="201" t="s">
        <v>172</v>
      </c>
      <c r="AN2" s="202" t="s">
        <v>176</v>
      </c>
      <c r="AO2" s="202" t="s">
        <v>177</v>
      </c>
      <c r="AP2" s="202" t="s">
        <v>178</v>
      </c>
      <c r="AQ2" s="346"/>
    </row>
    <row r="3" spans="1:43" s="203" customFormat="1" ht="12.7" customHeight="1" x14ac:dyDescent="0.25">
      <c r="A3" s="198"/>
      <c r="C3" s="204"/>
      <c r="D3" s="204"/>
      <c r="E3" s="204"/>
      <c r="F3" s="205"/>
      <c r="G3" s="204"/>
      <c r="H3" s="204"/>
      <c r="I3" s="206"/>
      <c r="J3" s="207"/>
      <c r="K3" s="208"/>
      <c r="L3" s="209"/>
      <c r="M3" s="209"/>
      <c r="N3" s="209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10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</row>
    <row r="4" spans="1:43" s="223" customFormat="1" x14ac:dyDescent="0.25">
      <c r="A4" s="211">
        <v>1</v>
      </c>
      <c r="B4" s="212"/>
      <c r="C4" s="212">
        <v>1234</v>
      </c>
      <c r="D4" s="212">
        <v>1111</v>
      </c>
      <c r="E4" s="212"/>
      <c r="F4" s="213" t="s">
        <v>194</v>
      </c>
      <c r="G4" s="214"/>
      <c r="H4" s="214"/>
      <c r="I4" s="215"/>
      <c r="J4" s="216"/>
      <c r="K4" s="217"/>
      <c r="L4" s="218"/>
      <c r="M4" s="218"/>
      <c r="N4" s="218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4"/>
      <c r="AA4" s="220"/>
      <c r="AB4" s="220"/>
      <c r="AC4" s="220"/>
      <c r="AD4" s="220"/>
      <c r="AE4" s="221"/>
      <c r="AF4" s="222"/>
      <c r="AG4" s="221"/>
      <c r="AH4" s="214"/>
      <c r="AI4" s="214"/>
      <c r="AJ4" s="214"/>
      <c r="AK4" s="214"/>
      <c r="AL4" s="214"/>
      <c r="AM4" s="214"/>
      <c r="AN4" s="216"/>
      <c r="AO4" s="216"/>
      <c r="AP4" s="216"/>
      <c r="AQ4" s="216"/>
    </row>
    <row r="5" spans="1:43" s="226" customFormat="1" x14ac:dyDescent="0.25">
      <c r="A5" s="224">
        <v>1</v>
      </c>
      <c r="B5" s="225">
        <v>1234</v>
      </c>
      <c r="C5" s="225">
        <v>1234</v>
      </c>
      <c r="D5" s="225">
        <v>3114</v>
      </c>
      <c r="E5" s="225"/>
      <c r="F5" s="226" t="s">
        <v>179</v>
      </c>
      <c r="I5" s="227"/>
      <c r="J5" s="228"/>
      <c r="K5" s="229"/>
      <c r="L5" s="230">
        <v>0</v>
      </c>
      <c r="M5" s="230">
        <v>3.2456</v>
      </c>
      <c r="N5" s="231">
        <v>3.2456</v>
      </c>
      <c r="O5" s="232">
        <v>0</v>
      </c>
      <c r="P5" s="232">
        <v>1175575</v>
      </c>
      <c r="Q5" s="232"/>
      <c r="R5" s="232"/>
      <c r="S5" s="232">
        <v>1175575</v>
      </c>
      <c r="T5" s="232">
        <v>0</v>
      </c>
      <c r="U5" s="232">
        <v>1175575</v>
      </c>
      <c r="V5" s="232">
        <v>397344</v>
      </c>
      <c r="W5" s="232">
        <v>23512</v>
      </c>
      <c r="X5" s="232">
        <v>0</v>
      </c>
      <c r="Y5" s="233">
        <f>SUM(U5:X5)</f>
        <v>1596431</v>
      </c>
      <c r="Z5" s="223"/>
      <c r="AA5" s="234">
        <v>0</v>
      </c>
      <c r="AB5" s="234">
        <v>0</v>
      </c>
      <c r="AC5" s="234">
        <v>0</v>
      </c>
      <c r="AD5" s="234">
        <v>0</v>
      </c>
      <c r="AE5" s="235">
        <f t="shared" ref="AE5:AE17" si="0">IFERROR(O5/AD5/12,0)</f>
        <v>0</v>
      </c>
      <c r="AF5" s="236"/>
      <c r="AG5" s="235">
        <f t="shared" ref="AG5:AG17" si="1">IFERROR(P5/M5/12,0)</f>
        <v>30183.812957029004</v>
      </c>
      <c r="AN5" s="228"/>
      <c r="AO5" s="228"/>
      <c r="AP5" s="228"/>
      <c r="AQ5" s="228"/>
    </row>
    <row r="6" spans="1:43" s="226" customFormat="1" x14ac:dyDescent="0.25">
      <c r="A6" s="224">
        <v>1</v>
      </c>
      <c r="B6" s="225">
        <v>1234</v>
      </c>
      <c r="C6" s="225">
        <v>1234</v>
      </c>
      <c r="D6" s="225">
        <v>3114</v>
      </c>
      <c r="E6" s="225"/>
      <c r="F6" s="226" t="s">
        <v>180</v>
      </c>
      <c r="I6" s="227"/>
      <c r="J6" s="228"/>
      <c r="K6" s="229"/>
      <c r="L6" s="230">
        <v>0</v>
      </c>
      <c r="M6" s="230">
        <v>1.6</v>
      </c>
      <c r="N6" s="231">
        <v>1.6</v>
      </c>
      <c r="O6" s="232">
        <v>0</v>
      </c>
      <c r="P6" s="232">
        <v>384768</v>
      </c>
      <c r="Q6" s="232"/>
      <c r="R6" s="232"/>
      <c r="S6" s="232">
        <v>384768</v>
      </c>
      <c r="T6" s="232">
        <v>0</v>
      </c>
      <c r="U6" s="232">
        <v>384768</v>
      </c>
      <c r="V6" s="232">
        <v>130052</v>
      </c>
      <c r="W6" s="232">
        <v>7695</v>
      </c>
      <c r="X6" s="232">
        <v>0</v>
      </c>
      <c r="Y6" s="233">
        <f>SUM(U6:X6)</f>
        <v>522515</v>
      </c>
      <c r="Z6" s="223"/>
      <c r="AA6" s="234">
        <v>0</v>
      </c>
      <c r="AB6" s="234">
        <v>0</v>
      </c>
      <c r="AC6" s="234">
        <v>0</v>
      </c>
      <c r="AD6" s="234">
        <v>0</v>
      </c>
      <c r="AE6" s="235">
        <f t="shared" si="0"/>
        <v>0</v>
      </c>
      <c r="AF6" s="236"/>
      <c r="AG6" s="235">
        <f t="shared" si="1"/>
        <v>20040</v>
      </c>
      <c r="AN6" s="228"/>
      <c r="AO6" s="228"/>
      <c r="AP6" s="228"/>
      <c r="AQ6" s="228"/>
    </row>
    <row r="7" spans="1:43" s="226" customFormat="1" x14ac:dyDescent="0.25">
      <c r="A7" s="224">
        <v>1</v>
      </c>
      <c r="B7" s="225">
        <v>1234</v>
      </c>
      <c r="C7" s="225">
        <v>1234</v>
      </c>
      <c r="D7" s="225">
        <v>3112</v>
      </c>
      <c r="E7" s="225"/>
      <c r="F7" s="226" t="s">
        <v>77</v>
      </c>
      <c r="I7" s="227"/>
      <c r="J7" s="228"/>
      <c r="K7" s="229"/>
      <c r="L7" s="230">
        <v>11.613</v>
      </c>
      <c r="M7" s="230">
        <v>3.6819999999999999</v>
      </c>
      <c r="N7" s="231">
        <v>15.295</v>
      </c>
      <c r="O7" s="232">
        <v>5390524</v>
      </c>
      <c r="P7" s="232">
        <v>794430</v>
      </c>
      <c r="Q7" s="232"/>
      <c r="R7" s="232"/>
      <c r="S7" s="232">
        <v>6184954</v>
      </c>
      <c r="T7" s="232">
        <v>0</v>
      </c>
      <c r="U7" s="232">
        <v>6184954</v>
      </c>
      <c r="V7" s="232">
        <v>2090514</v>
      </c>
      <c r="W7" s="232">
        <v>123699</v>
      </c>
      <c r="X7" s="232">
        <v>59780</v>
      </c>
      <c r="Y7" s="233">
        <f t="shared" ref="Y7:Y22" si="2">SUM(U7:X7)</f>
        <v>8458947</v>
      </c>
      <c r="Z7" s="223"/>
      <c r="AA7" s="234">
        <v>346</v>
      </c>
      <c r="AB7" s="234">
        <v>370</v>
      </c>
      <c r="AC7" s="234">
        <v>11.613</v>
      </c>
      <c r="AD7" s="234">
        <v>11.613</v>
      </c>
      <c r="AE7" s="235">
        <f t="shared" si="0"/>
        <v>38681.678578604442</v>
      </c>
      <c r="AF7" s="236"/>
      <c r="AG7" s="235">
        <f t="shared" si="1"/>
        <v>17980.038022813689</v>
      </c>
      <c r="AN7" s="228"/>
      <c r="AO7" s="228"/>
      <c r="AP7" s="228"/>
      <c r="AQ7" s="228"/>
    </row>
    <row r="8" spans="1:43" s="226" customFormat="1" x14ac:dyDescent="0.25">
      <c r="A8" s="224">
        <v>1</v>
      </c>
      <c r="B8" s="225">
        <v>1234</v>
      </c>
      <c r="C8" s="225">
        <v>1234</v>
      </c>
      <c r="D8" s="225">
        <v>3112</v>
      </c>
      <c r="E8" s="225"/>
      <c r="F8" s="226" t="s">
        <v>181</v>
      </c>
      <c r="I8" s="227"/>
      <c r="J8" s="228"/>
      <c r="K8" s="229"/>
      <c r="L8" s="230">
        <v>0.76390000000000002</v>
      </c>
      <c r="M8" s="230">
        <v>0</v>
      </c>
      <c r="N8" s="231">
        <v>0.76390000000000002</v>
      </c>
      <c r="O8" s="232">
        <v>251234</v>
      </c>
      <c r="P8" s="232">
        <v>0</v>
      </c>
      <c r="Q8" s="232"/>
      <c r="R8" s="232"/>
      <c r="S8" s="232">
        <v>251234</v>
      </c>
      <c r="T8" s="232">
        <v>0</v>
      </c>
      <c r="U8" s="232">
        <v>251234</v>
      </c>
      <c r="V8" s="232">
        <v>84917</v>
      </c>
      <c r="W8" s="232">
        <v>5025</v>
      </c>
      <c r="X8" s="232">
        <v>0</v>
      </c>
      <c r="Y8" s="233">
        <f t="shared" si="2"/>
        <v>341176</v>
      </c>
      <c r="Z8" s="223"/>
      <c r="AA8" s="234">
        <v>27.5</v>
      </c>
      <c r="AB8" s="234">
        <v>222.75</v>
      </c>
      <c r="AC8" s="234">
        <v>0.76390000000000002</v>
      </c>
      <c r="AD8" s="234">
        <v>0.76390000000000002</v>
      </c>
      <c r="AE8" s="235">
        <f t="shared" si="0"/>
        <v>27406.946808046428</v>
      </c>
      <c r="AF8" s="236"/>
      <c r="AG8" s="235">
        <f t="shared" si="1"/>
        <v>0</v>
      </c>
      <c r="AN8" s="228"/>
      <c r="AO8" s="228"/>
      <c r="AP8" s="228"/>
      <c r="AQ8" s="228"/>
    </row>
    <row r="9" spans="1:43" s="226" customFormat="1" x14ac:dyDescent="0.25">
      <c r="A9" s="224">
        <v>1</v>
      </c>
      <c r="B9" s="225">
        <v>1234</v>
      </c>
      <c r="C9" s="225">
        <v>1234</v>
      </c>
      <c r="D9" s="225">
        <v>3114</v>
      </c>
      <c r="E9" s="225"/>
      <c r="F9" s="226" t="s">
        <v>78</v>
      </c>
      <c r="I9" s="227"/>
      <c r="J9" s="228"/>
      <c r="K9" s="229"/>
      <c r="L9" s="230">
        <v>19</v>
      </c>
      <c r="M9" s="230">
        <v>2.9249999999999998</v>
      </c>
      <c r="N9" s="231">
        <v>21.925000000000001</v>
      </c>
      <c r="O9" s="232">
        <v>11410814</v>
      </c>
      <c r="P9" s="232">
        <v>667251</v>
      </c>
      <c r="Q9" s="232"/>
      <c r="R9" s="232"/>
      <c r="S9" s="232">
        <v>12078065</v>
      </c>
      <c r="T9" s="232">
        <v>0</v>
      </c>
      <c r="U9" s="232">
        <v>12078065</v>
      </c>
      <c r="V9" s="232">
        <v>4082386</v>
      </c>
      <c r="W9" s="232">
        <v>241561</v>
      </c>
      <c r="X9" s="232">
        <v>172703</v>
      </c>
      <c r="Y9" s="233">
        <f t="shared" si="2"/>
        <v>16574715</v>
      </c>
      <c r="Z9" s="223"/>
      <c r="AA9" s="234">
        <v>408</v>
      </c>
      <c r="AB9" s="234">
        <v>586.75</v>
      </c>
      <c r="AC9" s="234">
        <v>19</v>
      </c>
      <c r="AD9" s="234">
        <v>20.090900000000001</v>
      </c>
      <c r="AE9" s="235">
        <f t="shared" si="0"/>
        <v>47329.943739039394</v>
      </c>
      <c r="AF9" s="236"/>
      <c r="AG9" s="235">
        <f t="shared" si="1"/>
        <v>19010</v>
      </c>
      <c r="AN9" s="228"/>
      <c r="AO9" s="228"/>
      <c r="AP9" s="228"/>
      <c r="AQ9" s="228"/>
    </row>
    <row r="10" spans="1:43" s="226" customFormat="1" x14ac:dyDescent="0.25">
      <c r="A10" s="224">
        <v>1</v>
      </c>
      <c r="B10" s="225">
        <v>1234</v>
      </c>
      <c r="C10" s="225">
        <v>1234</v>
      </c>
      <c r="D10" s="225">
        <v>3114</v>
      </c>
      <c r="E10" s="225"/>
      <c r="F10" s="226" t="s">
        <v>182</v>
      </c>
      <c r="I10" s="227"/>
      <c r="J10" s="228"/>
      <c r="K10" s="229"/>
      <c r="L10" s="230">
        <v>7.5</v>
      </c>
      <c r="M10" s="230">
        <v>0</v>
      </c>
      <c r="N10" s="231">
        <v>7.5</v>
      </c>
      <c r="O10" s="232">
        <v>2564510</v>
      </c>
      <c r="P10" s="232">
        <v>0</v>
      </c>
      <c r="Q10" s="232"/>
      <c r="R10" s="232"/>
      <c r="S10" s="232">
        <v>2564510</v>
      </c>
      <c r="T10" s="232">
        <v>0</v>
      </c>
      <c r="U10" s="232">
        <v>2564510</v>
      </c>
      <c r="V10" s="232">
        <v>866804</v>
      </c>
      <c r="W10" s="232">
        <v>51290</v>
      </c>
      <c r="X10" s="232">
        <v>0</v>
      </c>
      <c r="Y10" s="233">
        <f t="shared" si="2"/>
        <v>3482604</v>
      </c>
      <c r="Z10" s="223"/>
      <c r="AA10" s="234">
        <v>270</v>
      </c>
      <c r="AB10" s="234">
        <v>829</v>
      </c>
      <c r="AC10" s="234">
        <v>7.5</v>
      </c>
      <c r="AD10" s="234">
        <v>7.5</v>
      </c>
      <c r="AE10" s="235">
        <f t="shared" si="0"/>
        <v>28494.555555555558</v>
      </c>
      <c r="AF10" s="236"/>
      <c r="AG10" s="235">
        <f t="shared" si="1"/>
        <v>0</v>
      </c>
      <c r="AN10" s="228"/>
      <c r="AO10" s="228"/>
      <c r="AP10" s="228"/>
      <c r="AQ10" s="228"/>
    </row>
    <row r="11" spans="1:43" s="226" customFormat="1" x14ac:dyDescent="0.25">
      <c r="A11" s="224">
        <v>1</v>
      </c>
      <c r="B11" s="225">
        <v>1234</v>
      </c>
      <c r="C11" s="225">
        <v>1234</v>
      </c>
      <c r="D11" s="225">
        <v>3143</v>
      </c>
      <c r="E11" s="225"/>
      <c r="F11" s="226" t="s">
        <v>183</v>
      </c>
      <c r="I11" s="227"/>
      <c r="J11" s="228"/>
      <c r="K11" s="229"/>
      <c r="L11" s="230">
        <v>3.4822000000000002</v>
      </c>
      <c r="M11" s="230">
        <v>0</v>
      </c>
      <c r="N11" s="231">
        <v>3.4822000000000002</v>
      </c>
      <c r="O11" s="232">
        <v>1477609</v>
      </c>
      <c r="P11" s="232">
        <v>0</v>
      </c>
      <c r="Q11" s="232"/>
      <c r="R11" s="232"/>
      <c r="S11" s="232">
        <v>1477609</v>
      </c>
      <c r="T11" s="232">
        <v>0</v>
      </c>
      <c r="U11" s="232">
        <v>1477609</v>
      </c>
      <c r="V11" s="232">
        <v>499432</v>
      </c>
      <c r="W11" s="232">
        <v>29552</v>
      </c>
      <c r="X11" s="232">
        <v>0</v>
      </c>
      <c r="Y11" s="233">
        <f t="shared" si="2"/>
        <v>2006593</v>
      </c>
      <c r="Z11" s="223"/>
      <c r="AA11" s="234">
        <v>97.5</v>
      </c>
      <c r="AB11" s="234">
        <v>130</v>
      </c>
      <c r="AC11" s="234">
        <v>3.4822000000000002</v>
      </c>
      <c r="AD11" s="234">
        <v>3.4822000000000002</v>
      </c>
      <c r="AE11" s="235">
        <f t="shared" si="0"/>
        <v>35361.002622862936</v>
      </c>
      <c r="AF11" s="236"/>
      <c r="AG11" s="235">
        <f t="shared" si="1"/>
        <v>0</v>
      </c>
      <c r="AN11" s="228"/>
      <c r="AO11" s="228"/>
      <c r="AP11" s="228"/>
      <c r="AQ11" s="228"/>
    </row>
    <row r="12" spans="1:43" s="226" customFormat="1" x14ac:dyDescent="0.25">
      <c r="A12" s="224">
        <v>1</v>
      </c>
      <c r="B12" s="225">
        <v>1234</v>
      </c>
      <c r="C12" s="225">
        <v>1234</v>
      </c>
      <c r="D12" s="225">
        <v>3143</v>
      </c>
      <c r="E12" s="225"/>
      <c r="F12" s="226" t="s">
        <v>184</v>
      </c>
      <c r="I12" s="227"/>
      <c r="J12" s="228"/>
      <c r="K12" s="229"/>
      <c r="L12" s="230">
        <v>0</v>
      </c>
      <c r="M12" s="230">
        <v>0</v>
      </c>
      <c r="N12" s="231">
        <v>0</v>
      </c>
      <c r="O12" s="232">
        <v>0</v>
      </c>
      <c r="P12" s="232">
        <v>0</v>
      </c>
      <c r="Q12" s="232"/>
      <c r="R12" s="232"/>
      <c r="S12" s="232">
        <v>0</v>
      </c>
      <c r="T12" s="232">
        <v>0</v>
      </c>
      <c r="U12" s="232">
        <v>0</v>
      </c>
      <c r="V12" s="232">
        <v>0</v>
      </c>
      <c r="W12" s="232">
        <v>0</v>
      </c>
      <c r="X12" s="232">
        <v>0</v>
      </c>
      <c r="Y12" s="233">
        <f t="shared" si="2"/>
        <v>0</v>
      </c>
      <c r="Z12" s="223"/>
      <c r="AA12" s="234">
        <v>0</v>
      </c>
      <c r="AB12" s="234">
        <v>0</v>
      </c>
      <c r="AC12" s="234">
        <v>0</v>
      </c>
      <c r="AD12" s="234">
        <v>0</v>
      </c>
      <c r="AE12" s="235">
        <f t="shared" si="0"/>
        <v>0</v>
      </c>
      <c r="AF12" s="236"/>
      <c r="AG12" s="235">
        <f t="shared" si="1"/>
        <v>0</v>
      </c>
      <c r="AN12" s="228"/>
      <c r="AO12" s="228"/>
      <c r="AP12" s="228"/>
      <c r="AQ12" s="228"/>
    </row>
    <row r="13" spans="1:43" s="226" customFormat="1" x14ac:dyDescent="0.25">
      <c r="A13" s="224">
        <v>1</v>
      </c>
      <c r="B13" s="225">
        <v>1234</v>
      </c>
      <c r="C13" s="225">
        <v>1234</v>
      </c>
      <c r="D13" s="225">
        <v>3124</v>
      </c>
      <c r="E13" s="225"/>
      <c r="F13" s="226" t="s">
        <v>79</v>
      </c>
      <c r="I13" s="227"/>
      <c r="J13" s="228"/>
      <c r="K13" s="229"/>
      <c r="L13" s="230">
        <v>3.9523999999999999</v>
      </c>
      <c r="M13" s="230">
        <v>1.0397000000000001</v>
      </c>
      <c r="N13" s="231">
        <v>4.9920999999999998</v>
      </c>
      <c r="O13" s="232">
        <v>2305744</v>
      </c>
      <c r="P13" s="232">
        <v>301445</v>
      </c>
      <c r="Q13" s="232"/>
      <c r="R13" s="232"/>
      <c r="S13" s="232">
        <v>2607189</v>
      </c>
      <c r="T13" s="232">
        <v>0</v>
      </c>
      <c r="U13" s="232">
        <v>2607189</v>
      </c>
      <c r="V13" s="232">
        <v>881230</v>
      </c>
      <c r="W13" s="232">
        <v>52144</v>
      </c>
      <c r="X13" s="232">
        <v>20528</v>
      </c>
      <c r="Y13" s="233">
        <f t="shared" si="2"/>
        <v>3561091</v>
      </c>
      <c r="Z13" s="223"/>
      <c r="AA13" s="234">
        <v>92</v>
      </c>
      <c r="AB13" s="234">
        <v>94</v>
      </c>
      <c r="AC13" s="234">
        <v>3.9523999999999999</v>
      </c>
      <c r="AD13" s="234">
        <v>4.3810000000000002</v>
      </c>
      <c r="AE13" s="235">
        <f t="shared" si="0"/>
        <v>43858.784143650613</v>
      </c>
      <c r="AF13" s="236"/>
      <c r="AG13" s="235">
        <f t="shared" si="1"/>
        <v>24161.216376518863</v>
      </c>
      <c r="AN13" s="228"/>
      <c r="AO13" s="228"/>
      <c r="AP13" s="228"/>
      <c r="AQ13" s="228"/>
    </row>
    <row r="14" spans="1:43" s="226" customFormat="1" x14ac:dyDescent="0.25">
      <c r="A14" s="224">
        <v>1</v>
      </c>
      <c r="B14" s="225">
        <v>1234</v>
      </c>
      <c r="C14" s="225">
        <v>1234</v>
      </c>
      <c r="D14" s="225">
        <v>3124</v>
      </c>
      <c r="E14" s="225"/>
      <c r="F14" s="226" t="s">
        <v>185</v>
      </c>
      <c r="I14" s="227"/>
      <c r="J14" s="228"/>
      <c r="K14" s="229"/>
      <c r="L14" s="230">
        <v>1.2222999999999999</v>
      </c>
      <c r="M14" s="230">
        <v>0</v>
      </c>
      <c r="N14" s="231">
        <v>1.2222999999999999</v>
      </c>
      <c r="O14" s="232">
        <v>396875</v>
      </c>
      <c r="P14" s="232">
        <v>0</v>
      </c>
      <c r="Q14" s="232"/>
      <c r="R14" s="232"/>
      <c r="S14" s="232">
        <v>396875</v>
      </c>
      <c r="T14" s="232">
        <v>0</v>
      </c>
      <c r="U14" s="232">
        <v>396875</v>
      </c>
      <c r="V14" s="232">
        <v>134144</v>
      </c>
      <c r="W14" s="232">
        <v>7938</v>
      </c>
      <c r="X14" s="232">
        <v>0</v>
      </c>
      <c r="Y14" s="233">
        <f t="shared" si="2"/>
        <v>538957</v>
      </c>
      <c r="Z14" s="223"/>
      <c r="AA14" s="234">
        <v>44</v>
      </c>
      <c r="AB14" s="234">
        <v>71</v>
      </c>
      <c r="AC14" s="234">
        <v>1.2222999999999999</v>
      </c>
      <c r="AD14" s="234">
        <v>1.2222999999999999</v>
      </c>
      <c r="AE14" s="235">
        <f t="shared" si="0"/>
        <v>27057.93722217677</v>
      </c>
      <c r="AF14" s="236"/>
      <c r="AG14" s="235">
        <f t="shared" si="1"/>
        <v>0</v>
      </c>
      <c r="AN14" s="228"/>
      <c r="AO14" s="228"/>
      <c r="AP14" s="228"/>
      <c r="AQ14" s="228"/>
    </row>
    <row r="15" spans="1:43" s="226" customFormat="1" x14ac:dyDescent="0.25">
      <c r="A15" s="224">
        <v>1</v>
      </c>
      <c r="B15" s="225">
        <v>1234</v>
      </c>
      <c r="C15" s="225">
        <v>1234</v>
      </c>
      <c r="D15" s="225">
        <v>3126</v>
      </c>
      <c r="E15" s="225"/>
      <c r="F15" s="226" t="s">
        <v>186</v>
      </c>
      <c r="I15" s="227"/>
      <c r="J15" s="228"/>
      <c r="K15" s="229"/>
      <c r="L15" s="230">
        <v>0</v>
      </c>
      <c r="M15" s="230">
        <v>0</v>
      </c>
      <c r="N15" s="231">
        <v>0</v>
      </c>
      <c r="O15" s="232">
        <v>0</v>
      </c>
      <c r="P15" s="232">
        <v>0</v>
      </c>
      <c r="Q15" s="232"/>
      <c r="R15" s="232"/>
      <c r="S15" s="232">
        <v>0</v>
      </c>
      <c r="T15" s="232">
        <v>0</v>
      </c>
      <c r="U15" s="232">
        <v>0</v>
      </c>
      <c r="V15" s="232">
        <v>0</v>
      </c>
      <c r="W15" s="232">
        <v>0</v>
      </c>
      <c r="X15" s="232">
        <v>0</v>
      </c>
      <c r="Y15" s="233">
        <f t="shared" si="2"/>
        <v>0</v>
      </c>
      <c r="Z15" s="223"/>
      <c r="AA15" s="234">
        <v>0</v>
      </c>
      <c r="AB15" s="234">
        <v>0</v>
      </c>
      <c r="AC15" s="234">
        <v>0</v>
      </c>
      <c r="AD15" s="234">
        <v>0</v>
      </c>
      <c r="AE15" s="235">
        <f t="shared" si="0"/>
        <v>0</v>
      </c>
      <c r="AF15" s="236"/>
      <c r="AG15" s="235">
        <f t="shared" si="1"/>
        <v>0</v>
      </c>
      <c r="AN15" s="228"/>
      <c r="AO15" s="228"/>
      <c r="AP15" s="228"/>
      <c r="AQ15" s="228"/>
    </row>
    <row r="16" spans="1:43" s="226" customFormat="1" x14ac:dyDescent="0.25">
      <c r="A16" s="224">
        <v>1</v>
      </c>
      <c r="B16" s="225">
        <v>1234</v>
      </c>
      <c r="C16" s="225">
        <v>1234</v>
      </c>
      <c r="D16" s="225">
        <v>3150</v>
      </c>
      <c r="E16" s="225"/>
      <c r="F16" s="226" t="s">
        <v>187</v>
      </c>
      <c r="I16" s="227"/>
      <c r="J16" s="228"/>
      <c r="K16" s="229"/>
      <c r="L16" s="230">
        <v>0</v>
      </c>
      <c r="M16" s="230">
        <v>0</v>
      </c>
      <c r="N16" s="231">
        <v>0</v>
      </c>
      <c r="O16" s="232">
        <v>0</v>
      </c>
      <c r="P16" s="232">
        <v>0</v>
      </c>
      <c r="Q16" s="232"/>
      <c r="R16" s="232"/>
      <c r="S16" s="232">
        <v>0</v>
      </c>
      <c r="T16" s="232">
        <v>0</v>
      </c>
      <c r="U16" s="232">
        <v>0</v>
      </c>
      <c r="V16" s="232">
        <v>0</v>
      </c>
      <c r="W16" s="232">
        <v>0</v>
      </c>
      <c r="X16" s="232">
        <v>0</v>
      </c>
      <c r="Y16" s="233">
        <f t="shared" si="2"/>
        <v>0</v>
      </c>
      <c r="Z16" s="223"/>
      <c r="AA16" s="234">
        <v>0</v>
      </c>
      <c r="AB16" s="234">
        <v>0</v>
      </c>
      <c r="AC16" s="234">
        <v>0</v>
      </c>
      <c r="AD16" s="234">
        <v>0</v>
      </c>
      <c r="AE16" s="235">
        <f>IFERROR(O16/AD16/12,0)</f>
        <v>0</v>
      </c>
      <c r="AF16" s="236"/>
      <c r="AG16" s="235">
        <f t="shared" si="1"/>
        <v>0</v>
      </c>
      <c r="AN16" s="228"/>
      <c r="AO16" s="228"/>
      <c r="AP16" s="228"/>
      <c r="AQ16" s="228"/>
    </row>
    <row r="17" spans="1:43" s="226" customFormat="1" x14ac:dyDescent="0.25">
      <c r="A17" s="224">
        <v>1</v>
      </c>
      <c r="B17" s="225">
        <v>1234</v>
      </c>
      <c r="C17" s="225">
        <v>1234</v>
      </c>
      <c r="D17" s="225">
        <v>3231</v>
      </c>
      <c r="E17" s="225"/>
      <c r="F17" s="226" t="s">
        <v>188</v>
      </c>
      <c r="I17" s="227"/>
      <c r="J17" s="228"/>
      <c r="K17" s="229"/>
      <c r="L17" s="230">
        <v>0</v>
      </c>
      <c r="M17" s="230">
        <v>0</v>
      </c>
      <c r="N17" s="231">
        <v>0</v>
      </c>
      <c r="O17" s="232">
        <v>0</v>
      </c>
      <c r="P17" s="232">
        <v>0</v>
      </c>
      <c r="Q17" s="232"/>
      <c r="R17" s="232"/>
      <c r="S17" s="232">
        <v>0</v>
      </c>
      <c r="T17" s="232">
        <v>0</v>
      </c>
      <c r="U17" s="232">
        <v>0</v>
      </c>
      <c r="V17" s="232">
        <v>0</v>
      </c>
      <c r="W17" s="232">
        <v>0</v>
      </c>
      <c r="X17" s="232">
        <v>0</v>
      </c>
      <c r="Y17" s="233">
        <f t="shared" si="2"/>
        <v>0</v>
      </c>
      <c r="Z17" s="223"/>
      <c r="AA17" s="234">
        <v>0</v>
      </c>
      <c r="AB17" s="234">
        <v>0</v>
      </c>
      <c r="AC17" s="234">
        <v>0</v>
      </c>
      <c r="AD17" s="234">
        <v>0</v>
      </c>
      <c r="AE17" s="235">
        <f t="shared" si="0"/>
        <v>0</v>
      </c>
      <c r="AF17" s="236"/>
      <c r="AG17" s="235">
        <f t="shared" si="1"/>
        <v>0</v>
      </c>
      <c r="AN17" s="228"/>
      <c r="AO17" s="228"/>
      <c r="AP17" s="228"/>
      <c r="AQ17" s="228"/>
    </row>
    <row r="18" spans="1:43" s="223" customFormat="1" x14ac:dyDescent="0.25">
      <c r="A18" s="237">
        <v>1</v>
      </c>
      <c r="B18" s="238"/>
      <c r="C18" s="238">
        <v>1234</v>
      </c>
      <c r="D18" s="238">
        <v>9999</v>
      </c>
      <c r="E18" s="238"/>
      <c r="F18" s="239" t="s">
        <v>189</v>
      </c>
      <c r="G18" s="239"/>
      <c r="H18" s="239"/>
      <c r="I18" s="240"/>
      <c r="J18" s="241"/>
      <c r="K18" s="242"/>
      <c r="L18" s="243">
        <f t="shared" ref="L18:Y18" si="3">SUMIFS(L:L,$A:$A,$A18,$B:$B,$C18)</f>
        <v>47.533799999999992</v>
      </c>
      <c r="M18" s="243">
        <f t="shared" si="3"/>
        <v>12.4923</v>
      </c>
      <c r="N18" s="244">
        <f t="shared" si="3"/>
        <v>60.026099999999992</v>
      </c>
      <c r="O18" s="245">
        <f t="shared" si="3"/>
        <v>23797310</v>
      </c>
      <c r="P18" s="245">
        <f t="shared" si="3"/>
        <v>3323469</v>
      </c>
      <c r="Q18" s="245">
        <f t="shared" si="3"/>
        <v>0</v>
      </c>
      <c r="R18" s="245">
        <f t="shared" si="3"/>
        <v>0</v>
      </c>
      <c r="S18" s="245">
        <f t="shared" si="3"/>
        <v>27120779</v>
      </c>
      <c r="T18" s="245">
        <f t="shared" si="3"/>
        <v>0</v>
      </c>
      <c r="U18" s="245">
        <f t="shared" si="3"/>
        <v>27120779</v>
      </c>
      <c r="V18" s="245">
        <f t="shared" si="3"/>
        <v>9166823</v>
      </c>
      <c r="W18" s="245">
        <f t="shared" si="3"/>
        <v>542416</v>
      </c>
      <c r="X18" s="245">
        <f t="shared" si="3"/>
        <v>253011</v>
      </c>
      <c r="Y18" s="245">
        <f t="shared" si="3"/>
        <v>37083029</v>
      </c>
      <c r="Z18" s="239"/>
      <c r="AA18" s="246"/>
      <c r="AB18" s="246"/>
      <c r="AC18" s="246"/>
      <c r="AD18" s="246"/>
      <c r="AE18" s="247"/>
      <c r="AF18" s="248"/>
      <c r="AG18" s="247"/>
      <c r="AH18" s="239"/>
      <c r="AI18" s="239"/>
      <c r="AJ18" s="239"/>
      <c r="AK18" s="239"/>
      <c r="AL18" s="239"/>
      <c r="AM18" s="239"/>
      <c r="AN18" s="241"/>
      <c r="AO18" s="241"/>
      <c r="AP18" s="241"/>
      <c r="AQ18" s="241"/>
    </row>
    <row r="19" spans="1:43" s="253" customFormat="1" x14ac:dyDescent="0.3">
      <c r="A19" s="249">
        <v>2</v>
      </c>
      <c r="B19" s="250">
        <v>1234</v>
      </c>
      <c r="C19" s="250">
        <v>1234</v>
      </c>
      <c r="D19" s="250">
        <v>3114</v>
      </c>
      <c r="E19" s="251" t="str">
        <f>IF((Q19/40/J19)&gt;(ROUNDUP(AE19/84,0)),"POZOR na průměr",CONCATENATE("max ",ROUNDUP(AE19/84,0)," Kč"))</f>
        <v>max 564 Kč</v>
      </c>
      <c r="F19" s="252" t="s">
        <v>198</v>
      </c>
      <c r="I19" s="254"/>
      <c r="J19" s="255">
        <v>1</v>
      </c>
      <c r="K19" s="255"/>
      <c r="L19" s="256"/>
      <c r="M19" s="256"/>
      <c r="N19" s="256"/>
      <c r="O19" s="255"/>
      <c r="P19" s="255"/>
      <c r="Q19" s="255">
        <v>22000</v>
      </c>
      <c r="R19" s="255"/>
      <c r="S19" s="255">
        <f t="shared" ref="S19:S22" si="4">SUM(O19,P19)</f>
        <v>0</v>
      </c>
      <c r="T19" s="255">
        <f t="shared" ref="T19:T22" si="5">SUM(Q19,R19)</f>
        <v>22000</v>
      </c>
      <c r="U19" s="255">
        <f t="shared" ref="U19:U22" si="6">S19+T19</f>
        <v>22000</v>
      </c>
      <c r="V19" s="255">
        <f t="shared" ref="V19:V21" si="7">ROUND(U19*33.8%,0)</f>
        <v>7436</v>
      </c>
      <c r="W19" s="255">
        <f t="shared" ref="W19:W22" si="8">ROUND(S19*2%,0)</f>
        <v>0</v>
      </c>
      <c r="X19" s="232">
        <f t="shared" ref="X19:X22" si="9">ROUND(J19*AI19,0)</f>
        <v>0</v>
      </c>
      <c r="Y19" s="257">
        <f t="shared" si="2"/>
        <v>29436</v>
      </c>
      <c r="Z19" s="258"/>
      <c r="AA19" s="259"/>
      <c r="AB19" s="259"/>
      <c r="AC19" s="259"/>
      <c r="AD19" s="259"/>
      <c r="AE19" s="260">
        <v>47329.943739039394</v>
      </c>
      <c r="AF19" s="260"/>
      <c r="AG19" s="260"/>
      <c r="AH19" s="260"/>
      <c r="AI19" s="260"/>
      <c r="AJ19" s="254"/>
      <c r="AK19" s="261"/>
      <c r="AL19" s="260"/>
      <c r="AM19" s="260"/>
      <c r="AN19" s="255"/>
      <c r="AO19" s="255"/>
      <c r="AP19" s="255"/>
      <c r="AQ19" s="255"/>
    </row>
    <row r="20" spans="1:43" s="253" customFormat="1" x14ac:dyDescent="0.3">
      <c r="A20" s="249">
        <v>2</v>
      </c>
      <c r="B20" s="250">
        <v>1234</v>
      </c>
      <c r="C20" s="250">
        <v>1234</v>
      </c>
      <c r="D20" s="250">
        <v>3114</v>
      </c>
      <c r="E20" s="262"/>
      <c r="F20" s="252" t="s">
        <v>206</v>
      </c>
      <c r="I20" s="254"/>
      <c r="J20" s="255">
        <v>2</v>
      </c>
      <c r="K20" s="255"/>
      <c r="L20" s="256"/>
      <c r="M20" s="256"/>
      <c r="N20" s="256"/>
      <c r="O20" s="255"/>
      <c r="P20" s="255"/>
      <c r="Q20" s="255">
        <v>20000</v>
      </c>
      <c r="R20" s="255"/>
      <c r="S20" s="255">
        <f t="shared" ref="S20" si="10">SUM(O20,P20)</f>
        <v>0</v>
      </c>
      <c r="T20" s="255">
        <f t="shared" ref="T20" si="11">SUM(Q20,R20)</f>
        <v>20000</v>
      </c>
      <c r="U20" s="255">
        <f t="shared" ref="U20" si="12">S20+T20</f>
        <v>20000</v>
      </c>
      <c r="V20" s="255">
        <f t="shared" ref="V20" si="13">ROUND(U20*33.8%,0)</f>
        <v>6760</v>
      </c>
      <c r="W20" s="255">
        <f t="shared" ref="W20" si="14">ROUND(S20*2%,0)</f>
        <v>0</v>
      </c>
      <c r="X20" s="232">
        <f t="shared" ref="X20" si="15">ROUND(J20*AI20,0)</f>
        <v>0</v>
      </c>
      <c r="Y20" s="257">
        <f t="shared" ref="Y20" si="16">SUM(U20:X20)</f>
        <v>26760</v>
      </c>
      <c r="Z20" s="257"/>
      <c r="AA20" s="259"/>
      <c r="AB20" s="259"/>
      <c r="AC20" s="259"/>
      <c r="AD20" s="259"/>
      <c r="AE20" s="260"/>
      <c r="AF20" s="260"/>
      <c r="AG20" s="260"/>
      <c r="AH20" s="260"/>
      <c r="AI20" s="260"/>
      <c r="AJ20" s="254"/>
      <c r="AK20" s="261"/>
      <c r="AL20" s="260"/>
      <c r="AM20" s="260"/>
      <c r="AN20" s="255"/>
      <c r="AO20" s="255"/>
      <c r="AP20" s="255"/>
      <c r="AQ20" s="255"/>
    </row>
    <row r="21" spans="1:43" s="253" customFormat="1" x14ac:dyDescent="0.25">
      <c r="A21" s="249">
        <v>2</v>
      </c>
      <c r="B21" s="250">
        <v>1234</v>
      </c>
      <c r="C21" s="250">
        <v>1234</v>
      </c>
      <c r="D21" s="250">
        <v>3114</v>
      </c>
      <c r="E21" s="262"/>
      <c r="F21" s="252" t="s">
        <v>199</v>
      </c>
      <c r="I21" s="254"/>
      <c r="J21" s="255"/>
      <c r="K21" s="255"/>
      <c r="L21" s="263">
        <f>ROUND(-Q21/(AE21+AF21)/12,4)</f>
        <v>-1.7600000000000001E-2</v>
      </c>
      <c r="M21" s="263">
        <f>ROUND(-R21/(AG21+AH21)/12,4)</f>
        <v>-4.3799999999999999E-2</v>
      </c>
      <c r="N21" s="256">
        <f t="shared" ref="N21" si="17">L21+M21</f>
        <v>-6.1399999999999996E-2</v>
      </c>
      <c r="O21" s="255">
        <f t="shared" ref="O21" si="18">-Q21</f>
        <v>-10000</v>
      </c>
      <c r="P21" s="255">
        <f t="shared" ref="P21" si="19">-R21</f>
        <v>-10000</v>
      </c>
      <c r="Q21" s="255">
        <v>10000</v>
      </c>
      <c r="R21" s="255">
        <v>10000</v>
      </c>
      <c r="S21" s="255">
        <f t="shared" si="4"/>
        <v>-20000</v>
      </c>
      <c r="T21" s="255">
        <f t="shared" si="5"/>
        <v>20000</v>
      </c>
      <c r="U21" s="255">
        <f t="shared" si="6"/>
        <v>0</v>
      </c>
      <c r="V21" s="255">
        <f t="shared" si="7"/>
        <v>0</v>
      </c>
      <c r="W21" s="255">
        <f t="shared" si="8"/>
        <v>-400</v>
      </c>
      <c r="X21" s="255">
        <f t="shared" si="9"/>
        <v>0</v>
      </c>
      <c r="Y21" s="257">
        <f t="shared" si="2"/>
        <v>-400</v>
      </c>
      <c r="Z21" s="257"/>
      <c r="AA21" s="259"/>
      <c r="AB21" s="259"/>
      <c r="AC21" s="259"/>
      <c r="AD21" s="259"/>
      <c r="AE21" s="260">
        <v>47329.943739039394</v>
      </c>
      <c r="AF21" s="260"/>
      <c r="AG21" s="260">
        <v>19010</v>
      </c>
      <c r="AH21" s="260"/>
      <c r="AI21" s="260"/>
      <c r="AJ21" s="254">
        <v>1</v>
      </c>
      <c r="AK21" s="261"/>
      <c r="AL21" s="260"/>
      <c r="AM21" s="260"/>
      <c r="AN21" s="255">
        <f t="shared" ref="AN21" si="20">IF(L21=0,0,ROUND(O21/L21/12,0))</f>
        <v>47348</v>
      </c>
      <c r="AO21" s="255">
        <f t="shared" ref="AO21" si="21">IF(M21=0,0,ROUND(P21/M21/12,0))</f>
        <v>19026</v>
      </c>
      <c r="AP21" s="255">
        <f>ROUND(S21/N21/12,0)</f>
        <v>27144</v>
      </c>
      <c r="AQ21" s="255"/>
    </row>
    <row r="22" spans="1:43" s="253" customFormat="1" x14ac:dyDescent="0.3">
      <c r="A22" s="249">
        <v>2</v>
      </c>
      <c r="B22" s="250">
        <v>1234</v>
      </c>
      <c r="C22" s="250">
        <v>1234</v>
      </c>
      <c r="D22" s="250">
        <v>3114</v>
      </c>
      <c r="E22" s="262"/>
      <c r="F22" s="252" t="s">
        <v>208</v>
      </c>
      <c r="I22" s="254"/>
      <c r="J22" s="255"/>
      <c r="K22" s="255"/>
      <c r="L22" s="256"/>
      <c r="M22" s="256"/>
      <c r="N22" s="256"/>
      <c r="O22" s="255"/>
      <c r="P22" s="255"/>
      <c r="Q22" s="255">
        <v>250000</v>
      </c>
      <c r="R22" s="255"/>
      <c r="S22" s="255">
        <f t="shared" si="4"/>
        <v>0</v>
      </c>
      <c r="T22" s="255">
        <f t="shared" si="5"/>
        <v>250000</v>
      </c>
      <c r="U22" s="255">
        <f t="shared" si="6"/>
        <v>250000</v>
      </c>
      <c r="V22" s="255">
        <v>0</v>
      </c>
      <c r="W22" s="255">
        <f t="shared" si="8"/>
        <v>0</v>
      </c>
      <c r="X22" s="232">
        <f t="shared" si="9"/>
        <v>0</v>
      </c>
      <c r="Y22" s="257">
        <f t="shared" si="2"/>
        <v>250000</v>
      </c>
      <c r="Z22" s="257"/>
      <c r="AA22" s="259"/>
      <c r="AB22" s="259"/>
      <c r="AC22" s="259"/>
      <c r="AD22" s="259"/>
      <c r="AE22" s="260"/>
      <c r="AF22" s="260"/>
      <c r="AG22" s="260"/>
      <c r="AH22" s="260"/>
      <c r="AI22" s="260"/>
      <c r="AJ22" s="254"/>
      <c r="AK22" s="261"/>
      <c r="AL22" s="260"/>
      <c r="AM22" s="260"/>
      <c r="AN22" s="255"/>
      <c r="AO22" s="255"/>
      <c r="AP22" s="255"/>
      <c r="AQ22" s="255"/>
    </row>
    <row r="23" spans="1:43" s="223" customFormat="1" x14ac:dyDescent="0.25">
      <c r="A23" s="237">
        <v>2</v>
      </c>
      <c r="B23" s="238"/>
      <c r="C23" s="238">
        <v>1234</v>
      </c>
      <c r="D23" s="238">
        <v>9999</v>
      </c>
      <c r="E23" s="238"/>
      <c r="F23" s="239" t="s">
        <v>190</v>
      </c>
      <c r="G23" s="239"/>
      <c r="H23" s="239"/>
      <c r="I23" s="240"/>
      <c r="J23" s="241"/>
      <c r="K23" s="242"/>
      <c r="L23" s="243">
        <f t="shared" ref="L23:Y23" si="22">SUMIFS(L:L,$A:$A,$A23,$B:$B,$C23)</f>
        <v>-1.7600000000000001E-2</v>
      </c>
      <c r="M23" s="243">
        <f t="shared" si="22"/>
        <v>-4.3799999999999999E-2</v>
      </c>
      <c r="N23" s="244">
        <f t="shared" si="22"/>
        <v>-6.1399999999999996E-2</v>
      </c>
      <c r="O23" s="245">
        <f t="shared" si="22"/>
        <v>-10000</v>
      </c>
      <c r="P23" s="245">
        <f t="shared" si="22"/>
        <v>-10000</v>
      </c>
      <c r="Q23" s="245">
        <f t="shared" si="22"/>
        <v>302000</v>
      </c>
      <c r="R23" s="245">
        <f t="shared" si="22"/>
        <v>10000</v>
      </c>
      <c r="S23" s="245">
        <f t="shared" si="22"/>
        <v>-20000</v>
      </c>
      <c r="T23" s="245">
        <f t="shared" si="22"/>
        <v>312000</v>
      </c>
      <c r="U23" s="245">
        <f t="shared" si="22"/>
        <v>292000</v>
      </c>
      <c r="V23" s="245">
        <f t="shared" si="22"/>
        <v>14196</v>
      </c>
      <c r="W23" s="245">
        <f t="shared" si="22"/>
        <v>-400</v>
      </c>
      <c r="X23" s="245">
        <f t="shared" si="22"/>
        <v>0</v>
      </c>
      <c r="Y23" s="245">
        <f t="shared" si="22"/>
        <v>305796</v>
      </c>
      <c r="Z23" s="239"/>
      <c r="AA23" s="246"/>
      <c r="AB23" s="246"/>
      <c r="AC23" s="246"/>
      <c r="AD23" s="246"/>
      <c r="AE23" s="247"/>
      <c r="AF23" s="248"/>
      <c r="AG23" s="247"/>
      <c r="AH23" s="239"/>
      <c r="AI23" s="239"/>
      <c r="AJ23" s="239"/>
      <c r="AK23" s="239">
        <f>SUMIFS(AK:AK,$A:$A,$A23,$B:$B,$C23)</f>
        <v>0</v>
      </c>
      <c r="AL23" s="239">
        <f>SUMIFS(AL:AL,$A:$A,$A23,$B:$B,$C23)</f>
        <v>0</v>
      </c>
      <c r="AM23" s="239">
        <f>SUMIFS(AM:AM,$A:$A,$A23,$B:$B,$C23)</f>
        <v>0</v>
      </c>
      <c r="AN23" s="241"/>
      <c r="AO23" s="241"/>
      <c r="AP23" s="241"/>
      <c r="AQ23" s="241"/>
    </row>
    <row r="24" spans="1:43" s="223" customFormat="1" x14ac:dyDescent="0.25">
      <c r="A24" s="264">
        <v>3</v>
      </c>
      <c r="B24" s="265"/>
      <c r="C24" s="265">
        <v>1234</v>
      </c>
      <c r="D24" s="265">
        <v>9999</v>
      </c>
      <c r="E24" s="265"/>
      <c r="F24" s="266" t="s">
        <v>191</v>
      </c>
      <c r="G24" s="266"/>
      <c r="H24" s="266"/>
      <c r="I24" s="267"/>
      <c r="J24" s="268"/>
      <c r="K24" s="269"/>
      <c r="L24" s="270">
        <f t="shared" ref="L24:Y24" si="23">SUMIFS(L:L,$D:$D,9999,$C:$C,$C24,$A:$A,1)+SUMIFS(L:L,$D:$D,9999,$C:$C,$C24,$A:$A,2)</f>
        <v>47.516199999999991</v>
      </c>
      <c r="M24" s="270">
        <f t="shared" si="23"/>
        <v>12.448500000000001</v>
      </c>
      <c r="N24" s="271">
        <f t="shared" si="23"/>
        <v>59.964699999999993</v>
      </c>
      <c r="O24" s="272">
        <f t="shared" si="23"/>
        <v>23787310</v>
      </c>
      <c r="P24" s="272">
        <f t="shared" si="23"/>
        <v>3313469</v>
      </c>
      <c r="Q24" s="272">
        <f t="shared" si="23"/>
        <v>302000</v>
      </c>
      <c r="R24" s="272">
        <f t="shared" si="23"/>
        <v>10000</v>
      </c>
      <c r="S24" s="272">
        <f t="shared" si="23"/>
        <v>27100779</v>
      </c>
      <c r="T24" s="272">
        <f t="shared" si="23"/>
        <v>312000</v>
      </c>
      <c r="U24" s="272">
        <f t="shared" si="23"/>
        <v>27412779</v>
      </c>
      <c r="V24" s="272">
        <f t="shared" si="23"/>
        <v>9181019</v>
      </c>
      <c r="W24" s="272">
        <f t="shared" si="23"/>
        <v>542016</v>
      </c>
      <c r="X24" s="272">
        <f t="shared" si="23"/>
        <v>253011</v>
      </c>
      <c r="Y24" s="272">
        <f t="shared" si="23"/>
        <v>37388825</v>
      </c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>
        <f>SUMIFS(AK:AK,$D:$D,9999,$C:$C,$C24,$A:$A,1)+SUMIFS(AK:AK,$D:$D,9999,$C:$C,$C24,$A:$A,2)</f>
        <v>0</v>
      </c>
      <c r="AL24" s="266">
        <f>SUMIFS(AL:AL,$D:$D,9999,$C:$C,$C24,$A:$A,1)+SUMIFS(AL:AL,$D:$D,9999,$C:$C,$C24,$A:$A,2)</f>
        <v>0</v>
      </c>
      <c r="AM24" s="266">
        <f>SUMIFS(AM:AM,$D:$D,9999,$C:$C,$C24,$A:$A,1)+SUMIFS(AM:AM,$D:$D,9999,$C:$C,$C24,$A:$A,2)</f>
        <v>0</v>
      </c>
      <c r="AN24" s="268"/>
      <c r="AO24" s="268"/>
      <c r="AP24" s="268"/>
      <c r="AQ24" s="268"/>
    </row>
    <row r="25" spans="1:43" s="253" customFormat="1" x14ac:dyDescent="0.3">
      <c r="A25" s="249">
        <v>4</v>
      </c>
      <c r="B25" s="250">
        <v>1234</v>
      </c>
      <c r="C25" s="250">
        <v>1234</v>
      </c>
      <c r="D25" s="250">
        <v>3114</v>
      </c>
      <c r="E25" s="262" t="s">
        <v>195</v>
      </c>
      <c r="F25" s="252" t="s">
        <v>23</v>
      </c>
      <c r="I25" s="254"/>
      <c r="J25" s="255">
        <v>10</v>
      </c>
      <c r="K25" s="255"/>
      <c r="L25" s="256">
        <f>IFERROR(ROUND(J25/AA25*AJ25,4),0)</f>
        <v>0.54800000000000004</v>
      </c>
      <c r="M25" s="256"/>
      <c r="N25" s="256">
        <f t="shared" ref="N25:N42" si="24">L25+M25</f>
        <v>0.54800000000000004</v>
      </c>
      <c r="O25" s="255">
        <f t="shared" ref="O25:O42" si="25">ROUND(12*L25*(AE25+AF25),0)</f>
        <v>314247</v>
      </c>
      <c r="P25" s="255">
        <f t="shared" ref="P25:P42" si="26">ROUND(12*M25*(AG25+AH25),0)</f>
        <v>0</v>
      </c>
      <c r="Q25" s="255"/>
      <c r="R25" s="255"/>
      <c r="S25" s="255">
        <f t="shared" ref="S25:S42" si="27">SUM(O25,P25)</f>
        <v>314247</v>
      </c>
      <c r="T25" s="255">
        <f t="shared" ref="T25:T42" si="28">SUM(Q25,R25)</f>
        <v>0</v>
      </c>
      <c r="U25" s="255">
        <f t="shared" ref="U25:U42" si="29">S25+T25</f>
        <v>314247</v>
      </c>
      <c r="V25" s="255">
        <f>ROUND(U25*33.8%,0)</f>
        <v>106215</v>
      </c>
      <c r="W25" s="255">
        <f t="shared" ref="W25:W42" si="30">ROUND(S25*2%,0)</f>
        <v>6285</v>
      </c>
      <c r="X25" s="273">
        <f>ROUND(J25*AI25,0)</f>
        <v>3070</v>
      </c>
      <c r="Y25" s="257">
        <f t="shared" ref="Y25:Y41" si="31">SUM(U25:X25)</f>
        <v>429817</v>
      </c>
      <c r="Z25" s="257"/>
      <c r="AA25" s="259">
        <f>'soust.uk.JMK př.č.2'!$G$8</f>
        <v>18.248999999999999</v>
      </c>
      <c r="AB25" s="259">
        <f>'soust.uk.JMK př.č.2'!$K$8</f>
        <v>0</v>
      </c>
      <c r="AC25" s="259">
        <f>'soust.uk.JMK př.č.2'!$V$8</f>
        <v>0</v>
      </c>
      <c r="AD25" s="259">
        <f>'soust.uk.JMK př.č.2'!$W$8</f>
        <v>0</v>
      </c>
      <c r="AE25" s="260">
        <f>'soust.uk.JMK př.č.2'!$M$8</f>
        <v>41441</v>
      </c>
      <c r="AF25" s="260">
        <f>'soust.uk.JMK př.č.2'!$N$8</f>
        <v>6346</v>
      </c>
      <c r="AG25" s="260">
        <f>'soust.uk.JMK př.č.2'!$O$8</f>
        <v>22887</v>
      </c>
      <c r="AH25" s="260">
        <f>'soust.uk.JMK př.č.2'!$P$8</f>
        <v>3090</v>
      </c>
      <c r="AI25" s="260">
        <f>'soust.uk.JMK př.č.2'!$L$8</f>
        <v>307</v>
      </c>
      <c r="AJ25" s="254">
        <v>1</v>
      </c>
      <c r="AK25" s="261"/>
      <c r="AL25" s="260"/>
      <c r="AM25" s="260"/>
      <c r="AN25" s="255">
        <f t="shared" ref="AN25:AO42" si="32">IF(L25=0,0,ROUND(O25/L25/12,0))</f>
        <v>47787</v>
      </c>
      <c r="AO25" s="255">
        <f t="shared" si="32"/>
        <v>0</v>
      </c>
      <c r="AP25" s="255">
        <f t="shared" ref="AP25:AP36" si="33">ROUND(S25/N25/12,0)</f>
        <v>47787</v>
      </c>
      <c r="AQ25" s="255">
        <f t="shared" ref="AQ25:AQ42" si="34">ROUND(Y25/J25,0)</f>
        <v>42982</v>
      </c>
    </row>
    <row r="26" spans="1:43" s="253" customFormat="1" x14ac:dyDescent="0.3">
      <c r="A26" s="249">
        <v>4</v>
      </c>
      <c r="B26" s="250">
        <v>1234</v>
      </c>
      <c r="C26" s="250">
        <v>1234</v>
      </c>
      <c r="D26" s="250">
        <v>3141</v>
      </c>
      <c r="E26" s="262" t="s">
        <v>195</v>
      </c>
      <c r="F26" s="252" t="s">
        <v>46</v>
      </c>
      <c r="H26" s="253">
        <v>50</v>
      </c>
      <c r="I26" s="254"/>
      <c r="J26" s="274">
        <v>13</v>
      </c>
      <c r="K26" s="255"/>
      <c r="L26" s="256"/>
      <c r="M26" s="256">
        <f>IFERROR(ROUND(J26/AB26*AJ26,4),0)</f>
        <v>0.52649999999999997</v>
      </c>
      <c r="N26" s="256">
        <f t="shared" si="24"/>
        <v>0.52649999999999997</v>
      </c>
      <c r="O26" s="255">
        <f t="shared" si="25"/>
        <v>0</v>
      </c>
      <c r="P26" s="255">
        <f t="shared" si="26"/>
        <v>145895</v>
      </c>
      <c r="Q26" s="255"/>
      <c r="R26" s="255"/>
      <c r="S26" s="255">
        <f t="shared" si="27"/>
        <v>145895</v>
      </c>
      <c r="T26" s="255">
        <f t="shared" si="28"/>
        <v>0</v>
      </c>
      <c r="U26" s="255">
        <f t="shared" si="29"/>
        <v>145895</v>
      </c>
      <c r="V26" s="255">
        <f t="shared" ref="V26:V42" si="35">ROUND(U26*33.8%,0)</f>
        <v>49313</v>
      </c>
      <c r="W26" s="255">
        <f t="shared" si="30"/>
        <v>2918</v>
      </c>
      <c r="X26" s="273">
        <f>ROUND(J26*AI26,0)</f>
        <v>936</v>
      </c>
      <c r="Y26" s="257">
        <f t="shared" si="31"/>
        <v>199062</v>
      </c>
      <c r="Z26" s="257"/>
      <c r="AA26" s="259"/>
      <c r="AB26" s="275">
        <f>'ŠJ MŠ př.č.2d'!$B$17</f>
        <v>24.69</v>
      </c>
      <c r="AC26" s="259">
        <f>'soust.uk.JMK př.č.2'!$V$18</f>
        <v>0</v>
      </c>
      <c r="AD26" s="259">
        <f>'soust.uk.JMK př.č.2'!$W$18</f>
        <v>0.8</v>
      </c>
      <c r="AE26" s="260"/>
      <c r="AF26" s="260"/>
      <c r="AG26" s="260">
        <f>'soust.uk.JMK př.č.2'!$O$18</f>
        <v>21067</v>
      </c>
      <c r="AH26" s="260">
        <f>'soust.uk.JMK př.č.2'!$P$18</f>
        <v>2025</v>
      </c>
      <c r="AI26" s="260">
        <f>'soust.uk.JMK př.č.2'!$L$18</f>
        <v>72</v>
      </c>
      <c r="AJ26" s="254">
        <v>1</v>
      </c>
      <c r="AK26" s="261"/>
      <c r="AL26" s="260"/>
      <c r="AM26" s="260"/>
      <c r="AN26" s="255">
        <f t="shared" si="32"/>
        <v>0</v>
      </c>
      <c r="AO26" s="255">
        <f t="shared" si="32"/>
        <v>23092</v>
      </c>
      <c r="AP26" s="255">
        <f t="shared" si="33"/>
        <v>23092</v>
      </c>
      <c r="AQ26" s="255">
        <f t="shared" si="34"/>
        <v>15312</v>
      </c>
    </row>
    <row r="27" spans="1:43" s="253" customFormat="1" x14ac:dyDescent="0.3">
      <c r="A27" s="249">
        <v>4</v>
      </c>
      <c r="B27" s="250">
        <v>1234</v>
      </c>
      <c r="C27" s="250">
        <v>1234</v>
      </c>
      <c r="D27" s="250">
        <v>3141</v>
      </c>
      <c r="E27" s="262" t="s">
        <v>195</v>
      </c>
      <c r="F27" s="252" t="s">
        <v>54</v>
      </c>
      <c r="I27" s="254"/>
      <c r="J27" s="274">
        <v>4</v>
      </c>
      <c r="K27" s="255"/>
      <c r="L27" s="256"/>
      <c r="M27" s="256">
        <f t="shared" ref="M27:M29" si="36">IFERROR(ROUND(J27/AB27*AJ27,4),0)</f>
        <v>0.1246</v>
      </c>
      <c r="N27" s="256">
        <f t="shared" si="24"/>
        <v>0.1246</v>
      </c>
      <c r="O27" s="255">
        <f t="shared" si="25"/>
        <v>0</v>
      </c>
      <c r="P27" s="255">
        <f t="shared" si="26"/>
        <v>34527</v>
      </c>
      <c r="Q27" s="255"/>
      <c r="R27" s="255"/>
      <c r="S27" s="255">
        <f t="shared" si="27"/>
        <v>34527</v>
      </c>
      <c r="T27" s="255">
        <f t="shared" si="28"/>
        <v>0</v>
      </c>
      <c r="U27" s="255">
        <f t="shared" si="29"/>
        <v>34527</v>
      </c>
      <c r="V27" s="255">
        <f t="shared" si="35"/>
        <v>11670</v>
      </c>
      <c r="W27" s="255">
        <f t="shared" si="30"/>
        <v>691</v>
      </c>
      <c r="X27" s="273">
        <f t="shared" ref="X27:X42" si="37">ROUND(J27*AI27,0)</f>
        <v>176</v>
      </c>
      <c r="Y27" s="257">
        <f t="shared" si="31"/>
        <v>47064</v>
      </c>
      <c r="Z27" s="257"/>
      <c r="AA27" s="259"/>
      <c r="AB27" s="275">
        <f>'ŠJ MŠ-o př.č.2e'!$B$17</f>
        <v>32.1</v>
      </c>
      <c r="AC27" s="259">
        <f>'soust.uk.JMK př.č.2'!$V$21</f>
        <v>0</v>
      </c>
      <c r="AD27" s="259">
        <f>'soust.uk.JMK př.č.2'!$W$21</f>
        <v>0.8</v>
      </c>
      <c r="AE27" s="260"/>
      <c r="AF27" s="260"/>
      <c r="AG27" s="260">
        <f>'soust.uk.JMK př.č.2'!$O$21</f>
        <v>21067</v>
      </c>
      <c r="AH27" s="260">
        <f>'soust.uk.JMK př.č.2'!$P$21</f>
        <v>2025</v>
      </c>
      <c r="AI27" s="260">
        <f>'soust.uk.JMK př.č.2'!$L$21</f>
        <v>44</v>
      </c>
      <c r="AJ27" s="254">
        <v>1</v>
      </c>
      <c r="AK27" s="261"/>
      <c r="AL27" s="260"/>
      <c r="AM27" s="260"/>
      <c r="AN27" s="255">
        <f t="shared" si="32"/>
        <v>0</v>
      </c>
      <c r="AO27" s="255">
        <f t="shared" si="32"/>
        <v>23092</v>
      </c>
      <c r="AP27" s="255">
        <f t="shared" si="33"/>
        <v>23092</v>
      </c>
      <c r="AQ27" s="255">
        <f t="shared" si="34"/>
        <v>11766</v>
      </c>
    </row>
    <row r="28" spans="1:43" s="253" customFormat="1" x14ac:dyDescent="0.3">
      <c r="A28" s="249">
        <v>4</v>
      </c>
      <c r="B28" s="250">
        <v>1234</v>
      </c>
      <c r="C28" s="250">
        <v>1234</v>
      </c>
      <c r="D28" s="250">
        <v>3141</v>
      </c>
      <c r="E28" s="262" t="s">
        <v>195</v>
      </c>
      <c r="F28" s="252" t="s">
        <v>60</v>
      </c>
      <c r="H28" s="253">
        <v>225</v>
      </c>
      <c r="I28" s="254"/>
      <c r="J28" s="276">
        <v>120</v>
      </c>
      <c r="K28" s="255"/>
      <c r="L28" s="256"/>
      <c r="M28" s="256">
        <f t="shared" si="36"/>
        <v>1.569</v>
      </c>
      <c r="N28" s="256">
        <f t="shared" si="24"/>
        <v>1.569</v>
      </c>
      <c r="O28" s="255">
        <f t="shared" si="25"/>
        <v>0</v>
      </c>
      <c r="P28" s="255">
        <f t="shared" si="26"/>
        <v>434776</v>
      </c>
      <c r="Q28" s="255"/>
      <c r="R28" s="255"/>
      <c r="S28" s="255">
        <f t="shared" si="27"/>
        <v>434776</v>
      </c>
      <c r="T28" s="255">
        <f t="shared" si="28"/>
        <v>0</v>
      </c>
      <c r="U28" s="255">
        <f t="shared" si="29"/>
        <v>434776</v>
      </c>
      <c r="V28" s="255">
        <f t="shared" si="35"/>
        <v>146954</v>
      </c>
      <c r="W28" s="255">
        <f t="shared" si="30"/>
        <v>8696</v>
      </c>
      <c r="X28" s="273">
        <f>ROUND(J28*AI28,0)</f>
        <v>6840</v>
      </c>
      <c r="Y28" s="257">
        <f t="shared" si="31"/>
        <v>597266</v>
      </c>
      <c r="Z28" s="257"/>
      <c r="AA28" s="259"/>
      <c r="AB28" s="277">
        <f>'ŠJ ZŠ př.č.2f'!$B$645</f>
        <v>76.48</v>
      </c>
      <c r="AC28" s="259">
        <f>'soust.uk.JMK př.č.2'!$V$24</f>
        <v>0</v>
      </c>
      <c r="AD28" s="259">
        <f>'soust.uk.JMK př.č.2'!$W$24</f>
        <v>0.6</v>
      </c>
      <c r="AE28" s="260"/>
      <c r="AF28" s="260"/>
      <c r="AG28" s="260">
        <f>'soust.uk.JMK př.č.2'!$O$24</f>
        <v>21067</v>
      </c>
      <c r="AH28" s="260">
        <f>'soust.uk.JMK př.č.2'!$P$24</f>
        <v>2025</v>
      </c>
      <c r="AI28" s="260">
        <f>'soust.uk.JMK př.č.2'!$L$24</f>
        <v>57</v>
      </c>
      <c r="AJ28" s="254">
        <v>1</v>
      </c>
      <c r="AK28" s="261"/>
      <c r="AL28" s="260"/>
      <c r="AM28" s="260"/>
      <c r="AN28" s="255">
        <f t="shared" si="32"/>
        <v>0</v>
      </c>
      <c r="AO28" s="255">
        <f t="shared" si="32"/>
        <v>23092</v>
      </c>
      <c r="AP28" s="255">
        <f t="shared" si="33"/>
        <v>23092</v>
      </c>
      <c r="AQ28" s="255">
        <f t="shared" si="34"/>
        <v>4977</v>
      </c>
    </row>
    <row r="29" spans="1:43" s="253" customFormat="1" x14ac:dyDescent="0.3">
      <c r="A29" s="249">
        <v>4</v>
      </c>
      <c r="B29" s="250">
        <v>1234</v>
      </c>
      <c r="C29" s="250">
        <v>1234</v>
      </c>
      <c r="D29" s="250">
        <v>3141</v>
      </c>
      <c r="E29" s="262" t="s">
        <v>195</v>
      </c>
      <c r="F29" s="252" t="s">
        <v>62</v>
      </c>
      <c r="G29" s="253" t="s">
        <v>35</v>
      </c>
      <c r="I29" s="254"/>
      <c r="J29" s="276">
        <v>50</v>
      </c>
      <c r="K29" s="255"/>
      <c r="L29" s="256"/>
      <c r="M29" s="256">
        <f t="shared" si="36"/>
        <v>0.49030000000000001</v>
      </c>
      <c r="N29" s="256">
        <f t="shared" si="24"/>
        <v>0.49030000000000001</v>
      </c>
      <c r="O29" s="255">
        <f t="shared" si="25"/>
        <v>0</v>
      </c>
      <c r="P29" s="255">
        <f t="shared" si="26"/>
        <v>135864</v>
      </c>
      <c r="Q29" s="255"/>
      <c r="R29" s="255"/>
      <c r="S29" s="255">
        <f t="shared" si="27"/>
        <v>135864</v>
      </c>
      <c r="T29" s="255">
        <f t="shared" si="28"/>
        <v>0</v>
      </c>
      <c r="U29" s="255">
        <f t="shared" si="29"/>
        <v>135864</v>
      </c>
      <c r="V29" s="255">
        <f t="shared" si="35"/>
        <v>45922</v>
      </c>
      <c r="W29" s="255">
        <f t="shared" si="30"/>
        <v>2717</v>
      </c>
      <c r="X29" s="273">
        <f t="shared" si="37"/>
        <v>2150</v>
      </c>
      <c r="Y29" s="257">
        <f t="shared" si="31"/>
        <v>186653</v>
      </c>
      <c r="Z29" s="257"/>
      <c r="AA29" s="259"/>
      <c r="AB29" s="277">
        <f>'ŠJ ZŠ př.č.2f'!$B$645</f>
        <v>76.48</v>
      </c>
      <c r="AC29" s="259">
        <f>'soust.uk.JMK př.č.2'!$V$25</f>
        <v>0</v>
      </c>
      <c r="AD29" s="259">
        <f>'soust.uk.JMK př.č.2'!$W$25</f>
        <v>0.45</v>
      </c>
      <c r="AE29" s="260"/>
      <c r="AF29" s="260"/>
      <c r="AG29" s="260">
        <f>'soust.uk.JMK př.č.2'!$O$25</f>
        <v>21067</v>
      </c>
      <c r="AH29" s="260">
        <f>'soust.uk.JMK př.č.2'!$P$25</f>
        <v>2025</v>
      </c>
      <c r="AI29" s="260">
        <f>'soust.uk.JMK př.č.2'!$L$25</f>
        <v>43</v>
      </c>
      <c r="AJ29" s="254">
        <v>0.75</v>
      </c>
      <c r="AK29" s="261"/>
      <c r="AL29" s="260"/>
      <c r="AM29" s="260"/>
      <c r="AN29" s="255">
        <f t="shared" si="32"/>
        <v>0</v>
      </c>
      <c r="AO29" s="255">
        <f t="shared" si="32"/>
        <v>23092</v>
      </c>
      <c r="AP29" s="255">
        <f t="shared" si="33"/>
        <v>23092</v>
      </c>
      <c r="AQ29" s="255">
        <f t="shared" si="34"/>
        <v>3733</v>
      </c>
    </row>
    <row r="30" spans="1:43" s="253" customFormat="1" x14ac:dyDescent="0.3">
      <c r="A30" s="249">
        <v>4</v>
      </c>
      <c r="B30" s="250">
        <v>1234</v>
      </c>
      <c r="C30" s="250">
        <v>1234</v>
      </c>
      <c r="D30" s="250">
        <v>3141</v>
      </c>
      <c r="E30" s="262" t="s">
        <v>195</v>
      </c>
      <c r="F30" s="252" t="s">
        <v>68</v>
      </c>
      <c r="G30" s="253" t="s">
        <v>35</v>
      </c>
      <c r="H30" s="253">
        <v>1000</v>
      </c>
      <c r="I30" s="254">
        <v>0.5</v>
      </c>
      <c r="J30" s="232">
        <v>100</v>
      </c>
      <c r="K30" s="318">
        <f>J30*I30</f>
        <v>50</v>
      </c>
      <c r="L30" s="256"/>
      <c r="M30" s="256">
        <f>IFERROR(ROUND(J30*I30/AB30*AJ30,4),0)</f>
        <v>0.54479999999999995</v>
      </c>
      <c r="N30" s="256">
        <f t="shared" ref="N30" si="38">L30+M30</f>
        <v>0.54479999999999995</v>
      </c>
      <c r="O30" s="255">
        <f t="shared" ref="O30" si="39">ROUND(12*L30*(AE30+AF30),0)</f>
        <v>0</v>
      </c>
      <c r="P30" s="255">
        <f t="shared" ref="P30" si="40">ROUND(12*M30*(AG30+AH30),0)</f>
        <v>150966</v>
      </c>
      <c r="Q30" s="255"/>
      <c r="R30" s="255"/>
      <c r="S30" s="255">
        <f t="shared" ref="S30" si="41">SUM(O30,P30)</f>
        <v>150966</v>
      </c>
      <c r="T30" s="255">
        <f t="shared" ref="T30" si="42">SUM(Q30,R30)</f>
        <v>0</v>
      </c>
      <c r="U30" s="255">
        <f t="shared" ref="U30" si="43">S30+T30</f>
        <v>150966</v>
      </c>
      <c r="V30" s="255">
        <f t="shared" ref="V30" si="44">ROUND(U30*33.8%,0)</f>
        <v>51027</v>
      </c>
      <c r="W30" s="255">
        <f t="shared" ref="W30" si="45">ROUND(S30*2%,0)</f>
        <v>3019</v>
      </c>
      <c r="X30" s="273">
        <f>ROUND(J30*I30*AI30,0)</f>
        <v>3200</v>
      </c>
      <c r="Y30" s="257">
        <f t="shared" ref="Y30" si="46">SUM(U30:X30)</f>
        <v>208212</v>
      </c>
      <c r="Z30" s="257"/>
      <c r="AA30" s="259"/>
      <c r="AB30" s="277">
        <f>'ŠJ SŠ př.č.2g'!$B$645</f>
        <v>68.83</v>
      </c>
      <c r="AC30" s="259">
        <f>'soust.uk.JMK př.č.2'!$V$28</f>
        <v>0</v>
      </c>
      <c r="AD30" s="259">
        <f>'soust.uk.JMK př.č.2'!$W$28</f>
        <v>0.45</v>
      </c>
      <c r="AE30" s="260"/>
      <c r="AF30" s="260"/>
      <c r="AG30" s="260">
        <f>'soust.uk.JMK př.č.2'!$O$28</f>
        <v>21067</v>
      </c>
      <c r="AH30" s="260">
        <f>'soust.uk.JMK př.č.2'!$P$28</f>
        <v>2025</v>
      </c>
      <c r="AI30" s="260">
        <f>'soust.uk.JMK př.č.2'!$L$28</f>
        <v>64</v>
      </c>
      <c r="AJ30" s="254">
        <v>0.75</v>
      </c>
      <c r="AK30" s="261"/>
      <c r="AL30" s="260"/>
      <c r="AM30" s="260"/>
      <c r="AN30" s="255">
        <f t="shared" ref="AN30" si="47">IF(L30=0,0,ROUND(O30/L30/12,0))</f>
        <v>0</v>
      </c>
      <c r="AO30" s="255">
        <f t="shared" ref="AO30" si="48">IF(M30=0,0,ROUND(P30/M30/12,0))</f>
        <v>23092</v>
      </c>
      <c r="AP30" s="255">
        <f t="shared" ref="AP30" si="49">ROUND(S30/N30/12,0)</f>
        <v>23092</v>
      </c>
      <c r="AQ30" s="255">
        <f t="shared" ref="AQ30" si="50">ROUND(Y30/J30,0)</f>
        <v>2082</v>
      </c>
    </row>
    <row r="31" spans="1:43" s="253" customFormat="1" x14ac:dyDescent="0.3">
      <c r="A31" s="249">
        <v>4</v>
      </c>
      <c r="B31" s="250">
        <v>1234</v>
      </c>
      <c r="C31" s="250">
        <v>1234</v>
      </c>
      <c r="D31" s="250">
        <v>3141</v>
      </c>
      <c r="E31" s="262" t="s">
        <v>195</v>
      </c>
      <c r="F31" s="252" t="s">
        <v>66</v>
      </c>
      <c r="I31" s="254">
        <v>0.5</v>
      </c>
      <c r="J31" s="255">
        <v>300</v>
      </c>
      <c r="K31" s="318">
        <f>J31*I31</f>
        <v>150</v>
      </c>
      <c r="L31" s="256"/>
      <c r="M31" s="256">
        <f>IFERROR(ROUND(J31*I31/AB31*AJ31,4),0)</f>
        <v>2.1793</v>
      </c>
      <c r="N31" s="256">
        <f t="shared" si="24"/>
        <v>2.1793</v>
      </c>
      <c r="O31" s="255">
        <f t="shared" si="25"/>
        <v>0</v>
      </c>
      <c r="P31" s="255">
        <f t="shared" si="26"/>
        <v>603893</v>
      </c>
      <c r="Q31" s="255"/>
      <c r="R31" s="255"/>
      <c r="S31" s="255">
        <f t="shared" si="27"/>
        <v>603893</v>
      </c>
      <c r="T31" s="255">
        <f t="shared" si="28"/>
        <v>0</v>
      </c>
      <c r="U31" s="255">
        <f t="shared" si="29"/>
        <v>603893</v>
      </c>
      <c r="V31" s="255">
        <f t="shared" si="35"/>
        <v>204116</v>
      </c>
      <c r="W31" s="255">
        <f t="shared" si="30"/>
        <v>12078</v>
      </c>
      <c r="X31" s="273">
        <f>ROUND(J31*I31*AI31,0)</f>
        <v>12750</v>
      </c>
      <c r="Y31" s="257">
        <f t="shared" si="31"/>
        <v>832837</v>
      </c>
      <c r="Z31" s="257"/>
      <c r="AA31" s="259"/>
      <c r="AB31" s="277">
        <f>'ŠJ SŠ př.č.2g'!$B$645</f>
        <v>68.83</v>
      </c>
      <c r="AC31" s="259">
        <f>'soust.uk.JMK př.č.2'!$V$27</f>
        <v>0</v>
      </c>
      <c r="AD31" s="259">
        <f>'soust.uk.JMK př.č.2'!$W$27</f>
        <v>0.6</v>
      </c>
      <c r="AE31" s="260"/>
      <c r="AF31" s="260"/>
      <c r="AG31" s="260">
        <f>'soust.uk.JMK př.č.2'!$O$27</f>
        <v>21067</v>
      </c>
      <c r="AH31" s="260">
        <f>'soust.uk.JMK př.č.2'!$P$27</f>
        <v>2025</v>
      </c>
      <c r="AI31" s="260">
        <f>'soust.uk.JMK př.č.2'!$L$27</f>
        <v>85</v>
      </c>
      <c r="AJ31" s="254">
        <v>1</v>
      </c>
      <c r="AK31" s="261"/>
      <c r="AL31" s="260"/>
      <c r="AM31" s="260"/>
      <c r="AN31" s="255">
        <f t="shared" si="32"/>
        <v>0</v>
      </c>
      <c r="AO31" s="255">
        <f t="shared" si="32"/>
        <v>23092</v>
      </c>
      <c r="AP31" s="255">
        <f t="shared" si="33"/>
        <v>23092</v>
      </c>
      <c r="AQ31" s="255">
        <f t="shared" si="34"/>
        <v>2776</v>
      </c>
    </row>
    <row r="32" spans="1:43" s="253" customFormat="1" x14ac:dyDescent="0.3">
      <c r="A32" s="249">
        <v>4</v>
      </c>
      <c r="B32" s="250">
        <v>1234</v>
      </c>
      <c r="C32" s="250">
        <v>1234</v>
      </c>
      <c r="D32" s="250">
        <v>3141</v>
      </c>
      <c r="E32" s="262" t="s">
        <v>195</v>
      </c>
      <c r="F32" s="252" t="s">
        <v>70</v>
      </c>
      <c r="G32" s="253" t="s">
        <v>38</v>
      </c>
      <c r="I32" s="254">
        <v>0.8</v>
      </c>
      <c r="J32" s="255">
        <v>200</v>
      </c>
      <c r="K32" s="318">
        <f t="shared" ref="K32:K34" si="51">J32*I32</f>
        <v>160</v>
      </c>
      <c r="L32" s="256"/>
      <c r="M32" s="256">
        <f>IFERROR(ROUND(J32*I32/AB32*AJ32,4),0)</f>
        <v>0.58109999999999995</v>
      </c>
      <c r="N32" s="256">
        <f t="shared" si="24"/>
        <v>0.58109999999999995</v>
      </c>
      <c r="O32" s="255">
        <f t="shared" si="25"/>
        <v>0</v>
      </c>
      <c r="P32" s="255">
        <f t="shared" si="26"/>
        <v>161025</v>
      </c>
      <c r="Q32" s="255"/>
      <c r="R32" s="255"/>
      <c r="S32" s="255">
        <f t="shared" si="27"/>
        <v>161025</v>
      </c>
      <c r="T32" s="255">
        <f t="shared" si="28"/>
        <v>0</v>
      </c>
      <c r="U32" s="255">
        <f t="shared" si="29"/>
        <v>161025</v>
      </c>
      <c r="V32" s="255">
        <f t="shared" si="35"/>
        <v>54426</v>
      </c>
      <c r="W32" s="255">
        <f t="shared" si="30"/>
        <v>3221</v>
      </c>
      <c r="X32" s="273">
        <f>ROUND(J32*I32*AI32,0)</f>
        <v>3360</v>
      </c>
      <c r="Y32" s="257">
        <f t="shared" si="31"/>
        <v>222032</v>
      </c>
      <c r="Z32" s="257"/>
      <c r="AA32" s="259"/>
      <c r="AB32" s="277">
        <f>'ŠJ SŠ př.č.2g'!$B$645</f>
        <v>68.83</v>
      </c>
      <c r="AC32" s="259">
        <f>'soust.uk.JMK př.č.2'!$V$29</f>
        <v>0</v>
      </c>
      <c r="AD32" s="259">
        <f>'soust.uk.JMK př.č.2'!$W$29</f>
        <v>0.15</v>
      </c>
      <c r="AE32" s="260"/>
      <c r="AF32" s="260"/>
      <c r="AG32" s="260">
        <f>'soust.uk.JMK př.č.2'!$O$29</f>
        <v>21067</v>
      </c>
      <c r="AH32" s="260">
        <f>'soust.uk.JMK př.č.2'!$P$29</f>
        <v>2025</v>
      </c>
      <c r="AI32" s="260">
        <f>'soust.uk.JMK př.č.2'!$L$29</f>
        <v>21</v>
      </c>
      <c r="AJ32" s="254">
        <v>0.25</v>
      </c>
      <c r="AK32" s="261"/>
      <c r="AL32" s="260"/>
      <c r="AM32" s="260"/>
      <c r="AN32" s="255">
        <f t="shared" si="32"/>
        <v>0</v>
      </c>
      <c r="AO32" s="255">
        <f t="shared" si="32"/>
        <v>23092</v>
      </c>
      <c r="AP32" s="255">
        <f t="shared" si="33"/>
        <v>23092</v>
      </c>
      <c r="AQ32" s="255">
        <f t="shared" si="34"/>
        <v>1110</v>
      </c>
    </row>
    <row r="33" spans="1:43" s="253" customFormat="1" x14ac:dyDescent="0.3">
      <c r="A33" s="249">
        <v>4</v>
      </c>
      <c r="B33" s="250">
        <v>1234</v>
      </c>
      <c r="C33" s="250">
        <v>1234</v>
      </c>
      <c r="D33" s="250">
        <v>3141</v>
      </c>
      <c r="E33" s="262" t="s">
        <v>195</v>
      </c>
      <c r="F33" s="252" t="s">
        <v>32</v>
      </c>
      <c r="I33" s="254">
        <v>0.9</v>
      </c>
      <c r="J33" s="255">
        <v>100</v>
      </c>
      <c r="K33" s="318">
        <f t="shared" si="51"/>
        <v>90</v>
      </c>
      <c r="L33" s="256"/>
      <c r="M33" s="256">
        <f t="shared" ref="M33" si="52">IFERROR(ROUND(J33*I33/AB33*AJ33,4),0)</f>
        <v>2.7406000000000001</v>
      </c>
      <c r="N33" s="256">
        <f t="shared" si="24"/>
        <v>2.7406000000000001</v>
      </c>
      <c r="O33" s="255">
        <f t="shared" si="25"/>
        <v>0</v>
      </c>
      <c r="P33" s="255">
        <f t="shared" si="26"/>
        <v>759431</v>
      </c>
      <c r="Q33" s="255"/>
      <c r="R33" s="255"/>
      <c r="S33" s="255">
        <f t="shared" si="27"/>
        <v>759431</v>
      </c>
      <c r="T33" s="255">
        <f t="shared" si="28"/>
        <v>0</v>
      </c>
      <c r="U33" s="255">
        <f t="shared" si="29"/>
        <v>759431</v>
      </c>
      <c r="V33" s="255">
        <f t="shared" si="35"/>
        <v>256688</v>
      </c>
      <c r="W33" s="255">
        <f>ROUND(S33*2%,0)</f>
        <v>15189</v>
      </c>
      <c r="X33" s="273">
        <f>ROUND(J33*I33*AI33,0)</f>
        <v>13050</v>
      </c>
      <c r="Y33" s="257">
        <f t="shared" ref="Y33" si="53">SUM(U33:X33)</f>
        <v>1044358</v>
      </c>
      <c r="Z33" s="257"/>
      <c r="AA33" s="259"/>
      <c r="AB33" s="259">
        <f>'soust.uk.JMK př.č.2'!$K$12</f>
        <v>32.840000000000003</v>
      </c>
      <c r="AC33" s="259">
        <f>'soust.uk.JMK př.č.2'!$V$12</f>
        <v>0</v>
      </c>
      <c r="AD33" s="259">
        <f>'soust.uk.JMK př.č.2'!$W$12</f>
        <v>0.9</v>
      </c>
      <c r="AE33" s="260"/>
      <c r="AF33" s="260"/>
      <c r="AG33" s="260">
        <f>'soust.uk.JMK př.č.2'!$O$12</f>
        <v>21067</v>
      </c>
      <c r="AH33" s="260">
        <f>'soust.uk.JMK př.č.2'!$P$12</f>
        <v>2025</v>
      </c>
      <c r="AI33" s="260">
        <f>'soust.uk.JMK př.č.2'!$L$12</f>
        <v>145</v>
      </c>
      <c r="AJ33" s="254">
        <v>1</v>
      </c>
      <c r="AK33" s="261"/>
      <c r="AL33" s="260"/>
      <c r="AM33" s="260"/>
      <c r="AN33" s="255">
        <f t="shared" si="32"/>
        <v>0</v>
      </c>
      <c r="AO33" s="255">
        <f t="shared" si="32"/>
        <v>23092</v>
      </c>
      <c r="AP33" s="255">
        <f t="shared" si="33"/>
        <v>23092</v>
      </c>
      <c r="AQ33" s="255">
        <f t="shared" si="34"/>
        <v>10444</v>
      </c>
    </row>
    <row r="34" spans="1:43" s="253" customFormat="1" x14ac:dyDescent="0.3">
      <c r="A34" s="249">
        <v>4</v>
      </c>
      <c r="B34" s="250">
        <v>1234</v>
      </c>
      <c r="C34" s="250">
        <v>1234</v>
      </c>
      <c r="D34" s="250">
        <v>3141</v>
      </c>
      <c r="E34" s="262" t="s">
        <v>195</v>
      </c>
      <c r="F34" s="252" t="s">
        <v>40</v>
      </c>
      <c r="I34" s="254">
        <v>0.5</v>
      </c>
      <c r="J34" s="255">
        <v>50</v>
      </c>
      <c r="K34" s="318">
        <f t="shared" si="51"/>
        <v>25</v>
      </c>
      <c r="L34" s="256"/>
      <c r="M34" s="256">
        <f>IFERROR(ROUND(J34*I34/AB34*AJ34,4),0)</f>
        <v>0.57089999999999996</v>
      </c>
      <c r="N34" s="256">
        <f t="shared" si="24"/>
        <v>0.57089999999999996</v>
      </c>
      <c r="O34" s="255">
        <f t="shared" si="25"/>
        <v>0</v>
      </c>
      <c r="P34" s="255">
        <f t="shared" si="26"/>
        <v>158199</v>
      </c>
      <c r="Q34" s="255"/>
      <c r="R34" s="255"/>
      <c r="S34" s="255">
        <f t="shared" si="27"/>
        <v>158199</v>
      </c>
      <c r="T34" s="255">
        <f t="shared" si="28"/>
        <v>0</v>
      </c>
      <c r="U34" s="255">
        <f t="shared" si="29"/>
        <v>158199</v>
      </c>
      <c r="V34" s="255">
        <f t="shared" si="35"/>
        <v>53471</v>
      </c>
      <c r="W34" s="255">
        <f t="shared" si="30"/>
        <v>3164</v>
      </c>
      <c r="X34" s="273">
        <f t="shared" ref="X34" si="54">ROUND(J34*I34*AI34,0)</f>
        <v>2725</v>
      </c>
      <c r="Y34" s="257">
        <f t="shared" si="31"/>
        <v>217559</v>
      </c>
      <c r="Z34" s="257"/>
      <c r="AA34" s="259"/>
      <c r="AB34" s="259">
        <f>'soust.uk.JMK př.č.2'!$K$15</f>
        <v>43.79</v>
      </c>
      <c r="AC34" s="259">
        <f>'soust.uk.JMK př.č.2'!$V$15</f>
        <v>0</v>
      </c>
      <c r="AD34" s="259">
        <f>'soust.uk.JMK př.č.2'!$W$15</f>
        <v>0.67500000000000004</v>
      </c>
      <c r="AE34" s="260"/>
      <c r="AF34" s="260"/>
      <c r="AG34" s="260">
        <f>'soust.uk.JMK př.č.2'!$O$15</f>
        <v>21067</v>
      </c>
      <c r="AH34" s="260">
        <f>'soust.uk.JMK př.č.2'!$P$15</f>
        <v>2025</v>
      </c>
      <c r="AI34" s="260">
        <f>'soust.uk.JMK př.č.2'!$L$15</f>
        <v>109</v>
      </c>
      <c r="AJ34" s="254">
        <v>1</v>
      </c>
      <c r="AK34" s="261"/>
      <c r="AL34" s="260"/>
      <c r="AM34" s="260"/>
      <c r="AN34" s="255">
        <f t="shared" si="32"/>
        <v>0</v>
      </c>
      <c r="AO34" s="255">
        <f t="shared" si="32"/>
        <v>23092</v>
      </c>
      <c r="AP34" s="255">
        <f t="shared" si="33"/>
        <v>23092</v>
      </c>
      <c r="AQ34" s="255">
        <f t="shared" si="34"/>
        <v>4351</v>
      </c>
    </row>
    <row r="35" spans="1:43" s="253" customFormat="1" x14ac:dyDescent="0.3">
      <c r="A35" s="249">
        <v>4</v>
      </c>
      <c r="B35" s="250">
        <v>1234</v>
      </c>
      <c r="C35" s="250">
        <v>1234</v>
      </c>
      <c r="D35" s="250">
        <v>3141</v>
      </c>
      <c r="E35" s="278" t="s">
        <v>196</v>
      </c>
      <c r="F35" s="252" t="s">
        <v>51</v>
      </c>
      <c r="G35" s="253" t="s">
        <v>52</v>
      </c>
      <c r="H35" s="253">
        <v>40</v>
      </c>
      <c r="I35" s="254"/>
      <c r="J35" s="274">
        <v>5</v>
      </c>
      <c r="K35" s="319"/>
      <c r="L35" s="256"/>
      <c r="M35" s="256">
        <f>IFERROR(ROUND(J35/AB35*AJ35,4),0)</f>
        <v>7.0000000000000007E-2</v>
      </c>
      <c r="N35" s="256">
        <f t="shared" si="24"/>
        <v>7.0000000000000007E-2</v>
      </c>
      <c r="O35" s="255">
        <f t="shared" si="25"/>
        <v>0</v>
      </c>
      <c r="P35" s="255">
        <f t="shared" si="26"/>
        <v>19397</v>
      </c>
      <c r="Q35" s="255"/>
      <c r="R35" s="255"/>
      <c r="S35" s="255">
        <f t="shared" si="27"/>
        <v>19397</v>
      </c>
      <c r="T35" s="255">
        <f t="shared" si="28"/>
        <v>0</v>
      </c>
      <c r="U35" s="255">
        <f t="shared" si="29"/>
        <v>19397</v>
      </c>
      <c r="V35" s="255">
        <f t="shared" si="35"/>
        <v>6556</v>
      </c>
      <c r="W35" s="255">
        <f t="shared" si="30"/>
        <v>388</v>
      </c>
      <c r="X35" s="273">
        <f>ROUND(J35*AI35,0)</f>
        <v>120</v>
      </c>
      <c r="Y35" s="257">
        <f t="shared" si="31"/>
        <v>26461</v>
      </c>
      <c r="Z35" s="257"/>
      <c r="AA35" s="259"/>
      <c r="AB35" s="275">
        <f>'ŠJ MŠ př.č.2d'!$B$10</f>
        <v>23.56</v>
      </c>
      <c r="AC35" s="259">
        <f>'soust.uk.JMK př.č.2'!$V$20</f>
        <v>0</v>
      </c>
      <c r="AD35" s="259">
        <f>'soust.uk.JMK př.č.2'!$W$20</f>
        <v>0.26400000000000001</v>
      </c>
      <c r="AE35" s="260"/>
      <c r="AF35" s="260"/>
      <c r="AG35" s="260">
        <f>'soust.uk.JMK př.č.2'!$O$20</f>
        <v>21067</v>
      </c>
      <c r="AH35" s="260">
        <f>'soust.uk.JMK př.č.2'!$P$20</f>
        <v>2025</v>
      </c>
      <c r="AI35" s="260">
        <f>'soust.uk.JMK př.č.2'!$L$20</f>
        <v>24</v>
      </c>
      <c r="AJ35" s="254">
        <v>0.33</v>
      </c>
      <c r="AK35" s="261"/>
      <c r="AL35" s="260"/>
      <c r="AM35" s="260"/>
      <c r="AN35" s="255">
        <f t="shared" si="32"/>
        <v>0</v>
      </c>
      <c r="AO35" s="255">
        <f t="shared" si="32"/>
        <v>23092</v>
      </c>
      <c r="AP35" s="255">
        <f t="shared" si="33"/>
        <v>23092</v>
      </c>
      <c r="AQ35" s="255">
        <f t="shared" si="34"/>
        <v>5292</v>
      </c>
    </row>
    <row r="36" spans="1:43" s="253" customFormat="1" x14ac:dyDescent="0.3">
      <c r="A36" s="249">
        <v>4</v>
      </c>
      <c r="B36" s="250">
        <v>1234</v>
      </c>
      <c r="C36" s="250">
        <v>1234</v>
      </c>
      <c r="D36" s="250">
        <v>3141</v>
      </c>
      <c r="E36" s="278" t="s">
        <v>196</v>
      </c>
      <c r="F36" s="252" t="s">
        <v>64</v>
      </c>
      <c r="G36" s="253" t="s">
        <v>38</v>
      </c>
      <c r="I36" s="254"/>
      <c r="J36" s="276">
        <v>5</v>
      </c>
      <c r="K36" s="319"/>
      <c r="L36" s="256"/>
      <c r="M36" s="256">
        <f t="shared" ref="M36:M42" si="55">IFERROR(ROUND(J36/AB36*AJ36,4),0)</f>
        <v>3.7900000000000003E-2</v>
      </c>
      <c r="N36" s="256">
        <f t="shared" si="24"/>
        <v>3.7900000000000003E-2</v>
      </c>
      <c r="O36" s="255">
        <f t="shared" si="25"/>
        <v>0</v>
      </c>
      <c r="P36" s="255">
        <f t="shared" si="26"/>
        <v>10502</v>
      </c>
      <c r="Q36" s="255"/>
      <c r="R36" s="255"/>
      <c r="S36" s="255">
        <f t="shared" si="27"/>
        <v>10502</v>
      </c>
      <c r="T36" s="255">
        <f t="shared" si="28"/>
        <v>0</v>
      </c>
      <c r="U36" s="255">
        <f t="shared" si="29"/>
        <v>10502</v>
      </c>
      <c r="V36" s="255">
        <f t="shared" si="35"/>
        <v>3550</v>
      </c>
      <c r="W36" s="255">
        <f t="shared" si="30"/>
        <v>210</v>
      </c>
      <c r="X36" s="273">
        <f>ROUND(J36*AI36,0)</f>
        <v>70</v>
      </c>
      <c r="Y36" s="257">
        <f t="shared" si="31"/>
        <v>14332</v>
      </c>
      <c r="Z36" s="257"/>
      <c r="AA36" s="259"/>
      <c r="AB36" s="277">
        <f>'ŠJ ZŠ př.č.2f'!$B$14</f>
        <v>32.97</v>
      </c>
      <c r="AC36" s="259">
        <f>'soust.uk.JMK př.č.2'!$V$26</f>
        <v>0</v>
      </c>
      <c r="AD36" s="259">
        <f>'soust.uk.JMK př.č.2'!$W$26</f>
        <v>0.15</v>
      </c>
      <c r="AE36" s="260"/>
      <c r="AF36" s="260"/>
      <c r="AG36" s="260">
        <f>'soust.uk.JMK př.č.2'!$O$26</f>
        <v>21067</v>
      </c>
      <c r="AH36" s="260">
        <f>'soust.uk.JMK př.č.2'!$P$26</f>
        <v>2025</v>
      </c>
      <c r="AI36" s="260">
        <f>'soust.uk.JMK př.č.2'!$L$26</f>
        <v>14</v>
      </c>
      <c r="AJ36" s="254">
        <v>0.25</v>
      </c>
      <c r="AK36" s="261"/>
      <c r="AL36" s="260"/>
      <c r="AM36" s="260"/>
      <c r="AN36" s="255">
        <f t="shared" si="32"/>
        <v>0</v>
      </c>
      <c r="AO36" s="255">
        <f t="shared" si="32"/>
        <v>23091</v>
      </c>
      <c r="AP36" s="255">
        <f t="shared" si="33"/>
        <v>23091</v>
      </c>
      <c r="AQ36" s="255">
        <f t="shared" si="34"/>
        <v>2866</v>
      </c>
    </row>
    <row r="37" spans="1:43" s="253" customFormat="1" x14ac:dyDescent="0.3">
      <c r="A37" s="249">
        <v>4</v>
      </c>
      <c r="B37" s="250">
        <v>1234</v>
      </c>
      <c r="C37" s="250">
        <v>1234</v>
      </c>
      <c r="D37" s="250">
        <v>3141</v>
      </c>
      <c r="E37" s="278" t="s">
        <v>196</v>
      </c>
      <c r="F37" s="252" t="s">
        <v>212</v>
      </c>
      <c r="G37" s="253" t="s">
        <v>213</v>
      </c>
      <c r="I37" s="254">
        <v>1</v>
      </c>
      <c r="J37" s="279">
        <v>20</v>
      </c>
      <c r="K37" s="319">
        <f t="shared" ref="K37" si="56">J37*I37</f>
        <v>20</v>
      </c>
      <c r="L37" s="256"/>
      <c r="M37" s="256">
        <f>IFERROR(ROUND(J37*I37/AB37*AJ37,4),0)</f>
        <v>9.4799999999999995E-2</v>
      </c>
      <c r="N37" s="256">
        <f t="shared" ref="N37" si="57">L37+M37</f>
        <v>9.4799999999999995E-2</v>
      </c>
      <c r="O37" s="255">
        <f t="shared" ref="O37" si="58">ROUND(12*L37*(AE37+AF37),0)</f>
        <v>0</v>
      </c>
      <c r="P37" s="255">
        <f t="shared" ref="P37" si="59">ROUND(12*M37*(AG37+AH37),0)</f>
        <v>26269</v>
      </c>
      <c r="Q37" s="255"/>
      <c r="R37" s="255"/>
      <c r="S37" s="255">
        <f t="shared" ref="S37" si="60">SUM(O37,P37)</f>
        <v>26269</v>
      </c>
      <c r="T37" s="255">
        <f t="shared" ref="T37" si="61">SUM(Q37,R37)</f>
        <v>0</v>
      </c>
      <c r="U37" s="255">
        <f t="shared" ref="U37" si="62">S37+T37</f>
        <v>26269</v>
      </c>
      <c r="V37" s="255">
        <f t="shared" ref="V37" si="63">ROUND(U37*33.8%,0)</f>
        <v>8879</v>
      </c>
      <c r="W37" s="255">
        <f>ROUND(S37*2%,0)</f>
        <v>525</v>
      </c>
      <c r="X37" s="273">
        <f>ROUND(J37*I37*AI37*AJ37,0)</f>
        <v>255</v>
      </c>
      <c r="Y37" s="257">
        <f t="shared" ref="Y37" si="64">SUM(U37:X37)</f>
        <v>35928</v>
      </c>
      <c r="Z37" s="257"/>
      <c r="AA37" s="259"/>
      <c r="AB37" s="280">
        <f>'ŠJ SŠ př.č.2g'!$B$20</f>
        <v>31.64</v>
      </c>
      <c r="AC37" s="259"/>
      <c r="AD37" s="259"/>
      <c r="AE37" s="260"/>
      <c r="AF37" s="260"/>
      <c r="AG37" s="260">
        <f>'soust.uk.JMK př.č.2'!$O$27</f>
        <v>21067</v>
      </c>
      <c r="AH37" s="260">
        <f>'soust.uk.JMK př.č.2'!$P$27</f>
        <v>2025</v>
      </c>
      <c r="AI37" s="260">
        <f>'soust.uk.JMK př.č.2'!$L$27</f>
        <v>85</v>
      </c>
      <c r="AJ37" s="254">
        <v>0.15</v>
      </c>
      <c r="AK37" s="261"/>
      <c r="AL37" s="260"/>
      <c r="AM37" s="260"/>
      <c r="AN37" s="255">
        <f t="shared" ref="AN37" si="65">IF(L37=0,0,ROUND(O37/L37/12,0))</f>
        <v>0</v>
      </c>
      <c r="AO37" s="255">
        <f t="shared" ref="AO37" si="66">IF(M37=0,0,ROUND(P37/M37/12,0))</f>
        <v>23092</v>
      </c>
      <c r="AP37" s="255">
        <f t="shared" ref="AP37" si="67">ROUND(S37/N37/12,0)</f>
        <v>23092</v>
      </c>
      <c r="AQ37" s="255">
        <f t="shared" ref="AQ37" si="68">ROUND(Y37/J37,0)</f>
        <v>1796</v>
      </c>
    </row>
    <row r="38" spans="1:43" s="253" customFormat="1" x14ac:dyDescent="0.3">
      <c r="A38" s="249">
        <v>4</v>
      </c>
      <c r="B38" s="250">
        <v>1234</v>
      </c>
      <c r="C38" s="250">
        <v>1234</v>
      </c>
      <c r="D38" s="250">
        <v>3143</v>
      </c>
      <c r="E38" s="262" t="s">
        <v>195</v>
      </c>
      <c r="F38" s="252" t="s">
        <v>30</v>
      </c>
      <c r="H38" s="253">
        <v>25</v>
      </c>
      <c r="I38" s="254"/>
      <c r="J38" s="255">
        <v>25</v>
      </c>
      <c r="K38" s="255"/>
      <c r="L38" s="256"/>
      <c r="M38" s="256">
        <f t="shared" si="55"/>
        <v>3.3300000000000003E-2</v>
      </c>
      <c r="N38" s="256">
        <f t="shared" si="24"/>
        <v>3.3300000000000003E-2</v>
      </c>
      <c r="O38" s="255">
        <f t="shared" si="25"/>
        <v>0</v>
      </c>
      <c r="P38" s="255">
        <f t="shared" si="26"/>
        <v>7425</v>
      </c>
      <c r="Q38" s="255"/>
      <c r="R38" s="255"/>
      <c r="S38" s="255">
        <f t="shared" si="27"/>
        <v>7425</v>
      </c>
      <c r="T38" s="255">
        <f t="shared" si="28"/>
        <v>0</v>
      </c>
      <c r="U38" s="255">
        <f t="shared" si="29"/>
        <v>7425</v>
      </c>
      <c r="V38" s="255">
        <f t="shared" si="35"/>
        <v>2510</v>
      </c>
      <c r="W38" s="255">
        <f t="shared" si="30"/>
        <v>149</v>
      </c>
      <c r="X38" s="273">
        <f>ROUND(J38*AI38,0)</f>
        <v>0</v>
      </c>
      <c r="Y38" s="257">
        <f t="shared" si="31"/>
        <v>10084</v>
      </c>
      <c r="Z38" s="257"/>
      <c r="AA38" s="259"/>
      <c r="AB38" s="259">
        <f>'soust.uk.JMK př.č.2'!$K$11</f>
        <v>750</v>
      </c>
      <c r="AC38" s="259">
        <f>'soust.uk.JMK př.č.2'!$V$11</f>
        <v>0</v>
      </c>
      <c r="AD38" s="259">
        <f>'soust.uk.JMK př.č.2'!$W$11</f>
        <v>0</v>
      </c>
      <c r="AE38" s="260">
        <f>'soust.uk.JMK př.č.2'!$M$11</f>
        <v>32850</v>
      </c>
      <c r="AF38" s="260">
        <f>'soust.uk.JMK př.č.2'!$N$11</f>
        <v>4106</v>
      </c>
      <c r="AG38" s="260">
        <f>'soust.uk.JMK př.č.2'!$O$11</f>
        <v>17080</v>
      </c>
      <c r="AH38" s="260">
        <f>'soust.uk.JMK př.č.2'!$P$11</f>
        <v>1500</v>
      </c>
      <c r="AI38" s="260">
        <f>'soust.uk.JMK př.č.2'!$L$11</f>
        <v>0</v>
      </c>
      <c r="AJ38" s="254">
        <v>1</v>
      </c>
      <c r="AK38" s="261"/>
      <c r="AL38" s="260"/>
      <c r="AM38" s="260"/>
      <c r="AN38" s="255">
        <f t="shared" si="32"/>
        <v>0</v>
      </c>
      <c r="AO38" s="255">
        <f t="shared" si="32"/>
        <v>18581</v>
      </c>
      <c r="AP38" s="255">
        <f>ROUND(S38/N38/12,0)</f>
        <v>18581</v>
      </c>
      <c r="AQ38" s="255">
        <f t="shared" si="34"/>
        <v>403</v>
      </c>
    </row>
    <row r="39" spans="1:43" s="253" customFormat="1" x14ac:dyDescent="0.3">
      <c r="A39" s="249">
        <v>4</v>
      </c>
      <c r="B39" s="250">
        <v>1234</v>
      </c>
      <c r="C39" s="250">
        <v>1234</v>
      </c>
      <c r="D39" s="250">
        <v>3143</v>
      </c>
      <c r="E39" s="262" t="s">
        <v>195</v>
      </c>
      <c r="F39" s="252" t="s">
        <v>27</v>
      </c>
      <c r="H39" s="253">
        <v>25</v>
      </c>
      <c r="I39" s="254"/>
      <c r="J39" s="255">
        <v>25</v>
      </c>
      <c r="K39" s="255"/>
      <c r="L39" s="256">
        <f>IFERROR(ROUND(J39/AA39*AJ39,4),0)</f>
        <v>0.2087</v>
      </c>
      <c r="M39" s="256">
        <f>IFERROR(ROUND(J39/AB39*AJ39,4),0)</f>
        <v>2.3400000000000001E-2</v>
      </c>
      <c r="N39" s="256">
        <f t="shared" si="24"/>
        <v>0.2321</v>
      </c>
      <c r="O39" s="255">
        <f t="shared" si="25"/>
        <v>92553</v>
      </c>
      <c r="P39" s="255">
        <f t="shared" si="26"/>
        <v>5217</v>
      </c>
      <c r="Q39" s="255"/>
      <c r="R39" s="255"/>
      <c r="S39" s="255">
        <f t="shared" si="27"/>
        <v>97770</v>
      </c>
      <c r="T39" s="255">
        <f t="shared" si="28"/>
        <v>0</v>
      </c>
      <c r="U39" s="255">
        <f t="shared" si="29"/>
        <v>97770</v>
      </c>
      <c r="V39" s="255">
        <f t="shared" si="35"/>
        <v>33046</v>
      </c>
      <c r="W39" s="255">
        <f t="shared" si="30"/>
        <v>1955</v>
      </c>
      <c r="X39" s="273">
        <f t="shared" si="37"/>
        <v>400</v>
      </c>
      <c r="Y39" s="257">
        <f t="shared" ref="Y39" si="69">SUM(U39:X39)</f>
        <v>133171</v>
      </c>
      <c r="Z39" s="257"/>
      <c r="AA39" s="259">
        <f>'ŠK př.č.2c'!$B$25</f>
        <v>119.77</v>
      </c>
      <c r="AB39" s="259">
        <f>'soust.uk.JMK př.č.2'!$K$10</f>
        <v>1067</v>
      </c>
      <c r="AC39" s="259">
        <f>'soust.uk.JMK př.č.2'!$V$10</f>
        <v>0.5</v>
      </c>
      <c r="AD39" s="259">
        <f>'soust.uk.JMK př.č.2'!$W$10</f>
        <v>0</v>
      </c>
      <c r="AE39" s="260">
        <f>'soust.uk.JMK př.č.2'!$M$10</f>
        <v>32850</v>
      </c>
      <c r="AF39" s="260">
        <f>'soust.uk.JMK př.č.2'!$N$10</f>
        <v>4106</v>
      </c>
      <c r="AG39" s="260">
        <f>'soust.uk.JMK př.č.2'!$O$10</f>
        <v>17080</v>
      </c>
      <c r="AH39" s="260">
        <f>'soust.uk.JMK př.č.2'!$P$10</f>
        <v>1500</v>
      </c>
      <c r="AI39" s="260">
        <f>'soust.uk.JMK př.č.2'!$L$10</f>
        <v>16</v>
      </c>
      <c r="AJ39" s="254">
        <v>1</v>
      </c>
      <c r="AK39" s="261"/>
      <c r="AL39" s="260"/>
      <c r="AM39" s="260"/>
      <c r="AN39" s="255">
        <f t="shared" si="32"/>
        <v>36956</v>
      </c>
      <c r="AO39" s="255">
        <f t="shared" si="32"/>
        <v>18579</v>
      </c>
      <c r="AP39" s="255">
        <f>ROUND(S39/N39/12,0)</f>
        <v>35103</v>
      </c>
      <c r="AQ39" s="255">
        <f t="shared" si="34"/>
        <v>5327</v>
      </c>
    </row>
    <row r="40" spans="1:43" s="253" customFormat="1" x14ac:dyDescent="0.3">
      <c r="A40" s="249">
        <v>4</v>
      </c>
      <c r="B40" s="250">
        <v>1234</v>
      </c>
      <c r="C40" s="250">
        <v>1234</v>
      </c>
      <c r="D40" s="250">
        <v>3145</v>
      </c>
      <c r="E40" s="262" t="s">
        <v>195</v>
      </c>
      <c r="F40" s="252" t="s">
        <v>76</v>
      </c>
      <c r="H40" s="253">
        <v>50</v>
      </c>
      <c r="I40" s="254"/>
      <c r="J40" s="255">
        <v>34</v>
      </c>
      <c r="K40" s="255"/>
      <c r="L40" s="256">
        <f t="shared" ref="L40:L42" si="70">IFERROR(ROUND(J40/AA40*AJ40,4),0)</f>
        <v>5.6666999999999996</v>
      </c>
      <c r="M40" s="256">
        <f t="shared" si="55"/>
        <v>2.9540000000000002</v>
      </c>
      <c r="N40" s="256">
        <f t="shared" si="24"/>
        <v>8.6206999999999994</v>
      </c>
      <c r="O40" s="255">
        <f t="shared" si="25"/>
        <v>2539475</v>
      </c>
      <c r="P40" s="255">
        <f t="shared" si="26"/>
        <v>801869</v>
      </c>
      <c r="Q40" s="255"/>
      <c r="R40" s="255"/>
      <c r="S40" s="255">
        <f t="shared" si="27"/>
        <v>3341344</v>
      </c>
      <c r="T40" s="255">
        <f t="shared" si="28"/>
        <v>0</v>
      </c>
      <c r="U40" s="255">
        <f t="shared" si="29"/>
        <v>3341344</v>
      </c>
      <c r="V40" s="255">
        <f t="shared" si="35"/>
        <v>1129374</v>
      </c>
      <c r="W40" s="255">
        <f t="shared" si="30"/>
        <v>66827</v>
      </c>
      <c r="X40" s="273">
        <f t="shared" si="37"/>
        <v>34000</v>
      </c>
      <c r="Y40" s="257">
        <f t="shared" si="31"/>
        <v>4571545</v>
      </c>
      <c r="Z40" s="257"/>
      <c r="AA40" s="259">
        <f>'soust.uk.JMK př.č.2'!$G$32</f>
        <v>6</v>
      </c>
      <c r="AB40" s="259">
        <f>'soust.uk.JMK př.č.2'!$K$32</f>
        <v>11.51</v>
      </c>
      <c r="AC40" s="259">
        <f>'soust.uk.JMK př.č.2'!$V$32</f>
        <v>0</v>
      </c>
      <c r="AD40" s="259">
        <f>'soust.uk.JMK př.č.2'!$W$32</f>
        <v>0</v>
      </c>
      <c r="AE40" s="260">
        <f>'soust.uk.JMK př.č.2'!$M$32</f>
        <v>32439</v>
      </c>
      <c r="AF40" s="260">
        <f>'soust.uk.JMK př.č.2'!$N$32</f>
        <v>4906</v>
      </c>
      <c r="AG40" s="260">
        <f>'soust.uk.JMK př.č.2'!$O$32</f>
        <v>20229</v>
      </c>
      <c r="AH40" s="260">
        <f>'soust.uk.JMK př.č.2'!$P$32</f>
        <v>2392</v>
      </c>
      <c r="AI40" s="260">
        <f>'soust.uk.JMK př.č.2'!$L$32</f>
        <v>1000</v>
      </c>
      <c r="AJ40" s="254">
        <v>1</v>
      </c>
      <c r="AK40" s="261"/>
      <c r="AL40" s="260"/>
      <c r="AM40" s="260"/>
      <c r="AN40" s="255">
        <f t="shared" si="32"/>
        <v>37345</v>
      </c>
      <c r="AO40" s="255">
        <f t="shared" si="32"/>
        <v>22621</v>
      </c>
      <c r="AP40" s="255">
        <f>ROUND(S40/N40/12,0)</f>
        <v>32300</v>
      </c>
      <c r="AQ40" s="255">
        <f t="shared" si="34"/>
        <v>134457</v>
      </c>
    </row>
    <row r="41" spans="1:43" s="253" customFormat="1" x14ac:dyDescent="0.3">
      <c r="A41" s="249">
        <v>4</v>
      </c>
      <c r="B41" s="250">
        <v>1234</v>
      </c>
      <c r="C41" s="250">
        <v>1234</v>
      </c>
      <c r="D41" s="250">
        <v>3147</v>
      </c>
      <c r="E41" s="262" t="s">
        <v>195</v>
      </c>
      <c r="F41" s="252" t="s">
        <v>72</v>
      </c>
      <c r="H41" s="253">
        <v>100</v>
      </c>
      <c r="I41" s="254"/>
      <c r="J41" s="255">
        <v>97</v>
      </c>
      <c r="K41" s="255"/>
      <c r="L41" s="256">
        <f t="shared" si="70"/>
        <v>5.6725000000000003</v>
      </c>
      <c r="M41" s="256">
        <f t="shared" si="55"/>
        <v>3.2627000000000002</v>
      </c>
      <c r="N41" s="256">
        <f t="shared" si="24"/>
        <v>8.9352</v>
      </c>
      <c r="O41" s="255">
        <f t="shared" si="25"/>
        <v>2694074</v>
      </c>
      <c r="P41" s="255">
        <f t="shared" si="26"/>
        <v>877914</v>
      </c>
      <c r="Q41" s="255"/>
      <c r="R41" s="255"/>
      <c r="S41" s="255">
        <f t="shared" si="27"/>
        <v>3571988</v>
      </c>
      <c r="T41" s="255">
        <f t="shared" si="28"/>
        <v>0</v>
      </c>
      <c r="U41" s="255">
        <f t="shared" si="29"/>
        <v>3571988</v>
      </c>
      <c r="V41" s="255">
        <f t="shared" si="35"/>
        <v>1207332</v>
      </c>
      <c r="W41" s="255">
        <f t="shared" si="30"/>
        <v>71440</v>
      </c>
      <c r="X41" s="273">
        <f t="shared" si="37"/>
        <v>36763</v>
      </c>
      <c r="Y41" s="257">
        <f t="shared" si="31"/>
        <v>4887523</v>
      </c>
      <c r="Z41" s="257"/>
      <c r="AA41" s="259">
        <f>'DM př.č.2h'!$B$97</f>
        <v>17.100000000000001</v>
      </c>
      <c r="AB41" s="259">
        <f>'soust.uk.JMK př.č.2'!$K$30</f>
        <v>29.73</v>
      </c>
      <c r="AC41" s="259">
        <f>'soust.uk.JMK př.č.2'!$V$30</f>
        <v>0</v>
      </c>
      <c r="AD41" s="259">
        <f>'soust.uk.JMK př.č.2'!$W$30</f>
        <v>0</v>
      </c>
      <c r="AE41" s="260">
        <f>'soust.uk.JMK př.č.2'!$M$30</f>
        <v>35058</v>
      </c>
      <c r="AF41" s="260">
        <f>'soust.uk.JMK př.č.2'!$N$30</f>
        <v>4520</v>
      </c>
      <c r="AG41" s="260">
        <f>'soust.uk.JMK př.č.2'!$O$30</f>
        <v>20112</v>
      </c>
      <c r="AH41" s="260">
        <f>'soust.uk.JMK př.č.2'!$P$30</f>
        <v>2311</v>
      </c>
      <c r="AI41" s="260">
        <f>'soust.uk.JMK př.č.2'!$L$30</f>
        <v>379</v>
      </c>
      <c r="AJ41" s="254">
        <v>1</v>
      </c>
      <c r="AK41" s="261"/>
      <c r="AL41" s="260"/>
      <c r="AM41" s="260"/>
      <c r="AN41" s="255">
        <f t="shared" si="32"/>
        <v>39578</v>
      </c>
      <c r="AO41" s="255">
        <f t="shared" si="32"/>
        <v>22423</v>
      </c>
      <c r="AP41" s="255">
        <f>ROUND(S41/N41/12,0)</f>
        <v>33314</v>
      </c>
      <c r="AQ41" s="255">
        <f t="shared" si="34"/>
        <v>50387</v>
      </c>
    </row>
    <row r="42" spans="1:43" s="253" customFormat="1" x14ac:dyDescent="0.3">
      <c r="A42" s="249">
        <v>4</v>
      </c>
      <c r="B42" s="250">
        <v>1234</v>
      </c>
      <c r="C42" s="250">
        <v>1234</v>
      </c>
      <c r="D42" s="250">
        <v>3233</v>
      </c>
      <c r="E42" s="262" t="s">
        <v>195</v>
      </c>
      <c r="F42" s="252" t="s">
        <v>25</v>
      </c>
      <c r="H42" s="253">
        <v>1000</v>
      </c>
      <c r="I42" s="254"/>
      <c r="J42" s="255">
        <v>100</v>
      </c>
      <c r="K42" s="255"/>
      <c r="L42" s="256">
        <f t="shared" si="70"/>
        <v>0.1278</v>
      </c>
      <c r="M42" s="256">
        <f t="shared" si="55"/>
        <v>6.3899999999999998E-2</v>
      </c>
      <c r="N42" s="256">
        <f t="shared" si="24"/>
        <v>0.19169999999999998</v>
      </c>
      <c r="O42" s="255">
        <f t="shared" si="25"/>
        <v>64407</v>
      </c>
      <c r="P42" s="255">
        <f t="shared" si="26"/>
        <v>20576</v>
      </c>
      <c r="Q42" s="255"/>
      <c r="R42" s="255"/>
      <c r="S42" s="255">
        <f t="shared" si="27"/>
        <v>84983</v>
      </c>
      <c r="T42" s="255">
        <f t="shared" si="28"/>
        <v>0</v>
      </c>
      <c r="U42" s="255">
        <f t="shared" si="29"/>
        <v>84983</v>
      </c>
      <c r="V42" s="255">
        <f t="shared" si="35"/>
        <v>28724</v>
      </c>
      <c r="W42" s="255">
        <f t="shared" si="30"/>
        <v>1700</v>
      </c>
      <c r="X42" s="273">
        <f t="shared" si="37"/>
        <v>500</v>
      </c>
      <c r="Y42" s="257">
        <f t="shared" ref="Y42" si="71">SUM(U42:X42)</f>
        <v>115907</v>
      </c>
      <c r="Z42" s="257"/>
      <c r="AA42" s="259">
        <f>'soust.uk.JMK př.č.2'!$G$9</f>
        <v>782.2</v>
      </c>
      <c r="AB42" s="259">
        <f>'soust.uk.JMK př.č.2'!$K$9</f>
        <v>1564.4</v>
      </c>
      <c r="AC42" s="259">
        <f>'soust.uk.JMK př.č.2'!$V$9</f>
        <v>2.5</v>
      </c>
      <c r="AD42" s="259">
        <f>'soust.uk.JMK př.č.2'!$W$9</f>
        <v>1</v>
      </c>
      <c r="AE42" s="260">
        <f>'soust.uk.JMK př.č.2'!$M$9</f>
        <v>36673</v>
      </c>
      <c r="AF42" s="260">
        <f>'soust.uk.JMK př.č.2'!$N$9</f>
        <v>5324</v>
      </c>
      <c r="AG42" s="260">
        <f>'soust.uk.JMK př.č.2'!$O$9</f>
        <v>23795</v>
      </c>
      <c r="AH42" s="260">
        <f>'soust.uk.JMK př.č.2'!$P$9</f>
        <v>3039</v>
      </c>
      <c r="AI42" s="260">
        <f>'soust.uk.JMK př.č.2'!$L$9</f>
        <v>5</v>
      </c>
      <c r="AJ42" s="254">
        <v>1</v>
      </c>
      <c r="AK42" s="261"/>
      <c r="AL42" s="260"/>
      <c r="AM42" s="260"/>
      <c r="AN42" s="255">
        <f t="shared" si="32"/>
        <v>41997</v>
      </c>
      <c r="AO42" s="255">
        <f t="shared" si="32"/>
        <v>26834</v>
      </c>
      <c r="AP42" s="255">
        <f t="shared" ref="AP42" si="72">ROUND(S42/N42/12,0)</f>
        <v>36943</v>
      </c>
      <c r="AQ42" s="255">
        <f t="shared" si="34"/>
        <v>1159</v>
      </c>
    </row>
    <row r="43" spans="1:43" s="223" customFormat="1" x14ac:dyDescent="0.25">
      <c r="A43" s="281">
        <v>4</v>
      </c>
      <c r="B43" s="282"/>
      <c r="C43" s="282">
        <v>1234</v>
      </c>
      <c r="D43" s="282">
        <v>9999</v>
      </c>
      <c r="E43" s="282"/>
      <c r="F43" s="283" t="s">
        <v>203</v>
      </c>
      <c r="G43" s="283"/>
      <c r="H43" s="283"/>
      <c r="I43" s="284"/>
      <c r="J43" s="285"/>
      <c r="K43" s="286"/>
      <c r="L43" s="287">
        <f t="shared" ref="L43:Y43" si="73">SUMIFS(L:L,$A:$A,$A43,$B:$B,$C43)</f>
        <v>12.223700000000001</v>
      </c>
      <c r="M43" s="287">
        <f t="shared" si="73"/>
        <v>15.867100000000002</v>
      </c>
      <c r="N43" s="288">
        <f t="shared" si="73"/>
        <v>28.090800000000005</v>
      </c>
      <c r="O43" s="289">
        <f t="shared" si="73"/>
        <v>5704756</v>
      </c>
      <c r="P43" s="289">
        <f t="shared" si="73"/>
        <v>4353745</v>
      </c>
      <c r="Q43" s="289">
        <f t="shared" si="73"/>
        <v>0</v>
      </c>
      <c r="R43" s="289">
        <f t="shared" si="73"/>
        <v>0</v>
      </c>
      <c r="S43" s="289">
        <f t="shared" si="73"/>
        <v>10058501</v>
      </c>
      <c r="T43" s="289">
        <f t="shared" si="73"/>
        <v>0</v>
      </c>
      <c r="U43" s="289">
        <f t="shared" si="73"/>
        <v>10058501</v>
      </c>
      <c r="V43" s="289">
        <f t="shared" si="73"/>
        <v>3399773</v>
      </c>
      <c r="W43" s="289">
        <f t="shared" si="73"/>
        <v>201172</v>
      </c>
      <c r="X43" s="289">
        <f t="shared" si="73"/>
        <v>120365</v>
      </c>
      <c r="Y43" s="289">
        <f t="shared" si="73"/>
        <v>13779811</v>
      </c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>
        <f>SUMIFS(AK:AK,$A:$A,$A43,$B:$B,$C43)</f>
        <v>0</v>
      </c>
      <c r="AL43" s="283">
        <f>SUMIFS(AL:AL,$A:$A,$A43,$B:$B,$C43)</f>
        <v>0</v>
      </c>
      <c r="AM43" s="283">
        <f>SUMIFS(AM:AM,$A:$A,$A43,$B:$B,$C43)</f>
        <v>0</v>
      </c>
      <c r="AN43" s="285">
        <f>IF(L43=0,0,ROUND(O43/L43/12,0))</f>
        <v>38891</v>
      </c>
      <c r="AO43" s="285">
        <f>IF(M43=0,0,ROUND(P43/M43/12,0))</f>
        <v>22866</v>
      </c>
      <c r="AP43" s="285">
        <f>ROUND(S43/N43/12,0)</f>
        <v>29839</v>
      </c>
      <c r="AQ43" s="285"/>
    </row>
    <row r="44" spans="1:43" s="253" customFormat="1" x14ac:dyDescent="0.25">
      <c r="A44" s="249">
        <v>5</v>
      </c>
      <c r="B44" s="250">
        <v>1234</v>
      </c>
      <c r="C44" s="250">
        <v>1234</v>
      </c>
      <c r="D44" s="250">
        <v>3114</v>
      </c>
      <c r="E44" s="262" t="s">
        <v>195</v>
      </c>
      <c r="F44" s="252"/>
      <c r="I44" s="254"/>
      <c r="J44" s="273">
        <f t="shared" ref="J44:J50" si="74">SUMIFS(J:J,$A:$A,4,$C:$C,$C44,$D:$D,$D44,$E:$E,$E44)</f>
        <v>10</v>
      </c>
      <c r="K44" s="255"/>
      <c r="L44" s="290">
        <f t="shared" ref="L44:M50" si="75">MAX(SUMIFS(L:L,$A:$A,4,$C:$C,$C44,$D:$D,$D44,$E:$E,$E44),AC44)</f>
        <v>0.54800000000000004</v>
      </c>
      <c r="M44" s="290">
        <f t="shared" si="75"/>
        <v>0</v>
      </c>
      <c r="N44" s="256">
        <f t="shared" ref="N44:N54" si="76">L44+M44</f>
        <v>0.54800000000000004</v>
      </c>
      <c r="O44" s="255">
        <f t="shared" ref="O44:O50" si="77">ROUND(12*L44*(AE44+AF44),0)</f>
        <v>314247</v>
      </c>
      <c r="P44" s="255">
        <f t="shared" ref="P44:P50" si="78">ROUND(12*M44*(AG44+AH44),0)</f>
        <v>0</v>
      </c>
      <c r="Q44" s="255"/>
      <c r="R44" s="255"/>
      <c r="S44" s="255">
        <f t="shared" ref="S44:S52" si="79">SUM(O44,P44)</f>
        <v>314247</v>
      </c>
      <c r="T44" s="255">
        <f t="shared" ref="T44:T52" si="80">SUM(Q44,R44)</f>
        <v>0</v>
      </c>
      <c r="U44" s="255">
        <f t="shared" ref="U44:U54" si="81">S44+T44</f>
        <v>314247</v>
      </c>
      <c r="V44" s="255">
        <f t="shared" ref="V44:V57" si="82">ROUND(U44*33.8%,0)</f>
        <v>106215</v>
      </c>
      <c r="W44" s="255">
        <f t="shared" ref="W44:W52" si="83">ROUND(S44*2%,0)</f>
        <v>6285</v>
      </c>
      <c r="X44" s="273">
        <f t="shared" ref="X44:X50" si="84">SUMIFS(X:X,$A:$A,4,$C:$C,$C44,$D:$D,$D44,$E:$E,$E44)</f>
        <v>3070</v>
      </c>
      <c r="Y44" s="257">
        <f t="shared" ref="Y44:Y54" si="85">SUM(U44:X44)</f>
        <v>429817</v>
      </c>
      <c r="Z44" s="257"/>
      <c r="AA44" s="259"/>
      <c r="AB44" s="259"/>
      <c r="AC44" s="291">
        <f t="shared" ref="AC44:AC50" si="86">_xlfn.MAXIFS($AC:$AC,$A:$A,4,$C:$C,$C44,$D:$D,$D44,$E:$E,$E44)</f>
        <v>0</v>
      </c>
      <c r="AD44" s="291">
        <f t="shared" ref="AD44:AD50" si="87">_xlfn.MAXIFS($AD:$AD,$A:$A,4,$C:$C,$C44,$D:$D,$D44,$E:$E,$E44)</f>
        <v>0</v>
      </c>
      <c r="AE44" s="260">
        <f>'soust.uk.JMK př.č.2'!$M$8</f>
        <v>41441</v>
      </c>
      <c r="AF44" s="260">
        <f>'soust.uk.JMK př.č.2'!$N$8</f>
        <v>6346</v>
      </c>
      <c r="AG44" s="260">
        <f>'soust.uk.JMK př.č.2'!$O$8</f>
        <v>22887</v>
      </c>
      <c r="AH44" s="260">
        <f>'soust.uk.JMK př.č.2'!$P$8</f>
        <v>3090</v>
      </c>
      <c r="AI44" s="260"/>
      <c r="AJ44" s="254"/>
      <c r="AK44" s="261"/>
      <c r="AL44" s="260"/>
      <c r="AM44" s="260"/>
      <c r="AN44" s="255">
        <f t="shared" ref="AN44:AO57" si="88">IF(L44=0,0,ROUND(O44/L44/12,0))</f>
        <v>47787</v>
      </c>
      <c r="AO44" s="255">
        <f t="shared" si="88"/>
        <v>0</v>
      </c>
      <c r="AP44" s="255">
        <f t="shared" ref="AP44:AP55" si="89">ROUND(S44/N44/12,0)</f>
        <v>47787</v>
      </c>
      <c r="AQ44" s="255">
        <f t="shared" ref="AQ44:AQ50" si="90">ROUND(Y44/J44,0)</f>
        <v>42982</v>
      </c>
    </row>
    <row r="45" spans="1:43" s="253" customFormat="1" x14ac:dyDescent="0.25">
      <c r="A45" s="249">
        <v>5</v>
      </c>
      <c r="B45" s="250">
        <v>1234</v>
      </c>
      <c r="C45" s="250">
        <v>1234</v>
      </c>
      <c r="D45" s="250">
        <v>3141</v>
      </c>
      <c r="E45" s="262" t="s">
        <v>195</v>
      </c>
      <c r="F45" s="252"/>
      <c r="I45" s="254"/>
      <c r="J45" s="273">
        <f t="shared" si="74"/>
        <v>937</v>
      </c>
      <c r="K45" s="255"/>
      <c r="L45" s="290">
        <f t="shared" si="75"/>
        <v>0</v>
      </c>
      <c r="M45" s="290">
        <f t="shared" si="75"/>
        <v>9.3270999999999997</v>
      </c>
      <c r="N45" s="256">
        <f t="shared" si="76"/>
        <v>9.3270999999999997</v>
      </c>
      <c r="O45" s="255">
        <f t="shared" si="77"/>
        <v>0</v>
      </c>
      <c r="P45" s="255">
        <f t="shared" si="78"/>
        <v>2584577</v>
      </c>
      <c r="Q45" s="255"/>
      <c r="R45" s="255"/>
      <c r="S45" s="255">
        <f t="shared" si="79"/>
        <v>2584577</v>
      </c>
      <c r="T45" s="255">
        <f t="shared" si="80"/>
        <v>0</v>
      </c>
      <c r="U45" s="255">
        <f t="shared" si="81"/>
        <v>2584577</v>
      </c>
      <c r="V45" s="255">
        <f t="shared" si="82"/>
        <v>873587</v>
      </c>
      <c r="W45" s="255">
        <f t="shared" si="83"/>
        <v>51692</v>
      </c>
      <c r="X45" s="273">
        <f t="shared" si="84"/>
        <v>45187</v>
      </c>
      <c r="Y45" s="257">
        <f t="shared" si="85"/>
        <v>3555043</v>
      </c>
      <c r="Z45" s="257"/>
      <c r="AA45" s="259"/>
      <c r="AB45" s="259"/>
      <c r="AC45" s="291">
        <f t="shared" si="86"/>
        <v>0</v>
      </c>
      <c r="AD45" s="291">
        <f t="shared" si="87"/>
        <v>0.9</v>
      </c>
      <c r="AE45" s="260"/>
      <c r="AF45" s="260"/>
      <c r="AG45" s="260">
        <f>'soust.uk.JMK př.č.2'!$O$18</f>
        <v>21067</v>
      </c>
      <c r="AH45" s="260">
        <f>'soust.uk.JMK př.č.2'!$P$18</f>
        <v>2025</v>
      </c>
      <c r="AI45" s="260"/>
      <c r="AJ45" s="254"/>
      <c r="AK45" s="261"/>
      <c r="AL45" s="260"/>
      <c r="AM45" s="260"/>
      <c r="AN45" s="255">
        <f t="shared" si="88"/>
        <v>0</v>
      </c>
      <c r="AO45" s="255">
        <f t="shared" si="88"/>
        <v>23092</v>
      </c>
      <c r="AP45" s="255">
        <f t="shared" si="89"/>
        <v>23092</v>
      </c>
      <c r="AQ45" s="255">
        <f t="shared" si="90"/>
        <v>3794</v>
      </c>
    </row>
    <row r="46" spans="1:43" s="253" customFormat="1" x14ac:dyDescent="0.25">
      <c r="A46" s="249">
        <v>5</v>
      </c>
      <c r="B46" s="250">
        <v>1234</v>
      </c>
      <c r="C46" s="250">
        <v>1234</v>
      </c>
      <c r="D46" s="250">
        <v>3141</v>
      </c>
      <c r="E46" s="278" t="s">
        <v>196</v>
      </c>
      <c r="F46" s="252"/>
      <c r="I46" s="254"/>
      <c r="J46" s="273">
        <f t="shared" si="74"/>
        <v>30</v>
      </c>
      <c r="K46" s="255"/>
      <c r="L46" s="290">
        <f t="shared" si="75"/>
        <v>0</v>
      </c>
      <c r="M46" s="290">
        <f t="shared" si="75"/>
        <v>0.26400000000000001</v>
      </c>
      <c r="N46" s="256">
        <f t="shared" si="76"/>
        <v>0.26400000000000001</v>
      </c>
      <c r="O46" s="255">
        <f t="shared" si="77"/>
        <v>0</v>
      </c>
      <c r="P46" s="255">
        <f t="shared" si="78"/>
        <v>73155</v>
      </c>
      <c r="Q46" s="255"/>
      <c r="R46" s="255"/>
      <c r="S46" s="255">
        <f t="shared" si="79"/>
        <v>73155</v>
      </c>
      <c r="T46" s="255">
        <f t="shared" si="80"/>
        <v>0</v>
      </c>
      <c r="U46" s="255">
        <f t="shared" si="81"/>
        <v>73155</v>
      </c>
      <c r="V46" s="255">
        <f t="shared" si="82"/>
        <v>24726</v>
      </c>
      <c r="W46" s="255">
        <f t="shared" si="83"/>
        <v>1463</v>
      </c>
      <c r="X46" s="273">
        <f t="shared" si="84"/>
        <v>445</v>
      </c>
      <c r="Y46" s="257">
        <f t="shared" si="85"/>
        <v>99789</v>
      </c>
      <c r="Z46" s="257"/>
      <c r="AA46" s="259"/>
      <c r="AB46" s="259"/>
      <c r="AC46" s="291">
        <f t="shared" si="86"/>
        <v>0</v>
      </c>
      <c r="AD46" s="291">
        <f t="shared" si="87"/>
        <v>0.26400000000000001</v>
      </c>
      <c r="AE46" s="260"/>
      <c r="AF46" s="260"/>
      <c r="AG46" s="260">
        <f>'soust.uk.JMK př.č.2'!$O$20</f>
        <v>21067</v>
      </c>
      <c r="AH46" s="260">
        <f>'soust.uk.JMK př.č.2'!$P$20</f>
        <v>2025</v>
      </c>
      <c r="AI46" s="260"/>
      <c r="AJ46" s="254"/>
      <c r="AK46" s="261"/>
      <c r="AL46" s="260"/>
      <c r="AM46" s="260"/>
      <c r="AN46" s="255">
        <f t="shared" si="88"/>
        <v>0</v>
      </c>
      <c r="AO46" s="255">
        <f t="shared" si="88"/>
        <v>23092</v>
      </c>
      <c r="AP46" s="255">
        <f t="shared" si="89"/>
        <v>23092</v>
      </c>
      <c r="AQ46" s="255">
        <f t="shared" si="90"/>
        <v>3326</v>
      </c>
    </row>
    <row r="47" spans="1:43" s="253" customFormat="1" x14ac:dyDescent="0.25">
      <c r="A47" s="249">
        <v>5</v>
      </c>
      <c r="B47" s="250">
        <v>1234</v>
      </c>
      <c r="C47" s="250">
        <v>1234</v>
      </c>
      <c r="D47" s="250">
        <v>3143</v>
      </c>
      <c r="E47" s="262" t="s">
        <v>195</v>
      </c>
      <c r="F47" s="252"/>
      <c r="I47" s="254"/>
      <c r="J47" s="273">
        <f t="shared" si="74"/>
        <v>50</v>
      </c>
      <c r="K47" s="255"/>
      <c r="L47" s="290">
        <f t="shared" si="75"/>
        <v>0.5</v>
      </c>
      <c r="M47" s="290">
        <f t="shared" si="75"/>
        <v>5.67E-2</v>
      </c>
      <c r="N47" s="256">
        <f t="shared" si="76"/>
        <v>0.55669999999999997</v>
      </c>
      <c r="O47" s="255">
        <f t="shared" si="77"/>
        <v>221736</v>
      </c>
      <c r="P47" s="255">
        <f t="shared" si="78"/>
        <v>12642</v>
      </c>
      <c r="Q47" s="255"/>
      <c r="R47" s="255"/>
      <c r="S47" s="255">
        <f t="shared" si="79"/>
        <v>234378</v>
      </c>
      <c r="T47" s="255">
        <f t="shared" si="80"/>
        <v>0</v>
      </c>
      <c r="U47" s="255">
        <f t="shared" si="81"/>
        <v>234378</v>
      </c>
      <c r="V47" s="255">
        <f t="shared" si="82"/>
        <v>79220</v>
      </c>
      <c r="W47" s="255">
        <f t="shared" si="83"/>
        <v>4688</v>
      </c>
      <c r="X47" s="273">
        <f t="shared" si="84"/>
        <v>400</v>
      </c>
      <c r="Y47" s="257">
        <f t="shared" si="85"/>
        <v>318686</v>
      </c>
      <c r="Z47" s="257"/>
      <c r="AA47" s="259"/>
      <c r="AB47" s="259"/>
      <c r="AC47" s="291">
        <f t="shared" si="86"/>
        <v>0.5</v>
      </c>
      <c r="AD47" s="291">
        <f t="shared" si="87"/>
        <v>0</v>
      </c>
      <c r="AE47" s="260">
        <f>'soust.uk.JMK př.č.2'!$M$11</f>
        <v>32850</v>
      </c>
      <c r="AF47" s="260">
        <f>'soust.uk.JMK př.č.2'!$N$11</f>
        <v>4106</v>
      </c>
      <c r="AG47" s="260">
        <f>'soust.uk.JMK př.č.2'!$O$11</f>
        <v>17080</v>
      </c>
      <c r="AH47" s="260">
        <f>'soust.uk.JMK př.č.2'!$P$11</f>
        <v>1500</v>
      </c>
      <c r="AI47" s="260"/>
      <c r="AJ47" s="254"/>
      <c r="AK47" s="261"/>
      <c r="AL47" s="260"/>
      <c r="AM47" s="260"/>
      <c r="AN47" s="255">
        <f t="shared" si="88"/>
        <v>36956</v>
      </c>
      <c r="AO47" s="255">
        <f t="shared" si="88"/>
        <v>18580</v>
      </c>
      <c r="AP47" s="255">
        <f t="shared" si="89"/>
        <v>35084</v>
      </c>
      <c r="AQ47" s="255">
        <f t="shared" si="90"/>
        <v>6374</v>
      </c>
    </row>
    <row r="48" spans="1:43" s="253" customFormat="1" x14ac:dyDescent="0.25">
      <c r="A48" s="249">
        <v>5</v>
      </c>
      <c r="B48" s="250">
        <v>1234</v>
      </c>
      <c r="C48" s="250">
        <v>1234</v>
      </c>
      <c r="D48" s="250">
        <v>3145</v>
      </c>
      <c r="E48" s="262" t="s">
        <v>195</v>
      </c>
      <c r="F48" s="252"/>
      <c r="I48" s="254"/>
      <c r="J48" s="273">
        <f t="shared" si="74"/>
        <v>34</v>
      </c>
      <c r="K48" s="255"/>
      <c r="L48" s="290">
        <f t="shared" si="75"/>
        <v>5.6666999999999996</v>
      </c>
      <c r="M48" s="290">
        <f t="shared" si="75"/>
        <v>2.9540000000000002</v>
      </c>
      <c r="N48" s="256">
        <f t="shared" si="76"/>
        <v>8.6206999999999994</v>
      </c>
      <c r="O48" s="255">
        <f t="shared" si="77"/>
        <v>2539475</v>
      </c>
      <c r="P48" s="255">
        <f t="shared" si="78"/>
        <v>801869</v>
      </c>
      <c r="Q48" s="255"/>
      <c r="R48" s="255"/>
      <c r="S48" s="255">
        <f t="shared" si="79"/>
        <v>3341344</v>
      </c>
      <c r="T48" s="255">
        <f t="shared" si="80"/>
        <v>0</v>
      </c>
      <c r="U48" s="255">
        <f t="shared" si="81"/>
        <v>3341344</v>
      </c>
      <c r="V48" s="255">
        <f t="shared" si="82"/>
        <v>1129374</v>
      </c>
      <c r="W48" s="255">
        <f t="shared" si="83"/>
        <v>66827</v>
      </c>
      <c r="X48" s="273">
        <f t="shared" si="84"/>
        <v>34000</v>
      </c>
      <c r="Y48" s="257">
        <f t="shared" si="85"/>
        <v>4571545</v>
      </c>
      <c r="Z48" s="257"/>
      <c r="AA48" s="259"/>
      <c r="AB48" s="259"/>
      <c r="AC48" s="291">
        <f t="shared" si="86"/>
        <v>0</v>
      </c>
      <c r="AD48" s="291">
        <f t="shared" si="87"/>
        <v>0</v>
      </c>
      <c r="AE48" s="260">
        <f>'soust.uk.JMK př.č.2'!$M$32</f>
        <v>32439</v>
      </c>
      <c r="AF48" s="260">
        <f>'soust.uk.JMK př.č.2'!$N$32</f>
        <v>4906</v>
      </c>
      <c r="AG48" s="260">
        <f>'soust.uk.JMK př.č.2'!$O$32</f>
        <v>20229</v>
      </c>
      <c r="AH48" s="260">
        <f>'soust.uk.JMK př.č.2'!$P$32</f>
        <v>2392</v>
      </c>
      <c r="AI48" s="260"/>
      <c r="AJ48" s="254"/>
      <c r="AK48" s="261"/>
      <c r="AL48" s="260"/>
      <c r="AM48" s="260"/>
      <c r="AN48" s="255">
        <f t="shared" si="88"/>
        <v>37345</v>
      </c>
      <c r="AO48" s="255">
        <f t="shared" si="88"/>
        <v>22621</v>
      </c>
      <c r="AP48" s="255">
        <f t="shared" si="89"/>
        <v>32300</v>
      </c>
      <c r="AQ48" s="255">
        <f t="shared" si="90"/>
        <v>134457</v>
      </c>
    </row>
    <row r="49" spans="1:43" s="253" customFormat="1" x14ac:dyDescent="0.25">
      <c r="A49" s="249">
        <v>5</v>
      </c>
      <c r="B49" s="250">
        <v>1234</v>
      </c>
      <c r="C49" s="250">
        <v>1234</v>
      </c>
      <c r="D49" s="250">
        <v>3147</v>
      </c>
      <c r="E49" s="262" t="s">
        <v>195</v>
      </c>
      <c r="F49" s="252"/>
      <c r="I49" s="254"/>
      <c r="J49" s="273">
        <f t="shared" si="74"/>
        <v>97</v>
      </c>
      <c r="K49" s="255"/>
      <c r="L49" s="290">
        <f t="shared" si="75"/>
        <v>5.6725000000000003</v>
      </c>
      <c r="M49" s="290">
        <f t="shared" si="75"/>
        <v>3.2627000000000002</v>
      </c>
      <c r="N49" s="256">
        <f t="shared" si="76"/>
        <v>8.9352</v>
      </c>
      <c r="O49" s="255">
        <f t="shared" si="77"/>
        <v>2694074</v>
      </c>
      <c r="P49" s="255">
        <f t="shared" si="78"/>
        <v>877914</v>
      </c>
      <c r="Q49" s="255"/>
      <c r="R49" s="255"/>
      <c r="S49" s="255">
        <f t="shared" si="79"/>
        <v>3571988</v>
      </c>
      <c r="T49" s="255">
        <f t="shared" si="80"/>
        <v>0</v>
      </c>
      <c r="U49" s="255">
        <f t="shared" si="81"/>
        <v>3571988</v>
      </c>
      <c r="V49" s="255">
        <f t="shared" si="82"/>
        <v>1207332</v>
      </c>
      <c r="W49" s="255">
        <f t="shared" si="83"/>
        <v>71440</v>
      </c>
      <c r="X49" s="273">
        <f t="shared" si="84"/>
        <v>36763</v>
      </c>
      <c r="Y49" s="257">
        <f t="shared" si="85"/>
        <v>4887523</v>
      </c>
      <c r="Z49" s="257"/>
      <c r="AA49" s="259"/>
      <c r="AB49" s="259"/>
      <c r="AC49" s="291">
        <f t="shared" si="86"/>
        <v>0</v>
      </c>
      <c r="AD49" s="291">
        <f t="shared" si="87"/>
        <v>0</v>
      </c>
      <c r="AE49" s="260">
        <f>'soust.uk.JMK př.č.2'!$M$30</f>
        <v>35058</v>
      </c>
      <c r="AF49" s="260">
        <f>'soust.uk.JMK př.č.2'!$N$30</f>
        <v>4520</v>
      </c>
      <c r="AG49" s="260">
        <f>'soust.uk.JMK př.č.2'!$O$30</f>
        <v>20112</v>
      </c>
      <c r="AH49" s="260">
        <f>'soust.uk.JMK př.č.2'!$P$30</f>
        <v>2311</v>
      </c>
      <c r="AI49" s="260"/>
      <c r="AJ49" s="254"/>
      <c r="AK49" s="261"/>
      <c r="AL49" s="260"/>
      <c r="AM49" s="260"/>
      <c r="AN49" s="255">
        <f t="shared" si="88"/>
        <v>39578</v>
      </c>
      <c r="AO49" s="255">
        <f t="shared" si="88"/>
        <v>22423</v>
      </c>
      <c r="AP49" s="255">
        <f t="shared" si="89"/>
        <v>33314</v>
      </c>
      <c r="AQ49" s="255">
        <f t="shared" si="90"/>
        <v>50387</v>
      </c>
    </row>
    <row r="50" spans="1:43" s="253" customFormat="1" x14ac:dyDescent="0.25">
      <c r="A50" s="249">
        <v>5</v>
      </c>
      <c r="B50" s="250">
        <v>1234</v>
      </c>
      <c r="C50" s="250">
        <v>1234</v>
      </c>
      <c r="D50" s="250">
        <v>3233</v>
      </c>
      <c r="E50" s="262" t="s">
        <v>195</v>
      </c>
      <c r="F50" s="252"/>
      <c r="I50" s="254"/>
      <c r="J50" s="273">
        <f t="shared" si="74"/>
        <v>100</v>
      </c>
      <c r="K50" s="255"/>
      <c r="L50" s="290">
        <f t="shared" si="75"/>
        <v>2.5</v>
      </c>
      <c r="M50" s="290">
        <f t="shared" si="75"/>
        <v>1</v>
      </c>
      <c r="N50" s="256">
        <f t="shared" si="76"/>
        <v>3.5</v>
      </c>
      <c r="O50" s="255">
        <f t="shared" si="77"/>
        <v>1259910</v>
      </c>
      <c r="P50" s="255">
        <f t="shared" si="78"/>
        <v>322008</v>
      </c>
      <c r="Q50" s="255"/>
      <c r="R50" s="255"/>
      <c r="S50" s="255">
        <f t="shared" si="79"/>
        <v>1581918</v>
      </c>
      <c r="T50" s="255">
        <f t="shared" si="80"/>
        <v>0</v>
      </c>
      <c r="U50" s="255">
        <f t="shared" si="81"/>
        <v>1581918</v>
      </c>
      <c r="V50" s="255">
        <f t="shared" si="82"/>
        <v>534688</v>
      </c>
      <c r="W50" s="255">
        <f t="shared" si="83"/>
        <v>31638</v>
      </c>
      <c r="X50" s="273">
        <f t="shared" si="84"/>
        <v>500</v>
      </c>
      <c r="Y50" s="257">
        <f t="shared" si="85"/>
        <v>2148744</v>
      </c>
      <c r="Z50" s="257"/>
      <c r="AA50" s="259"/>
      <c r="AB50" s="259"/>
      <c r="AC50" s="291">
        <f t="shared" si="86"/>
        <v>2.5</v>
      </c>
      <c r="AD50" s="291">
        <f t="shared" si="87"/>
        <v>1</v>
      </c>
      <c r="AE50" s="260">
        <f>'soust.uk.JMK př.č.2'!$M$9</f>
        <v>36673</v>
      </c>
      <c r="AF50" s="260">
        <f>'soust.uk.JMK př.č.2'!$N$9</f>
        <v>5324</v>
      </c>
      <c r="AG50" s="260">
        <f>'soust.uk.JMK př.č.2'!$O$9</f>
        <v>23795</v>
      </c>
      <c r="AH50" s="260">
        <f>'soust.uk.JMK př.č.2'!$P$9</f>
        <v>3039</v>
      </c>
      <c r="AI50" s="260"/>
      <c r="AJ50" s="254"/>
      <c r="AK50" s="261"/>
      <c r="AL50" s="260"/>
      <c r="AM50" s="260"/>
      <c r="AN50" s="255">
        <f t="shared" si="88"/>
        <v>41997</v>
      </c>
      <c r="AO50" s="255">
        <f t="shared" si="88"/>
        <v>26834</v>
      </c>
      <c r="AP50" s="255">
        <f t="shared" si="89"/>
        <v>37665</v>
      </c>
      <c r="AQ50" s="255">
        <f t="shared" si="90"/>
        <v>21487</v>
      </c>
    </row>
    <row r="51" spans="1:43" s="253" customFormat="1" x14ac:dyDescent="0.25">
      <c r="A51" s="249">
        <v>5</v>
      </c>
      <c r="B51" s="250">
        <v>1234</v>
      </c>
      <c r="C51" s="250">
        <v>1234</v>
      </c>
      <c r="D51" s="250">
        <v>3141</v>
      </c>
      <c r="E51" s="262"/>
      <c r="F51" s="252" t="s">
        <v>199</v>
      </c>
      <c r="I51" s="254"/>
      <c r="J51" s="255"/>
      <c r="K51" s="255"/>
      <c r="L51" s="263"/>
      <c r="M51" s="263">
        <f>ROUND(-R51/(AG51+AH51)/12,4)</f>
        <v>-7.22E-2</v>
      </c>
      <c r="N51" s="256">
        <f t="shared" si="76"/>
        <v>-7.22E-2</v>
      </c>
      <c r="O51" s="255">
        <f t="shared" ref="O51:O52" si="91">-Q51</f>
        <v>0</v>
      </c>
      <c r="P51" s="255">
        <f>-R51</f>
        <v>-20000</v>
      </c>
      <c r="Q51" s="255"/>
      <c r="R51" s="255">
        <v>20000</v>
      </c>
      <c r="S51" s="255">
        <f t="shared" si="79"/>
        <v>-20000</v>
      </c>
      <c r="T51" s="255">
        <f t="shared" si="80"/>
        <v>20000</v>
      </c>
      <c r="U51" s="255">
        <f t="shared" si="81"/>
        <v>0</v>
      </c>
      <c r="V51" s="255">
        <f t="shared" ref="V51:V52" si="92">ROUND(U51*33.8%,0)</f>
        <v>0</v>
      </c>
      <c r="W51" s="255">
        <f t="shared" si="83"/>
        <v>-400</v>
      </c>
      <c r="X51" s="255">
        <f t="shared" ref="X51:X52" si="93">ROUND(J51*AI51,0)</f>
        <v>0</v>
      </c>
      <c r="Y51" s="257">
        <f t="shared" si="85"/>
        <v>-400</v>
      </c>
      <c r="Z51" s="257"/>
      <c r="AA51" s="259"/>
      <c r="AB51" s="259"/>
      <c r="AC51" s="259"/>
      <c r="AD51" s="259"/>
      <c r="AE51" s="260"/>
      <c r="AF51" s="260"/>
      <c r="AG51" s="260">
        <f>'soust.uk.JMK př.č.2'!$O$18</f>
        <v>21067</v>
      </c>
      <c r="AH51" s="260">
        <f>'soust.uk.JMK př.č.2'!$P$18</f>
        <v>2025</v>
      </c>
      <c r="AI51" s="260"/>
      <c r="AJ51" s="254">
        <v>1</v>
      </c>
      <c r="AK51" s="261"/>
      <c r="AL51" s="260"/>
      <c r="AM51" s="260"/>
      <c r="AN51" s="255">
        <f>IF(L51=0,0,ROUND(O51/L51/12,0))</f>
        <v>0</v>
      </c>
      <c r="AO51" s="255">
        <f t="shared" ref="AO51:AO54" si="94">IF(M51=0,0,ROUND(P51/M51/12,0))</f>
        <v>23084</v>
      </c>
      <c r="AP51" s="255">
        <f>ROUND(S51/N51/12,0)</f>
        <v>23084</v>
      </c>
      <c r="AQ51" s="255"/>
    </row>
    <row r="52" spans="1:43" s="253" customFormat="1" x14ac:dyDescent="0.25">
      <c r="A52" s="249">
        <v>5</v>
      </c>
      <c r="B52" s="250">
        <v>1234</v>
      </c>
      <c r="C52" s="250">
        <v>1234</v>
      </c>
      <c r="D52" s="250">
        <v>3145</v>
      </c>
      <c r="E52" s="262"/>
      <c r="F52" s="252" t="s">
        <v>199</v>
      </c>
      <c r="I52" s="254"/>
      <c r="J52" s="255"/>
      <c r="K52" s="255"/>
      <c r="L52" s="263">
        <f>ROUND(-Q52/(AE52+AF52)/12,4)</f>
        <v>-2.23E-2</v>
      </c>
      <c r="M52" s="263">
        <f>ROUND(-R52/(AG52+AH52)/12,4)</f>
        <v>-3.6799999999999999E-2</v>
      </c>
      <c r="N52" s="256">
        <f t="shared" si="76"/>
        <v>-5.91E-2</v>
      </c>
      <c r="O52" s="255">
        <f t="shared" si="91"/>
        <v>-10000</v>
      </c>
      <c r="P52" s="255">
        <f t="shared" ref="P52" si="95">-R52</f>
        <v>-10000</v>
      </c>
      <c r="Q52" s="255">
        <v>10000</v>
      </c>
      <c r="R52" s="255">
        <v>10000</v>
      </c>
      <c r="S52" s="255">
        <f t="shared" si="79"/>
        <v>-20000</v>
      </c>
      <c r="T52" s="255">
        <f t="shared" si="80"/>
        <v>20000</v>
      </c>
      <c r="U52" s="255">
        <f t="shared" si="81"/>
        <v>0</v>
      </c>
      <c r="V52" s="255">
        <f t="shared" si="92"/>
        <v>0</v>
      </c>
      <c r="W52" s="255">
        <f t="shared" si="83"/>
        <v>-400</v>
      </c>
      <c r="X52" s="255">
        <f t="shared" si="93"/>
        <v>0</v>
      </c>
      <c r="Y52" s="257">
        <f t="shared" si="85"/>
        <v>-400</v>
      </c>
      <c r="Z52" s="257"/>
      <c r="AA52" s="259"/>
      <c r="AB52" s="259"/>
      <c r="AC52" s="259"/>
      <c r="AD52" s="259"/>
      <c r="AE52" s="260">
        <f>'soust.uk.JMK př.č.2'!$M$32</f>
        <v>32439</v>
      </c>
      <c r="AF52" s="260">
        <f>'soust.uk.JMK př.č.2'!$N$32</f>
        <v>4906</v>
      </c>
      <c r="AG52" s="260">
        <f>'soust.uk.JMK př.č.2'!$O$32</f>
        <v>20229</v>
      </c>
      <c r="AH52" s="260">
        <f>'soust.uk.JMK př.č.2'!$P$32</f>
        <v>2392</v>
      </c>
      <c r="AI52" s="260"/>
      <c r="AJ52" s="254">
        <v>1</v>
      </c>
      <c r="AK52" s="261"/>
      <c r="AL52" s="260"/>
      <c r="AM52" s="260"/>
      <c r="AN52" s="255">
        <f t="shared" ref="AN52:AN54" si="96">IF(L52=0,0,ROUND(O52/L52/12,0))</f>
        <v>37369</v>
      </c>
      <c r="AO52" s="255">
        <f t="shared" si="94"/>
        <v>22645</v>
      </c>
      <c r="AP52" s="255">
        <f>ROUND(S52/N52/12,0)</f>
        <v>28201</v>
      </c>
      <c r="AQ52" s="255"/>
    </row>
    <row r="53" spans="1:43" s="253" customFormat="1" x14ac:dyDescent="0.25">
      <c r="A53" s="249">
        <v>5</v>
      </c>
      <c r="B53" s="250">
        <v>1234</v>
      </c>
      <c r="C53" s="250">
        <v>1234</v>
      </c>
      <c r="D53" s="250">
        <v>3145</v>
      </c>
      <c r="E53" s="262"/>
      <c r="F53" s="252" t="s">
        <v>207</v>
      </c>
      <c r="I53" s="254"/>
      <c r="J53" s="255"/>
      <c r="K53" s="255"/>
      <c r="L53" s="263">
        <f>ROUND(-AK53/(AE53+AF53)*AJ53,4)</f>
        <v>-6.7000000000000002E-3</v>
      </c>
      <c r="M53" s="263"/>
      <c r="N53" s="256">
        <f t="shared" ref="N53" si="97">L53+M53</f>
        <v>-6.7000000000000002E-3</v>
      </c>
      <c r="O53" s="255"/>
      <c r="P53" s="255"/>
      <c r="Q53" s="255"/>
      <c r="R53" s="255"/>
      <c r="S53" s="255"/>
      <c r="T53" s="255"/>
      <c r="U53" s="255">
        <f t="shared" si="81"/>
        <v>0</v>
      </c>
      <c r="V53" s="255">
        <v>0</v>
      </c>
      <c r="W53" s="255">
        <v>0</v>
      </c>
      <c r="X53" s="255">
        <v>0</v>
      </c>
      <c r="Y53" s="257">
        <f t="shared" ref="Y53" si="98">SUM(U53:X53)</f>
        <v>0</v>
      </c>
      <c r="Z53" s="257"/>
      <c r="AA53" s="259"/>
      <c r="AB53" s="259"/>
      <c r="AC53" s="259"/>
      <c r="AD53" s="259"/>
      <c r="AE53" s="260">
        <f>'soust.uk.JMK př.č.2'!$M$32</f>
        <v>32439</v>
      </c>
      <c r="AF53" s="260">
        <f>'soust.uk.JMK př.č.2'!$N$32</f>
        <v>4906</v>
      </c>
      <c r="AG53" s="260">
        <f>'soust.uk.JMK př.č.2'!$O$32</f>
        <v>20229</v>
      </c>
      <c r="AH53" s="260">
        <f>'soust.uk.JMK př.č.2'!$P$32</f>
        <v>2392</v>
      </c>
      <c r="AI53" s="260"/>
      <c r="AJ53" s="254">
        <v>0.5</v>
      </c>
      <c r="AK53" s="261">
        <v>500</v>
      </c>
      <c r="AL53" s="260"/>
      <c r="AM53" s="260"/>
      <c r="AN53" s="255">
        <f t="shared" ref="AN53" si="99">IF(L53=0,0,ROUND(O53/L53/12,0))</f>
        <v>0</v>
      </c>
      <c r="AO53" s="255">
        <f t="shared" ref="AO53" si="100">IF(M53=0,0,ROUND(P53/M53/12,0))</f>
        <v>0</v>
      </c>
      <c r="AP53" s="255">
        <f>ROUND(S53/N53/12,0)</f>
        <v>0</v>
      </c>
      <c r="AQ53" s="255"/>
    </row>
    <row r="54" spans="1:43" s="253" customFormat="1" x14ac:dyDescent="0.25">
      <c r="A54" s="249">
        <v>5</v>
      </c>
      <c r="B54" s="250">
        <v>1234</v>
      </c>
      <c r="C54" s="250">
        <v>1234</v>
      </c>
      <c r="D54" s="250">
        <v>3145</v>
      </c>
      <c r="E54" s="262"/>
      <c r="F54" s="252" t="s">
        <v>197</v>
      </c>
      <c r="I54" s="254"/>
      <c r="J54" s="255"/>
      <c r="K54" s="255"/>
      <c r="L54" s="263">
        <f>ROUND(-AL54/(AE54+AF54)*AJ54,4)</f>
        <v>-2.1399999999999999E-2</v>
      </c>
      <c r="M54" s="263">
        <f>ROUND(-AM54/(AG54+AH54)*AJ54,4)</f>
        <v>-3.5400000000000001E-2</v>
      </c>
      <c r="N54" s="256">
        <f t="shared" si="76"/>
        <v>-5.6800000000000003E-2</v>
      </c>
      <c r="O54" s="255"/>
      <c r="P54" s="255"/>
      <c r="Q54" s="255"/>
      <c r="R54" s="255"/>
      <c r="S54" s="255"/>
      <c r="T54" s="255"/>
      <c r="U54" s="255">
        <f t="shared" si="81"/>
        <v>0</v>
      </c>
      <c r="V54" s="255">
        <v>0</v>
      </c>
      <c r="W54" s="255">
        <v>0</v>
      </c>
      <c r="X54" s="255">
        <v>0</v>
      </c>
      <c r="Y54" s="257">
        <f t="shared" si="85"/>
        <v>0</v>
      </c>
      <c r="Z54" s="257"/>
      <c r="AA54" s="259"/>
      <c r="AB54" s="259"/>
      <c r="AC54" s="259"/>
      <c r="AD54" s="259"/>
      <c r="AE54" s="260">
        <f>'soust.uk.JMK př.č.2'!$M$32</f>
        <v>32439</v>
      </c>
      <c r="AF54" s="260">
        <f>'soust.uk.JMK př.č.2'!$N$32</f>
        <v>4906</v>
      </c>
      <c r="AG54" s="260">
        <f>'soust.uk.JMK př.č.2'!$O$32</f>
        <v>20229</v>
      </c>
      <c r="AH54" s="260">
        <f>'soust.uk.JMK př.č.2'!$P$32</f>
        <v>2392</v>
      </c>
      <c r="AI54" s="260"/>
      <c r="AJ54" s="254">
        <v>0.8</v>
      </c>
      <c r="AK54" s="261"/>
      <c r="AL54" s="260">
        <v>1000</v>
      </c>
      <c r="AM54" s="260">
        <v>1000</v>
      </c>
      <c r="AN54" s="255">
        <f t="shared" si="96"/>
        <v>0</v>
      </c>
      <c r="AO54" s="255">
        <f t="shared" si="94"/>
        <v>0</v>
      </c>
      <c r="AP54" s="255">
        <f>ROUND(S54/N54/12,0)</f>
        <v>0</v>
      </c>
      <c r="AQ54" s="255"/>
    </row>
    <row r="55" spans="1:43" s="223" customFormat="1" x14ac:dyDescent="0.25">
      <c r="A55" s="281">
        <v>5</v>
      </c>
      <c r="B55" s="282"/>
      <c r="C55" s="282">
        <v>1234</v>
      </c>
      <c r="D55" s="282">
        <v>9999</v>
      </c>
      <c r="E55" s="282"/>
      <c r="F55" s="283" t="s">
        <v>200</v>
      </c>
      <c r="G55" s="283"/>
      <c r="H55" s="283"/>
      <c r="I55" s="284"/>
      <c r="J55" s="285"/>
      <c r="K55" s="286"/>
      <c r="L55" s="287">
        <f t="shared" ref="L55:Y55" si="101">SUMIFS(L:L,$A:$A,$A55,$B:$B,$C55)</f>
        <v>14.8368</v>
      </c>
      <c r="M55" s="287">
        <f t="shared" si="101"/>
        <v>16.720100000000002</v>
      </c>
      <c r="N55" s="288">
        <f t="shared" si="101"/>
        <v>31.556900000000002</v>
      </c>
      <c r="O55" s="289">
        <f t="shared" si="101"/>
        <v>7019442</v>
      </c>
      <c r="P55" s="289">
        <f t="shared" si="101"/>
        <v>4642165</v>
      </c>
      <c r="Q55" s="289">
        <f t="shared" si="101"/>
        <v>10000</v>
      </c>
      <c r="R55" s="289">
        <f t="shared" si="101"/>
        <v>30000</v>
      </c>
      <c r="S55" s="289">
        <f t="shared" si="101"/>
        <v>11661607</v>
      </c>
      <c r="T55" s="289">
        <f t="shared" si="101"/>
        <v>40000</v>
      </c>
      <c r="U55" s="289">
        <f t="shared" si="101"/>
        <v>11701607</v>
      </c>
      <c r="V55" s="289">
        <f t="shared" si="101"/>
        <v>3955142</v>
      </c>
      <c r="W55" s="289">
        <f t="shared" si="101"/>
        <v>233233</v>
      </c>
      <c r="X55" s="289">
        <f t="shared" si="101"/>
        <v>120365</v>
      </c>
      <c r="Y55" s="289">
        <f t="shared" si="101"/>
        <v>16010347</v>
      </c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>
        <f>SUMIFS(AK:AK,$A:$A,$A55,$B:$B,$C55)</f>
        <v>500</v>
      </c>
      <c r="AL55" s="283">
        <f>SUMIFS(AL:AL,$A:$A,$A55,$B:$B,$C55)</f>
        <v>1000</v>
      </c>
      <c r="AM55" s="283">
        <f>SUMIFS(AM:AM,$A:$A,$A55,$B:$B,$C55)</f>
        <v>1000</v>
      </c>
      <c r="AN55" s="285">
        <f t="shared" si="88"/>
        <v>39426</v>
      </c>
      <c r="AO55" s="285">
        <f t="shared" si="88"/>
        <v>23137</v>
      </c>
      <c r="AP55" s="285">
        <f t="shared" si="89"/>
        <v>30795</v>
      </c>
      <c r="AQ55" s="285"/>
    </row>
    <row r="56" spans="1:43" s="253" customFormat="1" x14ac:dyDescent="0.25">
      <c r="A56" s="249">
        <v>8</v>
      </c>
      <c r="B56" s="250">
        <v>1234</v>
      </c>
      <c r="C56" s="250">
        <v>1234</v>
      </c>
      <c r="D56" s="250">
        <v>3112</v>
      </c>
      <c r="E56" s="292" t="s">
        <v>201</v>
      </c>
      <c r="F56" s="252" t="s">
        <v>199</v>
      </c>
      <c r="I56" s="254"/>
      <c r="J56" s="255"/>
      <c r="K56" s="255"/>
      <c r="L56" s="263">
        <f>ROUND(-Q56/(AE56+AF56)/12,4)</f>
        <v>-0.44169999999999998</v>
      </c>
      <c r="M56" s="263"/>
      <c r="N56" s="256">
        <f t="shared" ref="N56:N57" si="102">L56+M56</f>
        <v>-0.44169999999999998</v>
      </c>
      <c r="O56" s="255">
        <f t="shared" ref="O56:P57" si="103">-Q56</f>
        <v>-150000</v>
      </c>
      <c r="P56" s="255">
        <f>-R56</f>
        <v>0</v>
      </c>
      <c r="Q56" s="255">
        <v>150000</v>
      </c>
      <c r="R56" s="255"/>
      <c r="S56" s="255">
        <f t="shared" ref="S56:S57" si="104">SUM(O56,P56)</f>
        <v>-150000</v>
      </c>
      <c r="T56" s="255">
        <f t="shared" ref="T56:T57" si="105">SUM(Q56,R56)</f>
        <v>150000</v>
      </c>
      <c r="U56" s="255">
        <f t="shared" ref="U56:U57" si="106">S56+T56</f>
        <v>0</v>
      </c>
      <c r="V56" s="255">
        <f t="shared" si="82"/>
        <v>0</v>
      </c>
      <c r="W56" s="255">
        <f t="shared" ref="W56:W57" si="107">ROUND(S56*2%,0)</f>
        <v>-3000</v>
      </c>
      <c r="X56" s="255">
        <f t="shared" ref="X56:X57" si="108">ROUND(J56*AI56,0)</f>
        <v>0</v>
      </c>
      <c r="Y56" s="257">
        <f t="shared" ref="Y56:Y57" si="109">SUM(U56:X56)</f>
        <v>-3000</v>
      </c>
      <c r="Z56" s="257"/>
      <c r="AA56" s="259"/>
      <c r="AB56" s="259"/>
      <c r="AC56" s="259"/>
      <c r="AD56" s="259"/>
      <c r="AE56" s="293">
        <v>28300</v>
      </c>
      <c r="AF56" s="260"/>
      <c r="AG56" s="260"/>
      <c r="AH56" s="260"/>
      <c r="AI56" s="260"/>
      <c r="AJ56" s="254">
        <v>1</v>
      </c>
      <c r="AK56" s="261"/>
      <c r="AL56" s="260"/>
      <c r="AM56" s="260"/>
      <c r="AN56" s="255">
        <f>IF(L56=0,0,ROUND(O56/L56/12,0))</f>
        <v>28300</v>
      </c>
      <c r="AO56" s="255">
        <f t="shared" si="88"/>
        <v>0</v>
      </c>
      <c r="AP56" s="255">
        <f>ROUND(S56/N56/12,0)</f>
        <v>28300</v>
      </c>
      <c r="AQ56" s="255"/>
    </row>
    <row r="57" spans="1:43" s="253" customFormat="1" x14ac:dyDescent="0.25">
      <c r="A57" s="249">
        <v>8</v>
      </c>
      <c r="B57" s="250">
        <v>1234</v>
      </c>
      <c r="C57" s="250">
        <v>1234</v>
      </c>
      <c r="D57" s="250">
        <v>3114</v>
      </c>
      <c r="E57" s="292" t="s">
        <v>201</v>
      </c>
      <c r="F57" s="252" t="s">
        <v>199</v>
      </c>
      <c r="I57" s="254"/>
      <c r="J57" s="255"/>
      <c r="K57" s="255"/>
      <c r="L57" s="263">
        <f>ROUND(-Q57/(AE57+AF57)/12,4)</f>
        <v>-0.53</v>
      </c>
      <c r="M57" s="263"/>
      <c r="N57" s="256">
        <f t="shared" si="102"/>
        <v>-0.53</v>
      </c>
      <c r="O57" s="255">
        <f t="shared" si="103"/>
        <v>-180000</v>
      </c>
      <c r="P57" s="255">
        <f t="shared" si="103"/>
        <v>0</v>
      </c>
      <c r="Q57" s="255">
        <v>180000</v>
      </c>
      <c r="R57" s="255"/>
      <c r="S57" s="255">
        <f t="shared" si="104"/>
        <v>-180000</v>
      </c>
      <c r="T57" s="255">
        <f t="shared" si="105"/>
        <v>180000</v>
      </c>
      <c r="U57" s="255">
        <f t="shared" si="106"/>
        <v>0</v>
      </c>
      <c r="V57" s="255">
        <f t="shared" si="82"/>
        <v>0</v>
      </c>
      <c r="W57" s="255">
        <f t="shared" si="107"/>
        <v>-3600</v>
      </c>
      <c r="X57" s="255">
        <f t="shared" si="108"/>
        <v>0</v>
      </c>
      <c r="Y57" s="257">
        <f t="shared" si="109"/>
        <v>-3600</v>
      </c>
      <c r="Z57" s="257"/>
      <c r="AA57" s="259"/>
      <c r="AB57" s="259"/>
      <c r="AC57" s="259"/>
      <c r="AD57" s="259"/>
      <c r="AE57" s="293">
        <v>28300</v>
      </c>
      <c r="AF57" s="260"/>
      <c r="AG57" s="260"/>
      <c r="AH57" s="260"/>
      <c r="AI57" s="260"/>
      <c r="AJ57" s="254">
        <v>1</v>
      </c>
      <c r="AK57" s="261"/>
      <c r="AL57" s="260"/>
      <c r="AM57" s="260"/>
      <c r="AN57" s="255">
        <f t="shared" ref="AN57:AN59" si="110">IF(L57=0,0,ROUND(O57/L57/12,0))</f>
        <v>28302</v>
      </c>
      <c r="AO57" s="255">
        <f t="shared" si="88"/>
        <v>0</v>
      </c>
      <c r="AP57" s="255">
        <f>ROUND(S57/N57/12,0)</f>
        <v>28302</v>
      </c>
      <c r="AQ57" s="255"/>
    </row>
    <row r="58" spans="1:43" s="223" customFormat="1" x14ac:dyDescent="0.25">
      <c r="A58" s="294">
        <v>8</v>
      </c>
      <c r="B58" s="295"/>
      <c r="C58" s="295">
        <v>1234</v>
      </c>
      <c r="D58" s="295">
        <v>9999</v>
      </c>
      <c r="E58" s="295"/>
      <c r="F58" s="296" t="s">
        <v>204</v>
      </c>
      <c r="G58" s="296"/>
      <c r="H58" s="296"/>
      <c r="I58" s="297"/>
      <c r="J58" s="298"/>
      <c r="K58" s="299"/>
      <c r="L58" s="300">
        <f t="shared" ref="L58:Y58" si="111">SUMIFS(L:L,$A:$A,$A58,$B:$B,$C58)</f>
        <v>-0.97170000000000001</v>
      </c>
      <c r="M58" s="300">
        <f t="shared" si="111"/>
        <v>0</v>
      </c>
      <c r="N58" s="301">
        <f t="shared" si="111"/>
        <v>-0.97170000000000001</v>
      </c>
      <c r="O58" s="302">
        <f t="shared" si="111"/>
        <v>-330000</v>
      </c>
      <c r="P58" s="302">
        <f t="shared" si="111"/>
        <v>0</v>
      </c>
      <c r="Q58" s="302">
        <f t="shared" si="111"/>
        <v>330000</v>
      </c>
      <c r="R58" s="302">
        <f t="shared" si="111"/>
        <v>0</v>
      </c>
      <c r="S58" s="302">
        <f t="shared" si="111"/>
        <v>-330000</v>
      </c>
      <c r="T58" s="302">
        <f t="shared" si="111"/>
        <v>330000</v>
      </c>
      <c r="U58" s="302">
        <f t="shared" si="111"/>
        <v>0</v>
      </c>
      <c r="V58" s="302">
        <f t="shared" si="111"/>
        <v>0</v>
      </c>
      <c r="W58" s="302">
        <f t="shared" si="111"/>
        <v>-6600</v>
      </c>
      <c r="X58" s="302">
        <f t="shared" si="111"/>
        <v>0</v>
      </c>
      <c r="Y58" s="302">
        <f t="shared" si="111"/>
        <v>-6600</v>
      </c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>
        <f>SUMIFS(AK:AK,$A:$A,$A58,$B:$B,$C58)</f>
        <v>0</v>
      </c>
      <c r="AL58" s="296">
        <f>SUMIFS(AL:AL,$A:$A,$A58,$B:$B,$C58)</f>
        <v>0</v>
      </c>
      <c r="AM58" s="296">
        <f>SUMIFS(AM:AM,$A:$A,$A58,$B:$B,$C58)</f>
        <v>0</v>
      </c>
      <c r="AN58" s="298">
        <f t="shared" si="110"/>
        <v>28301</v>
      </c>
      <c r="AO58" s="298">
        <f t="shared" ref="AO58:AO59" si="112">IF(M58=0,0,ROUND(P58/M58/12,0))</f>
        <v>0</v>
      </c>
      <c r="AP58" s="298">
        <f t="shared" ref="AP58:AP59" si="113">ROUND(S58/N58/12,0)</f>
        <v>28301</v>
      </c>
      <c r="AQ58" s="298"/>
    </row>
    <row r="59" spans="1:43" s="223" customFormat="1" x14ac:dyDescent="0.25">
      <c r="A59" s="303">
        <v>9</v>
      </c>
      <c r="B59" s="304"/>
      <c r="C59" s="304">
        <v>1234</v>
      </c>
      <c r="D59" s="304">
        <v>9999</v>
      </c>
      <c r="E59" s="304"/>
      <c r="F59" s="305" t="s">
        <v>202</v>
      </c>
      <c r="G59" s="305"/>
      <c r="H59" s="305"/>
      <c r="I59" s="306"/>
      <c r="J59" s="307"/>
      <c r="K59" s="308"/>
      <c r="L59" s="309">
        <f t="shared" ref="L59:Y59" si="114">SUMIFS(L:L,$A:$A,1,$B:$B,$C59)+SUMIFS(L:L,$A:$A,2,$B:$B,$C59)+SUMIFS(L:L,$A:$A,5,$B:$B,$C59)+SUMIFS(L:L,$A:$A,8,$B:$B,$C59)</f>
        <v>61.381299999999996</v>
      </c>
      <c r="M59" s="309">
        <f t="shared" si="114"/>
        <v>29.168600000000005</v>
      </c>
      <c r="N59" s="310">
        <f t="shared" si="114"/>
        <v>90.549899999999994</v>
      </c>
      <c r="O59" s="311">
        <f t="shared" si="114"/>
        <v>30476752</v>
      </c>
      <c r="P59" s="311">
        <f t="shared" si="114"/>
        <v>7955634</v>
      </c>
      <c r="Q59" s="311">
        <f t="shared" si="114"/>
        <v>642000</v>
      </c>
      <c r="R59" s="311">
        <f t="shared" si="114"/>
        <v>40000</v>
      </c>
      <c r="S59" s="311">
        <f t="shared" si="114"/>
        <v>38432386</v>
      </c>
      <c r="T59" s="311">
        <f t="shared" si="114"/>
        <v>682000</v>
      </c>
      <c r="U59" s="311">
        <f t="shared" si="114"/>
        <v>39114386</v>
      </c>
      <c r="V59" s="311">
        <f t="shared" si="114"/>
        <v>13136161</v>
      </c>
      <c r="W59" s="311">
        <f t="shared" si="114"/>
        <v>768649</v>
      </c>
      <c r="X59" s="311">
        <f t="shared" si="114"/>
        <v>373376</v>
      </c>
      <c r="Y59" s="311">
        <f t="shared" si="114"/>
        <v>53392572</v>
      </c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>
        <f>SUMIFS(AK:AK,$A:$A,1,$B:$B,$C59)+SUMIFS(AK:AK,$A:$A,2,$B:$B,$C59)+SUMIFS(AK:AK,$A:$A,5,$B:$B,$C59)</f>
        <v>500</v>
      </c>
      <c r="AL59" s="305">
        <f>SUMIFS(AL:AL,$A:$A,1,$B:$B,$C59)+SUMIFS(AL:AL,$A:$A,2,$B:$B,$C59)+SUMIFS(AL:AL,$A:$A,5,$B:$B,$C59)</f>
        <v>1000</v>
      </c>
      <c r="AM59" s="305">
        <f>SUMIFS(AM:AM,$A:$A,1,$B:$B,$C59)+SUMIFS(AM:AM,$A:$A,2,$B:$B,$C59)+SUMIFS(AM:AM,$A:$A,5,$B:$B,$C59)</f>
        <v>1000</v>
      </c>
      <c r="AN59" s="307">
        <f t="shared" si="110"/>
        <v>41376</v>
      </c>
      <c r="AO59" s="307">
        <f t="shared" si="112"/>
        <v>22729</v>
      </c>
      <c r="AP59" s="307">
        <f t="shared" si="113"/>
        <v>35369</v>
      </c>
      <c r="AQ59" s="307"/>
    </row>
    <row r="60" spans="1:43" s="223" customFormat="1" x14ac:dyDescent="0.25">
      <c r="A60" s="303">
        <v>10</v>
      </c>
      <c r="B60" s="304"/>
      <c r="C60" s="304">
        <v>1234</v>
      </c>
      <c r="D60" s="304">
        <v>9999</v>
      </c>
      <c r="E60" s="304"/>
      <c r="F60" s="305" t="s">
        <v>205</v>
      </c>
      <c r="G60" s="305"/>
      <c r="H60" s="305"/>
      <c r="I60" s="306"/>
      <c r="J60" s="307"/>
      <c r="K60" s="308"/>
      <c r="L60" s="309">
        <f>ROUND(L59,3)</f>
        <v>61.381</v>
      </c>
      <c r="M60" s="309">
        <f>N60-L60</f>
        <v>29.168999999999997</v>
      </c>
      <c r="N60" s="310">
        <f>ROUND(N59,3)</f>
        <v>90.55</v>
      </c>
      <c r="O60" s="311">
        <f>O59</f>
        <v>30476752</v>
      </c>
      <c r="P60" s="311">
        <f t="shared" ref="P60:Y60" si="115">P59</f>
        <v>7955634</v>
      </c>
      <c r="Q60" s="311">
        <f t="shared" si="115"/>
        <v>642000</v>
      </c>
      <c r="R60" s="311">
        <f t="shared" si="115"/>
        <v>40000</v>
      </c>
      <c r="S60" s="311">
        <f t="shared" si="115"/>
        <v>38432386</v>
      </c>
      <c r="T60" s="311">
        <f t="shared" si="115"/>
        <v>682000</v>
      </c>
      <c r="U60" s="311">
        <f t="shared" si="115"/>
        <v>39114386</v>
      </c>
      <c r="V60" s="311">
        <f t="shared" si="115"/>
        <v>13136161</v>
      </c>
      <c r="W60" s="311">
        <f t="shared" si="115"/>
        <v>768649</v>
      </c>
      <c r="X60" s="311">
        <f t="shared" si="115"/>
        <v>373376</v>
      </c>
      <c r="Y60" s="311">
        <f t="shared" si="115"/>
        <v>53392572</v>
      </c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>
        <f t="shared" ref="AK60" si="116">AK59</f>
        <v>500</v>
      </c>
      <c r="AL60" s="305">
        <f t="shared" ref="AL60" si="117">AL59</f>
        <v>1000</v>
      </c>
      <c r="AM60" s="305">
        <f t="shared" ref="AM60" si="118">AM59</f>
        <v>1000</v>
      </c>
      <c r="AN60" s="307">
        <f t="shared" ref="AN60" si="119">IF(L60=0,0,ROUND(O60/L60/12,0))</f>
        <v>41376</v>
      </c>
      <c r="AO60" s="307">
        <f t="shared" ref="AO60" si="120">IF(M60=0,0,ROUND(P60/M60/12,0))</f>
        <v>22729</v>
      </c>
      <c r="AP60" s="307">
        <f>ROUND(S60/N60/12,0)</f>
        <v>35369</v>
      </c>
      <c r="AQ60" s="307"/>
    </row>
  </sheetData>
  <sheetProtection formatCells="0" formatColumns="0" formatRows="0" insertColumns="0" insertRows="0" insertHyperlinks="0" deleteColumns="0" deleteRows="0" sort="0" autoFilter="0" pivotTables="0"/>
  <autoFilter ref="A3:AQ60" xr:uid="{77A6E00C-9D12-4A00-8CEC-4277BAFEE237}"/>
  <mergeCells count="32">
    <mergeCell ref="AN1:AP1"/>
    <mergeCell ref="AQ1:AQ2"/>
    <mergeCell ref="AF1:AF2"/>
    <mergeCell ref="AG1:AG2"/>
    <mergeCell ref="AH1:AH2"/>
    <mergeCell ref="AI1:AI2"/>
    <mergeCell ref="AJ1:AJ2"/>
    <mergeCell ref="AL1:AM1"/>
    <mergeCell ref="AE1:AE2"/>
    <mergeCell ref="Q1:R1"/>
    <mergeCell ref="S1:U1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O1:P1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N1"/>
  </mergeCells>
  <printOptions horizontalCentered="1" gridLines="1"/>
  <pageMargins left="0.19685039370078741" right="0.19685039370078741" top="1.0236220472440944" bottom="0.51181102362204722" header="0.70866141732283472" footer="0.23622047244094491"/>
  <pageSetup paperSize="9" scale="42" fitToHeight="0" orientation="landscape" r:id="rId1"/>
  <headerFooter alignWithMargins="0">
    <oddHeader>&amp;L&amp;"-,Tučné"&amp;14Výpočet rozpočtu 2021 v Kč&amp;"Times New Roman,Tučné"
&amp;R&amp;"-,Kurzíva"&amp;12&amp;UPříloha č. 2ab
Rozpisu rozpočtu přímých výdajů na vzdělávání</oddHeader>
    <oddFooter>&amp;L&amp;12Datum:
Zpracoval:&amp;C&amp;P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344E8-A74A-460E-9C51-C66F31BA676F}">
  <sheetPr>
    <pageSetUpPr fitToPage="1"/>
  </sheetPr>
  <dimension ref="A1:W49"/>
  <sheetViews>
    <sheetView workbookViewId="0">
      <pane xSplit="4" ySplit="7" topLeftCell="H8" activePane="bottomRight" state="frozen"/>
      <selection activeCell="Q63" sqref="Q63"/>
      <selection pane="topRight" activeCell="Q63" sqref="Q63"/>
      <selection pane="bottomLeft" activeCell="Q63" sqref="Q63"/>
      <selection pane="bottomRight" activeCell="J19" sqref="J19"/>
    </sheetView>
  </sheetViews>
  <sheetFormatPr defaultColWidth="8.88671875" defaultRowHeight="13.15" x14ac:dyDescent="0.3"/>
  <cols>
    <col min="1" max="1" width="5.109375" style="41" customWidth="1"/>
    <col min="2" max="2" width="48.109375" style="1" customWidth="1"/>
    <col min="3" max="3" width="10.44140625" style="42" customWidth="1"/>
    <col min="4" max="4" width="19.44140625" style="1" customWidth="1"/>
    <col min="5" max="5" width="11" style="3" customWidth="1"/>
    <col min="6" max="6" width="13" style="3" customWidth="1"/>
    <col min="7" max="7" width="9.44140625" style="3" customWidth="1"/>
    <col min="8" max="10" width="8.109375" style="3" customWidth="1"/>
    <col min="11" max="11" width="9.44140625" style="3" customWidth="1"/>
    <col min="12" max="12" width="7.44140625" style="3" customWidth="1"/>
    <col min="13" max="13" width="6.88671875" style="5" customWidth="1"/>
    <col min="14" max="14" width="6.33203125" style="5" customWidth="1"/>
    <col min="15" max="15" width="6.6640625" style="5" customWidth="1"/>
    <col min="16" max="16" width="7.6640625" style="5" bestFit="1" customWidth="1"/>
    <col min="17" max="18" width="7.6640625" style="5" customWidth="1"/>
    <col min="19" max="19" width="13.6640625" style="5" bestFit="1" customWidth="1"/>
    <col min="20" max="20" width="13.44140625" style="5" bestFit="1" customWidth="1"/>
    <col min="21" max="21" width="4.44140625" style="321" bestFit="1" customWidth="1"/>
    <col min="22" max="23" width="12.88671875" style="1" customWidth="1"/>
    <col min="24" max="35" width="8.88671875" style="1" customWidth="1"/>
    <col min="36" max="16384" width="8.88671875" style="1"/>
  </cols>
  <sheetData>
    <row r="1" spans="1:23" ht="12.7" customHeight="1" x14ac:dyDescent="0.3">
      <c r="A1" s="1"/>
      <c r="B1" s="2"/>
      <c r="C1" s="3"/>
      <c r="D1" s="3"/>
      <c r="E1" s="4"/>
      <c r="F1" s="4"/>
    </row>
    <row r="2" spans="1:23" ht="12.7" customHeight="1" thickBot="1" x14ac:dyDescent="0.35">
      <c r="A2" s="6"/>
      <c r="B2" s="320"/>
      <c r="C2" s="1"/>
      <c r="T2" s="7"/>
    </row>
    <row r="3" spans="1:23" ht="19.600000000000001" customHeight="1" thickBot="1" x14ac:dyDescent="0.35">
      <c r="A3" s="1"/>
      <c r="B3" s="361" t="s">
        <v>258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3"/>
      <c r="V3" s="364" t="s">
        <v>0</v>
      </c>
      <c r="W3" s="365"/>
    </row>
    <row r="4" spans="1:23" ht="16.45" customHeight="1" thickBot="1" x14ac:dyDescent="0.35">
      <c r="A4" s="1"/>
      <c r="B4" s="370"/>
      <c r="C4" s="371"/>
      <c r="D4" s="371"/>
      <c r="E4" s="371"/>
      <c r="F4" s="371"/>
      <c r="G4" s="372" t="s">
        <v>259</v>
      </c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3"/>
      <c r="V4" s="366"/>
      <c r="W4" s="367"/>
    </row>
    <row r="5" spans="1:23" ht="19.100000000000001" customHeight="1" thickBot="1" x14ac:dyDescent="0.35">
      <c r="A5" s="349" t="s">
        <v>1</v>
      </c>
      <c r="B5" s="352" t="s">
        <v>2</v>
      </c>
      <c r="C5" s="352" t="s">
        <v>3</v>
      </c>
      <c r="D5" s="352" t="s">
        <v>4</v>
      </c>
      <c r="E5" s="355" t="s">
        <v>5</v>
      </c>
      <c r="F5" s="355" t="s">
        <v>6</v>
      </c>
      <c r="G5" s="358" t="s">
        <v>7</v>
      </c>
      <c r="H5" s="358" t="s">
        <v>8</v>
      </c>
      <c r="I5" s="358"/>
      <c r="J5" s="358"/>
      <c r="K5" s="358" t="s">
        <v>9</v>
      </c>
      <c r="L5" s="358" t="s">
        <v>10</v>
      </c>
      <c r="M5" s="358" t="s">
        <v>11</v>
      </c>
      <c r="N5" s="358" t="s">
        <v>12</v>
      </c>
      <c r="O5" s="358" t="s">
        <v>13</v>
      </c>
      <c r="P5" s="358" t="s">
        <v>14</v>
      </c>
      <c r="Q5" s="358" t="s">
        <v>109</v>
      </c>
      <c r="R5" s="358" t="s">
        <v>124</v>
      </c>
      <c r="S5" s="358" t="s">
        <v>209</v>
      </c>
      <c r="T5" s="358" t="s">
        <v>210</v>
      </c>
      <c r="V5" s="366"/>
      <c r="W5" s="367"/>
    </row>
    <row r="6" spans="1:23" ht="19.100000000000001" customHeight="1" thickBot="1" x14ac:dyDescent="0.35">
      <c r="A6" s="350"/>
      <c r="B6" s="353"/>
      <c r="C6" s="353"/>
      <c r="D6" s="353"/>
      <c r="E6" s="356"/>
      <c r="F6" s="356"/>
      <c r="G6" s="359"/>
      <c r="H6" s="8" t="s">
        <v>15</v>
      </c>
      <c r="I6" s="8" t="s">
        <v>16</v>
      </c>
      <c r="J6" s="8" t="s">
        <v>17</v>
      </c>
      <c r="K6" s="359"/>
      <c r="L6" s="359"/>
      <c r="M6" s="359"/>
      <c r="N6" s="359"/>
      <c r="O6" s="359"/>
      <c r="P6" s="359"/>
      <c r="Q6" s="359"/>
      <c r="R6" s="359"/>
      <c r="S6" s="359"/>
      <c r="T6" s="359"/>
      <c r="V6" s="368"/>
      <c r="W6" s="369"/>
    </row>
    <row r="7" spans="1:23" ht="19.100000000000001" customHeight="1" thickBot="1" x14ac:dyDescent="0.35">
      <c r="A7" s="351"/>
      <c r="B7" s="354"/>
      <c r="C7" s="354"/>
      <c r="D7" s="354"/>
      <c r="E7" s="357"/>
      <c r="F7" s="357"/>
      <c r="G7" s="360"/>
      <c r="H7" s="9" t="s">
        <v>18</v>
      </c>
      <c r="I7" s="9" t="s">
        <v>19</v>
      </c>
      <c r="J7" s="9" t="s">
        <v>18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V7" s="10" t="s">
        <v>20</v>
      </c>
      <c r="W7" s="11" t="s">
        <v>21</v>
      </c>
    </row>
    <row r="8" spans="1:23" s="20" customFormat="1" ht="26.3" x14ac:dyDescent="0.3">
      <c r="A8" s="82">
        <v>1</v>
      </c>
      <c r="B8" s="83" t="s">
        <v>22</v>
      </c>
      <c r="C8" s="84"/>
      <c r="D8" s="85" t="s">
        <v>23</v>
      </c>
      <c r="E8" s="86"/>
      <c r="F8" s="86"/>
      <c r="G8" s="90">
        <f>I8*J8/H8</f>
        <v>18.248999999999999</v>
      </c>
      <c r="H8" s="91">
        <v>20</v>
      </c>
      <c r="I8" s="91">
        <v>17.38</v>
      </c>
      <c r="J8" s="91">
        <v>21</v>
      </c>
      <c r="K8" s="92">
        <v>0</v>
      </c>
      <c r="L8" s="87">
        <v>307</v>
      </c>
      <c r="M8" s="87">
        <v>41441</v>
      </c>
      <c r="N8" s="87">
        <v>6346</v>
      </c>
      <c r="O8" s="87">
        <v>22887</v>
      </c>
      <c r="P8" s="87">
        <v>3090</v>
      </c>
      <c r="Q8" s="87">
        <f>SUM(M8,N8)</f>
        <v>47787</v>
      </c>
      <c r="R8" s="87">
        <f>SUM(O8,P8)</f>
        <v>25977</v>
      </c>
      <c r="S8" s="89">
        <f>SUM(T8,ROUND(T8*35.8%,0),L8)</f>
        <v>42979</v>
      </c>
      <c r="T8" s="88">
        <f>IF(AND(G8&lt;&gt;0,K8&lt;&gt;0),ROUND(1/G8*(M8+N8)*12+1/K8*(O8+P8)*12,0),IF(K8=0,ROUND(1/G8*(M8+N8)*12,0),IF(G8=0,ROUND(1/K8*(O8+P8)*12,0))))</f>
        <v>31423</v>
      </c>
      <c r="U8" s="322">
        <v>3114</v>
      </c>
      <c r="V8" s="93"/>
      <c r="W8" s="94"/>
    </row>
    <row r="9" spans="1:23" s="20" customFormat="1" ht="39.450000000000003" x14ac:dyDescent="0.3">
      <c r="A9" s="12">
        <v>2</v>
      </c>
      <c r="B9" s="21" t="s">
        <v>24</v>
      </c>
      <c r="C9" s="14"/>
      <c r="D9" s="15" t="s">
        <v>25</v>
      </c>
      <c r="E9" s="22"/>
      <c r="F9" s="16"/>
      <c r="G9" s="95">
        <v>782.2</v>
      </c>
      <c r="H9" s="95"/>
      <c r="I9" s="95"/>
      <c r="J9" s="95"/>
      <c r="K9" s="96">
        <v>1564.4</v>
      </c>
      <c r="L9" s="102">
        <v>5</v>
      </c>
      <c r="M9" s="102">
        <v>36673</v>
      </c>
      <c r="N9" s="102">
        <v>5324</v>
      </c>
      <c r="O9" s="17">
        <v>23795</v>
      </c>
      <c r="P9" s="17">
        <v>3039</v>
      </c>
      <c r="Q9" s="17">
        <f t="shared" ref="Q9:Q40" si="0">SUM(M9,N9)</f>
        <v>41997</v>
      </c>
      <c r="R9" s="17">
        <f t="shared" ref="R9:R40" si="1">SUM(O9,P9)</f>
        <v>26834</v>
      </c>
      <c r="S9" s="18">
        <f>SUM(T9,ROUND(T9*35.8%,0),L9)</f>
        <v>1159</v>
      </c>
      <c r="T9" s="19">
        <f t="shared" ref="T9:T35" si="2">IF(AND(G9&lt;&gt;0,K9&lt;&gt;0),ROUND(1/G9*(M9+N9)*12+1/K9*(O9+P9)*12,0),IF(K9=0,ROUND(1/G9*(M9+N9)*12,0),IF(G9=0,ROUND(1/K9*(O9+P9)*12,0))))</f>
        <v>850</v>
      </c>
      <c r="U9" s="322">
        <v>3233</v>
      </c>
      <c r="V9" s="23">
        <v>2.5</v>
      </c>
      <c r="W9" s="24">
        <v>1</v>
      </c>
    </row>
    <row r="10" spans="1:23" s="20" customFormat="1" ht="65.75" x14ac:dyDescent="0.3">
      <c r="A10" s="12">
        <v>3</v>
      </c>
      <c r="B10" s="21" t="s">
        <v>26</v>
      </c>
      <c r="C10" s="14"/>
      <c r="D10" s="15" t="s">
        <v>27</v>
      </c>
      <c r="E10" s="22"/>
      <c r="F10" s="16"/>
      <c r="G10" s="95" t="s">
        <v>28</v>
      </c>
      <c r="H10" s="95"/>
      <c r="I10" s="95"/>
      <c r="J10" s="95"/>
      <c r="K10" s="96">
        <v>1067</v>
      </c>
      <c r="L10" s="102">
        <v>16</v>
      </c>
      <c r="M10" s="102">
        <v>32850</v>
      </c>
      <c r="N10" s="102">
        <v>4106</v>
      </c>
      <c r="O10" s="17">
        <v>17080</v>
      </c>
      <c r="P10" s="17">
        <v>1500</v>
      </c>
      <c r="Q10" s="17">
        <f t="shared" si="0"/>
        <v>36956</v>
      </c>
      <c r="R10" s="17">
        <f t="shared" si="1"/>
        <v>18580</v>
      </c>
      <c r="S10" s="18" t="s">
        <v>28</v>
      </c>
      <c r="T10" s="19" t="s">
        <v>28</v>
      </c>
      <c r="U10" s="322">
        <v>3143</v>
      </c>
      <c r="V10" s="23">
        <v>0.5</v>
      </c>
      <c r="W10" s="24"/>
    </row>
    <row r="11" spans="1:23" s="20" customFormat="1" ht="26.3" x14ac:dyDescent="0.3">
      <c r="A11" s="12">
        <v>4</v>
      </c>
      <c r="B11" s="76" t="s">
        <v>29</v>
      </c>
      <c r="C11" s="77"/>
      <c r="D11" s="78" t="s">
        <v>30</v>
      </c>
      <c r="E11" s="79"/>
      <c r="F11" s="79"/>
      <c r="G11" s="97"/>
      <c r="H11" s="98"/>
      <c r="I11" s="98"/>
      <c r="J11" s="98"/>
      <c r="K11" s="99">
        <v>750</v>
      </c>
      <c r="L11" s="102"/>
      <c r="M11" s="102">
        <v>32850</v>
      </c>
      <c r="N11" s="102">
        <v>4106</v>
      </c>
      <c r="O11" s="17">
        <v>17080</v>
      </c>
      <c r="P11" s="17">
        <v>1500</v>
      </c>
      <c r="Q11" s="17">
        <f t="shared" si="0"/>
        <v>36956</v>
      </c>
      <c r="R11" s="17">
        <f t="shared" si="1"/>
        <v>18580</v>
      </c>
      <c r="S11" s="80">
        <f t="shared" ref="S11:S35" si="3">SUM(T11,ROUND(T11*35.8%,0),L11)</f>
        <v>403</v>
      </c>
      <c r="T11" s="81">
        <f t="shared" si="2"/>
        <v>297</v>
      </c>
      <c r="U11" s="322">
        <v>3143</v>
      </c>
      <c r="V11" s="23"/>
      <c r="W11" s="24"/>
    </row>
    <row r="12" spans="1:23" s="20" customFormat="1" x14ac:dyDescent="0.3">
      <c r="A12" s="12">
        <v>5</v>
      </c>
      <c r="B12" s="13" t="s">
        <v>31</v>
      </c>
      <c r="C12" s="14"/>
      <c r="D12" s="25" t="s">
        <v>32</v>
      </c>
      <c r="E12" s="26"/>
      <c r="F12" s="26"/>
      <c r="G12" s="100"/>
      <c r="H12" s="100"/>
      <c r="I12" s="100"/>
      <c r="J12" s="100"/>
      <c r="K12" s="96">
        <v>32.840000000000003</v>
      </c>
      <c r="L12" s="102">
        <v>145</v>
      </c>
      <c r="M12" s="102"/>
      <c r="N12" s="102"/>
      <c r="O12" s="17">
        <v>21067</v>
      </c>
      <c r="P12" s="17">
        <v>2025</v>
      </c>
      <c r="Q12" s="17"/>
      <c r="R12" s="17">
        <f t="shared" si="1"/>
        <v>23092</v>
      </c>
      <c r="S12" s="18">
        <f t="shared" si="3"/>
        <v>11604</v>
      </c>
      <c r="T12" s="19">
        <f t="shared" si="2"/>
        <v>8438</v>
      </c>
      <c r="U12" s="322">
        <v>3141</v>
      </c>
      <c r="V12" s="23"/>
      <c r="W12" s="24">
        <v>0.9</v>
      </c>
    </row>
    <row r="13" spans="1:23" s="20" customFormat="1" ht="26.3" x14ac:dyDescent="0.3">
      <c r="A13" s="12">
        <v>6</v>
      </c>
      <c r="B13" s="13" t="s">
        <v>33</v>
      </c>
      <c r="C13" s="14"/>
      <c r="D13" s="25" t="s">
        <v>34</v>
      </c>
      <c r="E13" s="16" t="s">
        <v>35</v>
      </c>
      <c r="F13" s="27"/>
      <c r="G13" s="100"/>
      <c r="H13" s="100"/>
      <c r="I13" s="100"/>
      <c r="J13" s="100"/>
      <c r="K13" s="96">
        <v>43.79</v>
      </c>
      <c r="L13" s="102">
        <v>109</v>
      </c>
      <c r="M13" s="102"/>
      <c r="N13" s="102"/>
      <c r="O13" s="17">
        <v>21067</v>
      </c>
      <c r="P13" s="17">
        <v>2025</v>
      </c>
      <c r="Q13" s="17"/>
      <c r="R13" s="17">
        <f t="shared" si="1"/>
        <v>23092</v>
      </c>
      <c r="S13" s="18">
        <f t="shared" si="3"/>
        <v>8702</v>
      </c>
      <c r="T13" s="19">
        <f t="shared" si="2"/>
        <v>6328</v>
      </c>
      <c r="U13" s="322">
        <v>3141</v>
      </c>
      <c r="V13" s="23"/>
      <c r="W13" s="24">
        <v>0.67500000000000004</v>
      </c>
    </row>
    <row r="14" spans="1:23" s="20" customFormat="1" x14ac:dyDescent="0.3">
      <c r="A14" s="12">
        <v>7</v>
      </c>
      <c r="B14" s="13" t="s">
        <v>36</v>
      </c>
      <c r="C14" s="14"/>
      <c r="D14" s="25" t="s">
        <v>37</v>
      </c>
      <c r="E14" s="16" t="s">
        <v>38</v>
      </c>
      <c r="F14" s="27"/>
      <c r="G14" s="100"/>
      <c r="H14" s="100"/>
      <c r="I14" s="100"/>
      <c r="J14" s="100"/>
      <c r="K14" s="96">
        <v>131.36000000000001</v>
      </c>
      <c r="L14" s="102">
        <v>36</v>
      </c>
      <c r="M14" s="102"/>
      <c r="N14" s="102"/>
      <c r="O14" s="17">
        <v>21067</v>
      </c>
      <c r="P14" s="17">
        <v>2025</v>
      </c>
      <c r="Q14" s="17"/>
      <c r="R14" s="17">
        <f t="shared" si="1"/>
        <v>23092</v>
      </c>
      <c r="S14" s="18">
        <f t="shared" si="3"/>
        <v>2901</v>
      </c>
      <c r="T14" s="19">
        <f t="shared" si="2"/>
        <v>2110</v>
      </c>
      <c r="U14" s="322">
        <v>3141</v>
      </c>
      <c r="V14" s="23"/>
      <c r="W14" s="24">
        <v>0.22499999999999998</v>
      </c>
    </row>
    <row r="15" spans="1:23" s="20" customFormat="1" ht="26.3" x14ac:dyDescent="0.3">
      <c r="A15" s="12">
        <v>8</v>
      </c>
      <c r="B15" s="13" t="s">
        <v>39</v>
      </c>
      <c r="C15" s="14"/>
      <c r="D15" s="25" t="s">
        <v>40</v>
      </c>
      <c r="E15" s="26"/>
      <c r="F15" s="26"/>
      <c r="G15" s="100"/>
      <c r="H15" s="100"/>
      <c r="I15" s="100"/>
      <c r="J15" s="100"/>
      <c r="K15" s="96">
        <v>43.79</v>
      </c>
      <c r="L15" s="102">
        <v>109</v>
      </c>
      <c r="M15" s="102"/>
      <c r="N15" s="102"/>
      <c r="O15" s="17">
        <v>21067</v>
      </c>
      <c r="P15" s="17">
        <v>2025</v>
      </c>
      <c r="Q15" s="17"/>
      <c r="R15" s="17">
        <f t="shared" si="1"/>
        <v>23092</v>
      </c>
      <c r="S15" s="18">
        <f t="shared" si="3"/>
        <v>8702</v>
      </c>
      <c r="T15" s="19">
        <f t="shared" si="2"/>
        <v>6328</v>
      </c>
      <c r="U15" s="322">
        <v>3141</v>
      </c>
      <c r="V15" s="23"/>
      <c r="W15" s="24">
        <v>0.67500000000000004</v>
      </c>
    </row>
    <row r="16" spans="1:23" s="20" customFormat="1" ht="26.3" x14ac:dyDescent="0.3">
      <c r="A16" s="12">
        <v>9</v>
      </c>
      <c r="B16" s="13" t="s">
        <v>41</v>
      </c>
      <c r="C16" s="14"/>
      <c r="D16" s="25" t="s">
        <v>42</v>
      </c>
      <c r="E16" s="16" t="s">
        <v>35</v>
      </c>
      <c r="F16" s="27"/>
      <c r="G16" s="100"/>
      <c r="H16" s="100"/>
      <c r="I16" s="100"/>
      <c r="J16" s="100"/>
      <c r="K16" s="96">
        <v>58.38</v>
      </c>
      <c r="L16" s="102">
        <v>82</v>
      </c>
      <c r="M16" s="102"/>
      <c r="N16" s="102"/>
      <c r="O16" s="17">
        <v>21067</v>
      </c>
      <c r="P16" s="17">
        <v>2025</v>
      </c>
      <c r="Q16" s="17"/>
      <c r="R16" s="17">
        <f t="shared" si="1"/>
        <v>23092</v>
      </c>
      <c r="S16" s="18">
        <f t="shared" si="3"/>
        <v>6528</v>
      </c>
      <c r="T16" s="19">
        <f t="shared" si="2"/>
        <v>4747</v>
      </c>
      <c r="U16" s="322">
        <v>3141</v>
      </c>
      <c r="V16" s="23"/>
      <c r="W16" s="24">
        <v>0.50600000000000001</v>
      </c>
    </row>
    <row r="17" spans="1:23" s="20" customFormat="1" ht="26.3" x14ac:dyDescent="0.3">
      <c r="A17" s="12">
        <v>10</v>
      </c>
      <c r="B17" s="13" t="s">
        <v>43</v>
      </c>
      <c r="C17" s="14"/>
      <c r="D17" s="25" t="s">
        <v>44</v>
      </c>
      <c r="E17" s="16" t="s">
        <v>38</v>
      </c>
      <c r="F17" s="27"/>
      <c r="G17" s="100"/>
      <c r="H17" s="100"/>
      <c r="I17" s="100"/>
      <c r="J17" s="100"/>
      <c r="K17" s="96">
        <v>175.15</v>
      </c>
      <c r="L17" s="102">
        <v>27</v>
      </c>
      <c r="M17" s="102"/>
      <c r="N17" s="102"/>
      <c r="O17" s="17">
        <v>21067</v>
      </c>
      <c r="P17" s="17">
        <v>2025</v>
      </c>
      <c r="Q17" s="17"/>
      <c r="R17" s="17">
        <f t="shared" si="1"/>
        <v>23092</v>
      </c>
      <c r="S17" s="18">
        <f>SUM(T17,ROUND(T17*35.8%,0),L17)</f>
        <v>2175</v>
      </c>
      <c r="T17" s="19">
        <f t="shared" si="2"/>
        <v>1582</v>
      </c>
      <c r="U17" s="322">
        <v>3141</v>
      </c>
      <c r="V17" s="23"/>
      <c r="W17" s="24">
        <v>0.16900000000000001</v>
      </c>
    </row>
    <row r="18" spans="1:23" s="20" customFormat="1" ht="26.3" x14ac:dyDescent="0.3">
      <c r="A18" s="12">
        <v>11</v>
      </c>
      <c r="B18" s="28" t="s">
        <v>45</v>
      </c>
      <c r="C18" s="14"/>
      <c r="D18" s="29" t="s">
        <v>46</v>
      </c>
      <c r="E18" s="16"/>
      <c r="F18" s="16"/>
      <c r="G18" s="95"/>
      <c r="H18" s="95"/>
      <c r="I18" s="95"/>
      <c r="J18" s="95"/>
      <c r="K18" s="96" t="s">
        <v>28</v>
      </c>
      <c r="L18" s="102">
        <v>72</v>
      </c>
      <c r="M18" s="102"/>
      <c r="N18" s="102"/>
      <c r="O18" s="17">
        <v>21067</v>
      </c>
      <c r="P18" s="17">
        <v>2025</v>
      </c>
      <c r="Q18" s="17"/>
      <c r="R18" s="17">
        <f t="shared" si="1"/>
        <v>23092</v>
      </c>
      <c r="S18" s="18" t="s">
        <v>28</v>
      </c>
      <c r="T18" s="19" t="s">
        <v>28</v>
      </c>
      <c r="U18" s="322">
        <v>3141</v>
      </c>
      <c r="V18" s="23"/>
      <c r="W18" s="24">
        <v>0.8</v>
      </c>
    </row>
    <row r="19" spans="1:23" s="20" customFormat="1" ht="26.3" x14ac:dyDescent="0.3">
      <c r="A19" s="12">
        <v>12</v>
      </c>
      <c r="B19" s="28" t="s">
        <v>47</v>
      </c>
      <c r="C19" s="14"/>
      <c r="D19" s="29" t="s">
        <v>48</v>
      </c>
      <c r="E19" s="16" t="s">
        <v>49</v>
      </c>
      <c r="F19" s="16"/>
      <c r="G19" s="95"/>
      <c r="H19" s="95"/>
      <c r="I19" s="95"/>
      <c r="J19" s="95"/>
      <c r="K19" s="96" t="s">
        <v>28</v>
      </c>
      <c r="L19" s="102">
        <v>48</v>
      </c>
      <c r="M19" s="102"/>
      <c r="N19" s="102"/>
      <c r="O19" s="17">
        <v>21067</v>
      </c>
      <c r="P19" s="17">
        <v>2025</v>
      </c>
      <c r="Q19" s="17"/>
      <c r="R19" s="17">
        <f t="shared" si="1"/>
        <v>23092</v>
      </c>
      <c r="S19" s="18" t="s">
        <v>28</v>
      </c>
      <c r="T19" s="19" t="s">
        <v>28</v>
      </c>
      <c r="U19" s="322">
        <v>3141</v>
      </c>
      <c r="V19" s="23"/>
      <c r="W19" s="24">
        <v>0.53600000000000003</v>
      </c>
    </row>
    <row r="20" spans="1:23" s="20" customFormat="1" ht="26.3" x14ac:dyDescent="0.3">
      <c r="A20" s="12">
        <v>13</v>
      </c>
      <c r="B20" s="28" t="s">
        <v>50</v>
      </c>
      <c r="C20" s="14"/>
      <c r="D20" s="29" t="s">
        <v>51</v>
      </c>
      <c r="E20" s="16" t="s">
        <v>52</v>
      </c>
      <c r="F20" s="16"/>
      <c r="G20" s="95"/>
      <c r="H20" s="95"/>
      <c r="I20" s="95"/>
      <c r="J20" s="95"/>
      <c r="K20" s="96" t="s">
        <v>28</v>
      </c>
      <c r="L20" s="102">
        <v>24</v>
      </c>
      <c r="M20" s="102"/>
      <c r="N20" s="102"/>
      <c r="O20" s="17">
        <v>21067</v>
      </c>
      <c r="P20" s="17">
        <v>2025</v>
      </c>
      <c r="Q20" s="17"/>
      <c r="R20" s="17">
        <f t="shared" si="1"/>
        <v>23092</v>
      </c>
      <c r="S20" s="18" t="s">
        <v>28</v>
      </c>
      <c r="T20" s="19" t="s">
        <v>28</v>
      </c>
      <c r="U20" s="322">
        <v>3141</v>
      </c>
      <c r="V20" s="23"/>
      <c r="W20" s="24">
        <v>0.26400000000000001</v>
      </c>
    </row>
    <row r="21" spans="1:23" s="20" customFormat="1" ht="26.3" x14ac:dyDescent="0.3">
      <c r="A21" s="12">
        <v>14</v>
      </c>
      <c r="B21" s="28" t="s">
        <v>53</v>
      </c>
      <c r="C21" s="14"/>
      <c r="D21" s="29" t="s">
        <v>54</v>
      </c>
      <c r="E21" s="16"/>
      <c r="F21" s="16"/>
      <c r="G21" s="95"/>
      <c r="H21" s="95"/>
      <c r="I21" s="95"/>
      <c r="J21" s="95"/>
      <c r="K21" s="96" t="s">
        <v>28</v>
      </c>
      <c r="L21" s="102">
        <v>44</v>
      </c>
      <c r="M21" s="102"/>
      <c r="N21" s="102"/>
      <c r="O21" s="17">
        <v>21067</v>
      </c>
      <c r="P21" s="17">
        <v>2025</v>
      </c>
      <c r="Q21" s="17"/>
      <c r="R21" s="17">
        <f t="shared" si="1"/>
        <v>23092</v>
      </c>
      <c r="S21" s="18" t="s">
        <v>28</v>
      </c>
      <c r="T21" s="19" t="s">
        <v>28</v>
      </c>
      <c r="U21" s="322">
        <v>3141</v>
      </c>
      <c r="V21" s="23"/>
      <c r="W21" s="24">
        <v>0.8</v>
      </c>
    </row>
    <row r="22" spans="1:23" s="20" customFormat="1" ht="26.3" x14ac:dyDescent="0.3">
      <c r="A22" s="12">
        <v>15</v>
      </c>
      <c r="B22" s="28" t="s">
        <v>55</v>
      </c>
      <c r="C22" s="14"/>
      <c r="D22" s="29" t="s">
        <v>56</v>
      </c>
      <c r="E22" s="16" t="s">
        <v>49</v>
      </c>
      <c r="F22" s="16"/>
      <c r="G22" s="95"/>
      <c r="H22" s="95"/>
      <c r="I22" s="95"/>
      <c r="J22" s="95"/>
      <c r="K22" s="96" t="s">
        <v>28</v>
      </c>
      <c r="L22" s="102">
        <v>29</v>
      </c>
      <c r="M22" s="102"/>
      <c r="N22" s="102"/>
      <c r="O22" s="17">
        <v>21067</v>
      </c>
      <c r="P22" s="17">
        <v>2025</v>
      </c>
      <c r="Q22" s="17"/>
      <c r="R22" s="17">
        <f t="shared" si="1"/>
        <v>23092</v>
      </c>
      <c r="S22" s="18" t="s">
        <v>28</v>
      </c>
      <c r="T22" s="19" t="s">
        <v>28</v>
      </c>
      <c r="U22" s="322">
        <v>3141</v>
      </c>
      <c r="V22" s="23"/>
      <c r="W22" s="24">
        <v>0.53600000000000003</v>
      </c>
    </row>
    <row r="23" spans="1:23" s="20" customFormat="1" ht="26.3" x14ac:dyDescent="0.3">
      <c r="A23" s="12">
        <v>16</v>
      </c>
      <c r="B23" s="28" t="s">
        <v>57</v>
      </c>
      <c r="C23" s="14"/>
      <c r="D23" s="29" t="s">
        <v>58</v>
      </c>
      <c r="E23" s="16" t="s">
        <v>52</v>
      </c>
      <c r="F23" s="16"/>
      <c r="G23" s="95"/>
      <c r="H23" s="95"/>
      <c r="I23" s="95"/>
      <c r="J23" s="95"/>
      <c r="K23" s="96" t="s">
        <v>28</v>
      </c>
      <c r="L23" s="102">
        <v>15</v>
      </c>
      <c r="M23" s="102"/>
      <c r="N23" s="102"/>
      <c r="O23" s="17">
        <v>21067</v>
      </c>
      <c r="P23" s="17">
        <v>2025</v>
      </c>
      <c r="Q23" s="17"/>
      <c r="R23" s="17">
        <f t="shared" si="1"/>
        <v>23092</v>
      </c>
      <c r="S23" s="18" t="s">
        <v>28</v>
      </c>
      <c r="T23" s="19" t="s">
        <v>28</v>
      </c>
      <c r="U23" s="322">
        <v>3141</v>
      </c>
      <c r="V23" s="23"/>
      <c r="W23" s="24">
        <v>0.26400000000000001</v>
      </c>
    </row>
    <row r="24" spans="1:23" s="20" customFormat="1" x14ac:dyDescent="0.3">
      <c r="A24" s="12">
        <v>17</v>
      </c>
      <c r="B24" s="28" t="s">
        <v>59</v>
      </c>
      <c r="C24" s="14"/>
      <c r="D24" s="29" t="s">
        <v>60</v>
      </c>
      <c r="E24" s="16"/>
      <c r="F24" s="16"/>
      <c r="G24" s="95"/>
      <c r="H24" s="95"/>
      <c r="I24" s="95"/>
      <c r="J24" s="95"/>
      <c r="K24" s="96" t="s">
        <v>28</v>
      </c>
      <c r="L24" s="102">
        <v>57</v>
      </c>
      <c r="M24" s="102"/>
      <c r="N24" s="102"/>
      <c r="O24" s="17">
        <v>21067</v>
      </c>
      <c r="P24" s="17">
        <v>2025</v>
      </c>
      <c r="Q24" s="17"/>
      <c r="R24" s="17">
        <f t="shared" si="1"/>
        <v>23092</v>
      </c>
      <c r="S24" s="18" t="s">
        <v>28</v>
      </c>
      <c r="T24" s="19" t="s">
        <v>28</v>
      </c>
      <c r="U24" s="322">
        <v>3141</v>
      </c>
      <c r="V24" s="23"/>
      <c r="W24" s="24">
        <v>0.6</v>
      </c>
    </row>
    <row r="25" spans="1:23" s="20" customFormat="1" ht="26.3" x14ac:dyDescent="0.3">
      <c r="A25" s="12">
        <v>18</v>
      </c>
      <c r="B25" s="28" t="s">
        <v>61</v>
      </c>
      <c r="C25" s="14"/>
      <c r="D25" s="29" t="s">
        <v>62</v>
      </c>
      <c r="E25" s="16" t="s">
        <v>35</v>
      </c>
      <c r="F25" s="16"/>
      <c r="G25" s="95"/>
      <c r="H25" s="95"/>
      <c r="I25" s="95"/>
      <c r="J25" s="95"/>
      <c r="K25" s="96" t="s">
        <v>28</v>
      </c>
      <c r="L25" s="102">
        <v>43</v>
      </c>
      <c r="M25" s="102"/>
      <c r="N25" s="102"/>
      <c r="O25" s="17">
        <v>21067</v>
      </c>
      <c r="P25" s="17">
        <v>2025</v>
      </c>
      <c r="Q25" s="17"/>
      <c r="R25" s="17">
        <f t="shared" si="1"/>
        <v>23092</v>
      </c>
      <c r="S25" s="18" t="s">
        <v>28</v>
      </c>
      <c r="T25" s="19" t="s">
        <v>28</v>
      </c>
      <c r="U25" s="322">
        <v>3141</v>
      </c>
      <c r="V25" s="23"/>
      <c r="W25" s="24">
        <v>0.45</v>
      </c>
    </row>
    <row r="26" spans="1:23" s="20" customFormat="1" ht="26.3" x14ac:dyDescent="0.3">
      <c r="A26" s="12">
        <v>19</v>
      </c>
      <c r="B26" s="28" t="s">
        <v>63</v>
      </c>
      <c r="C26" s="14"/>
      <c r="D26" s="29" t="s">
        <v>64</v>
      </c>
      <c r="E26" s="16" t="s">
        <v>38</v>
      </c>
      <c r="F26" s="16"/>
      <c r="G26" s="95"/>
      <c r="H26" s="95"/>
      <c r="I26" s="95"/>
      <c r="J26" s="95"/>
      <c r="K26" s="96" t="s">
        <v>28</v>
      </c>
      <c r="L26" s="102">
        <v>14</v>
      </c>
      <c r="M26" s="102"/>
      <c r="N26" s="102"/>
      <c r="O26" s="17">
        <v>21067</v>
      </c>
      <c r="P26" s="17">
        <v>2025</v>
      </c>
      <c r="Q26" s="17"/>
      <c r="R26" s="17">
        <f t="shared" si="1"/>
        <v>23092</v>
      </c>
      <c r="S26" s="18" t="s">
        <v>28</v>
      </c>
      <c r="T26" s="19" t="s">
        <v>28</v>
      </c>
      <c r="U26" s="322">
        <v>3141</v>
      </c>
      <c r="V26" s="23"/>
      <c r="W26" s="24">
        <v>0.15</v>
      </c>
    </row>
    <row r="27" spans="1:23" s="20" customFormat="1" ht="26.3" x14ac:dyDescent="0.3">
      <c r="A27" s="12">
        <v>20</v>
      </c>
      <c r="B27" s="28" t="s">
        <v>65</v>
      </c>
      <c r="C27" s="14"/>
      <c r="D27" s="29" t="s">
        <v>66</v>
      </c>
      <c r="E27" s="16"/>
      <c r="F27" s="16"/>
      <c r="G27" s="95"/>
      <c r="H27" s="95"/>
      <c r="I27" s="95"/>
      <c r="J27" s="95"/>
      <c r="K27" s="96" t="s">
        <v>28</v>
      </c>
      <c r="L27" s="102">
        <v>85</v>
      </c>
      <c r="M27" s="102"/>
      <c r="N27" s="102"/>
      <c r="O27" s="17">
        <v>21067</v>
      </c>
      <c r="P27" s="17">
        <v>2025</v>
      </c>
      <c r="Q27" s="17"/>
      <c r="R27" s="17">
        <f t="shared" si="1"/>
        <v>23092</v>
      </c>
      <c r="S27" s="18" t="s">
        <v>28</v>
      </c>
      <c r="T27" s="19" t="s">
        <v>28</v>
      </c>
      <c r="U27" s="322">
        <v>3141</v>
      </c>
      <c r="V27" s="23"/>
      <c r="W27" s="24">
        <v>0.6</v>
      </c>
    </row>
    <row r="28" spans="1:23" s="20" customFormat="1" ht="26.3" x14ac:dyDescent="0.3">
      <c r="A28" s="12">
        <v>21</v>
      </c>
      <c r="B28" s="28" t="s">
        <v>67</v>
      </c>
      <c r="C28" s="14"/>
      <c r="D28" s="29" t="s">
        <v>68</v>
      </c>
      <c r="E28" s="16" t="s">
        <v>35</v>
      </c>
      <c r="F28" s="16"/>
      <c r="G28" s="95"/>
      <c r="H28" s="95"/>
      <c r="I28" s="95"/>
      <c r="J28" s="95"/>
      <c r="K28" s="96" t="s">
        <v>28</v>
      </c>
      <c r="L28" s="102">
        <v>64</v>
      </c>
      <c r="M28" s="102"/>
      <c r="N28" s="102"/>
      <c r="O28" s="17">
        <v>21067</v>
      </c>
      <c r="P28" s="17">
        <v>2025</v>
      </c>
      <c r="Q28" s="17"/>
      <c r="R28" s="17">
        <f t="shared" si="1"/>
        <v>23092</v>
      </c>
      <c r="S28" s="18" t="s">
        <v>28</v>
      </c>
      <c r="T28" s="19" t="s">
        <v>28</v>
      </c>
      <c r="U28" s="322">
        <v>3141</v>
      </c>
      <c r="V28" s="23"/>
      <c r="W28" s="24">
        <v>0.45</v>
      </c>
    </row>
    <row r="29" spans="1:23" s="20" customFormat="1" ht="26.3" x14ac:dyDescent="0.3">
      <c r="A29" s="12">
        <v>22</v>
      </c>
      <c r="B29" s="28" t="s">
        <v>69</v>
      </c>
      <c r="C29" s="14"/>
      <c r="D29" s="29" t="s">
        <v>70</v>
      </c>
      <c r="E29" s="16" t="s">
        <v>38</v>
      </c>
      <c r="F29" s="16"/>
      <c r="G29" s="95"/>
      <c r="H29" s="95"/>
      <c r="I29" s="95"/>
      <c r="J29" s="95"/>
      <c r="K29" s="96" t="s">
        <v>28</v>
      </c>
      <c r="L29" s="102">
        <v>21</v>
      </c>
      <c r="M29" s="102"/>
      <c r="N29" s="102"/>
      <c r="O29" s="17">
        <v>21067</v>
      </c>
      <c r="P29" s="17">
        <v>2025</v>
      </c>
      <c r="Q29" s="17"/>
      <c r="R29" s="17">
        <f t="shared" si="1"/>
        <v>23092</v>
      </c>
      <c r="S29" s="18" t="s">
        <v>28</v>
      </c>
      <c r="T29" s="19" t="s">
        <v>28</v>
      </c>
      <c r="U29" s="322">
        <v>3141</v>
      </c>
      <c r="V29" s="23"/>
      <c r="W29" s="24">
        <v>0.15</v>
      </c>
    </row>
    <row r="30" spans="1:23" s="20" customFormat="1" ht="26.3" x14ac:dyDescent="0.3">
      <c r="A30" s="12">
        <v>23</v>
      </c>
      <c r="B30" s="13" t="s">
        <v>71</v>
      </c>
      <c r="C30" s="14"/>
      <c r="D30" s="25" t="s">
        <v>72</v>
      </c>
      <c r="E30" s="16"/>
      <c r="F30" s="16"/>
      <c r="G30" s="95" t="s">
        <v>28</v>
      </c>
      <c r="H30" s="95"/>
      <c r="I30" s="95"/>
      <c r="J30" s="95"/>
      <c r="K30" s="96">
        <v>29.73</v>
      </c>
      <c r="L30" s="102">
        <v>379</v>
      </c>
      <c r="M30" s="102">
        <v>35058</v>
      </c>
      <c r="N30" s="102">
        <v>4520</v>
      </c>
      <c r="O30" s="17">
        <v>20112</v>
      </c>
      <c r="P30" s="17">
        <v>2311</v>
      </c>
      <c r="Q30" s="17">
        <f t="shared" si="0"/>
        <v>39578</v>
      </c>
      <c r="R30" s="17">
        <f t="shared" si="1"/>
        <v>22423</v>
      </c>
      <c r="S30" s="18" t="s">
        <v>28</v>
      </c>
      <c r="T30" s="19" t="s">
        <v>28</v>
      </c>
      <c r="U30" s="322">
        <v>3147</v>
      </c>
      <c r="V30" s="23"/>
      <c r="W30" s="24"/>
    </row>
    <row r="31" spans="1:23" s="20" customFormat="1" ht="26.3" x14ac:dyDescent="0.3">
      <c r="A31" s="12">
        <v>24</v>
      </c>
      <c r="B31" s="13" t="s">
        <v>73</v>
      </c>
      <c r="C31" s="14"/>
      <c r="D31" s="25" t="s">
        <v>74</v>
      </c>
      <c r="E31" s="16"/>
      <c r="F31" s="16"/>
      <c r="G31" s="95" t="s">
        <v>28</v>
      </c>
      <c r="H31" s="95"/>
      <c r="I31" s="95"/>
      <c r="J31" s="95"/>
      <c r="K31" s="96">
        <v>29.73</v>
      </c>
      <c r="L31" s="102">
        <v>379</v>
      </c>
      <c r="M31" s="102">
        <v>35058</v>
      </c>
      <c r="N31" s="102">
        <v>4520</v>
      </c>
      <c r="O31" s="17">
        <v>20112</v>
      </c>
      <c r="P31" s="17">
        <v>2311</v>
      </c>
      <c r="Q31" s="17">
        <f t="shared" si="0"/>
        <v>39578</v>
      </c>
      <c r="R31" s="17">
        <f t="shared" si="1"/>
        <v>22423</v>
      </c>
      <c r="S31" s="18" t="s">
        <v>28</v>
      </c>
      <c r="T31" s="19" t="s">
        <v>28</v>
      </c>
      <c r="U31" s="322">
        <v>3147</v>
      </c>
      <c r="V31" s="23"/>
      <c r="W31" s="24"/>
    </row>
    <row r="32" spans="1:23" s="20" customFormat="1" ht="65.75" x14ac:dyDescent="0.3">
      <c r="A32" s="12">
        <v>25</v>
      </c>
      <c r="B32" s="13" t="s">
        <v>75</v>
      </c>
      <c r="C32" s="14"/>
      <c r="D32" s="25" t="s">
        <v>76</v>
      </c>
      <c r="E32" s="16"/>
      <c r="F32" s="16"/>
      <c r="G32" s="95">
        <v>6</v>
      </c>
      <c r="H32" s="95"/>
      <c r="I32" s="95"/>
      <c r="J32" s="95"/>
      <c r="K32" s="96">
        <v>11.51</v>
      </c>
      <c r="L32" s="102">
        <v>1000</v>
      </c>
      <c r="M32" s="102">
        <v>32439</v>
      </c>
      <c r="N32" s="102">
        <v>4906</v>
      </c>
      <c r="O32" s="17">
        <v>20229</v>
      </c>
      <c r="P32" s="17">
        <v>2392</v>
      </c>
      <c r="Q32" s="17">
        <f t="shared" si="0"/>
        <v>37345</v>
      </c>
      <c r="R32" s="17">
        <f t="shared" si="1"/>
        <v>22621</v>
      </c>
      <c r="S32" s="18">
        <f t="shared" si="3"/>
        <v>134456</v>
      </c>
      <c r="T32" s="19">
        <f t="shared" si="2"/>
        <v>98274</v>
      </c>
      <c r="U32" s="322">
        <v>3145</v>
      </c>
      <c r="V32" s="23"/>
      <c r="W32" s="24"/>
    </row>
    <row r="33" spans="1:23" s="20" customFormat="1" ht="52.6" x14ac:dyDescent="0.3">
      <c r="A33" s="12">
        <v>26</v>
      </c>
      <c r="B33" s="13" t="s">
        <v>80</v>
      </c>
      <c r="C33" s="14"/>
      <c r="D33" s="25" t="s">
        <v>81</v>
      </c>
      <c r="E33" s="16"/>
      <c r="F33" s="16"/>
      <c r="G33" s="95">
        <v>9.31</v>
      </c>
      <c r="H33" s="95"/>
      <c r="I33" s="95"/>
      <c r="J33" s="95"/>
      <c r="K33" s="96">
        <v>9.6</v>
      </c>
      <c r="L33" s="102">
        <v>1000</v>
      </c>
      <c r="M33" s="102">
        <v>32439</v>
      </c>
      <c r="N33" s="102">
        <v>4906</v>
      </c>
      <c r="O33" s="17">
        <v>20229</v>
      </c>
      <c r="P33" s="17">
        <v>2392</v>
      </c>
      <c r="Q33" s="17">
        <f t="shared" si="0"/>
        <v>37345</v>
      </c>
      <c r="R33" s="17">
        <f t="shared" si="1"/>
        <v>22621</v>
      </c>
      <c r="S33" s="18">
        <f t="shared" si="3"/>
        <v>104767</v>
      </c>
      <c r="T33" s="19">
        <f t="shared" si="2"/>
        <v>76412</v>
      </c>
      <c r="U33" s="322">
        <v>3145</v>
      </c>
      <c r="V33" s="23"/>
      <c r="W33" s="24"/>
    </row>
    <row r="34" spans="1:23" s="20" customFormat="1" ht="92.05" x14ac:dyDescent="0.3">
      <c r="A34" s="12">
        <v>27</v>
      </c>
      <c r="B34" s="21" t="s">
        <v>82</v>
      </c>
      <c r="C34" s="14"/>
      <c r="D34" s="15" t="s">
        <v>83</v>
      </c>
      <c r="E34" s="22"/>
      <c r="F34" s="16"/>
      <c r="G34" s="95">
        <v>237.38</v>
      </c>
      <c r="H34" s="95"/>
      <c r="I34" s="95"/>
      <c r="J34" s="95"/>
      <c r="K34" s="96">
        <v>1031.96</v>
      </c>
      <c r="L34" s="102">
        <v>135</v>
      </c>
      <c r="M34" s="102">
        <v>38610</v>
      </c>
      <c r="N34" s="102">
        <v>4394</v>
      </c>
      <c r="O34" s="17">
        <v>25777</v>
      </c>
      <c r="P34" s="17">
        <v>2044</v>
      </c>
      <c r="Q34" s="17">
        <f t="shared" si="0"/>
        <v>43004</v>
      </c>
      <c r="R34" s="17">
        <f t="shared" si="1"/>
        <v>27821</v>
      </c>
      <c r="S34" s="18">
        <f t="shared" si="3"/>
        <v>3526</v>
      </c>
      <c r="T34" s="19">
        <f t="shared" si="2"/>
        <v>2497</v>
      </c>
      <c r="U34" s="322" t="s">
        <v>84</v>
      </c>
      <c r="V34" s="23"/>
      <c r="W34" s="24"/>
    </row>
    <row r="35" spans="1:23" s="20" customFormat="1" ht="78.900000000000006" x14ac:dyDescent="0.3">
      <c r="A35" s="12">
        <v>28</v>
      </c>
      <c r="B35" s="21" t="s">
        <v>85</v>
      </c>
      <c r="C35" s="14"/>
      <c r="D35" s="15" t="s">
        <v>86</v>
      </c>
      <c r="E35" s="22"/>
      <c r="F35" s="16"/>
      <c r="G35" s="95">
        <v>117.66</v>
      </c>
      <c r="H35" s="95"/>
      <c r="I35" s="95"/>
      <c r="J35" s="95"/>
      <c r="K35" s="96">
        <v>6160</v>
      </c>
      <c r="L35" s="102">
        <v>0</v>
      </c>
      <c r="M35" s="102">
        <v>39635</v>
      </c>
      <c r="N35" s="102">
        <v>4744</v>
      </c>
      <c r="O35" s="17">
        <v>30514</v>
      </c>
      <c r="P35" s="17">
        <v>2041</v>
      </c>
      <c r="Q35" s="17">
        <f t="shared" si="0"/>
        <v>44379</v>
      </c>
      <c r="R35" s="17">
        <f t="shared" si="1"/>
        <v>32555</v>
      </c>
      <c r="S35" s="18">
        <f t="shared" si="3"/>
        <v>6233</v>
      </c>
      <c r="T35" s="19">
        <f t="shared" si="2"/>
        <v>4590</v>
      </c>
      <c r="U35" s="322" t="s">
        <v>87</v>
      </c>
      <c r="V35" s="23"/>
      <c r="W35" s="24"/>
    </row>
    <row r="36" spans="1:23" s="20" customFormat="1" ht="26.3" x14ac:dyDescent="0.3">
      <c r="A36" s="12">
        <v>29</v>
      </c>
      <c r="B36" s="21" t="s">
        <v>88</v>
      </c>
      <c r="C36" s="14"/>
      <c r="D36" s="15" t="s">
        <v>89</v>
      </c>
      <c r="E36" s="22"/>
      <c r="F36" s="16"/>
      <c r="G36" s="95"/>
      <c r="H36" s="95"/>
      <c r="I36" s="95"/>
      <c r="J36" s="95"/>
      <c r="K36" s="96"/>
      <c r="L36" s="102"/>
      <c r="M36" s="102"/>
      <c r="N36" s="102"/>
      <c r="O36" s="17"/>
      <c r="P36" s="17"/>
      <c r="Q36" s="17"/>
      <c r="R36" s="17"/>
      <c r="S36" s="18"/>
      <c r="T36" s="19"/>
      <c r="U36" s="322"/>
      <c r="V36" s="23"/>
      <c r="W36" s="24"/>
    </row>
    <row r="37" spans="1:23" s="20" customFormat="1" ht="39.450000000000003" x14ac:dyDescent="0.3">
      <c r="A37" s="12">
        <v>30</v>
      </c>
      <c r="B37" s="21" t="s">
        <v>90</v>
      </c>
      <c r="C37" s="14"/>
      <c r="D37" s="15" t="s">
        <v>91</v>
      </c>
      <c r="E37" s="22"/>
      <c r="F37" s="16"/>
      <c r="G37" s="95"/>
      <c r="H37" s="95"/>
      <c r="I37" s="95"/>
      <c r="J37" s="95"/>
      <c r="K37" s="96"/>
      <c r="L37" s="102"/>
      <c r="M37" s="102"/>
      <c r="N37" s="102"/>
      <c r="O37" s="17"/>
      <c r="P37" s="17"/>
      <c r="Q37" s="17"/>
      <c r="R37" s="17"/>
      <c r="S37" s="18"/>
      <c r="T37" s="19"/>
      <c r="U37" s="322"/>
      <c r="V37" s="23"/>
      <c r="W37" s="24"/>
    </row>
    <row r="38" spans="1:23" s="20" customFormat="1" ht="39.450000000000003" x14ac:dyDescent="0.3">
      <c r="A38" s="12">
        <v>31</v>
      </c>
      <c r="B38" s="21" t="s">
        <v>92</v>
      </c>
      <c r="C38" s="14"/>
      <c r="D38" s="15" t="s">
        <v>93</v>
      </c>
      <c r="E38" s="22"/>
      <c r="F38" s="16"/>
      <c r="G38" s="95"/>
      <c r="H38" s="95"/>
      <c r="I38" s="95"/>
      <c r="J38" s="95"/>
      <c r="K38" s="96"/>
      <c r="L38" s="102"/>
      <c r="M38" s="102"/>
      <c r="N38" s="102"/>
      <c r="O38" s="17"/>
      <c r="P38" s="17"/>
      <c r="Q38" s="17"/>
      <c r="R38" s="17"/>
      <c r="S38" s="18"/>
      <c r="T38" s="19"/>
      <c r="U38" s="322"/>
      <c r="V38" s="23"/>
      <c r="W38" s="24"/>
    </row>
    <row r="39" spans="1:23" s="20" customFormat="1" x14ac:dyDescent="0.3">
      <c r="A39" s="12">
        <v>32</v>
      </c>
      <c r="B39" s="21" t="s">
        <v>94</v>
      </c>
      <c r="C39" s="14"/>
      <c r="D39" s="15" t="s">
        <v>95</v>
      </c>
      <c r="E39" s="22"/>
      <c r="F39" s="16"/>
      <c r="G39" s="95">
        <v>0.28999999999999998</v>
      </c>
      <c r="H39" s="95"/>
      <c r="I39" s="95"/>
      <c r="J39" s="95"/>
      <c r="K39" s="95">
        <v>0.43</v>
      </c>
      <c r="L39" s="102">
        <v>50000</v>
      </c>
      <c r="M39" s="102">
        <v>37227</v>
      </c>
      <c r="N39" s="102">
        <v>2680</v>
      </c>
      <c r="O39" s="17">
        <v>25486</v>
      </c>
      <c r="P39" s="17">
        <v>1100</v>
      </c>
      <c r="Q39" s="17">
        <f t="shared" si="0"/>
        <v>39907</v>
      </c>
      <c r="R39" s="17">
        <f t="shared" si="1"/>
        <v>26586</v>
      </c>
      <c r="S39" s="18">
        <f>SUM(T39,ROUND(T39*35.8%,0),L39)</f>
        <v>3300046</v>
      </c>
      <c r="T39" s="19">
        <f>IF(AND(G39&lt;&gt;0,K39&lt;&gt;0),ROUND(1/G39*(M39+N39)*12+1/K39*(O39+P39)*12,0),IF(K39=0,ROUND(1/G39*(M39+N39)*12,0),IF(G39=0,ROUND(1/K39*(O39+P39)*12,0))))</f>
        <v>2393259</v>
      </c>
      <c r="U39" s="322">
        <v>3133</v>
      </c>
      <c r="V39" s="23"/>
      <c r="W39" s="24"/>
    </row>
    <row r="40" spans="1:23" s="20" customFormat="1" x14ac:dyDescent="0.3">
      <c r="A40" s="12">
        <v>33</v>
      </c>
      <c r="B40" s="21" t="s">
        <v>96</v>
      </c>
      <c r="C40" s="14"/>
      <c r="D40" s="15" t="s">
        <v>97</v>
      </c>
      <c r="E40" s="22"/>
      <c r="F40" s="16"/>
      <c r="G40" s="95">
        <v>0.28999999999999998</v>
      </c>
      <c r="H40" s="95"/>
      <c r="I40" s="95"/>
      <c r="J40" s="95"/>
      <c r="K40" s="95">
        <v>0.43</v>
      </c>
      <c r="L40" s="102">
        <v>50000</v>
      </c>
      <c r="M40" s="102">
        <v>37227</v>
      </c>
      <c r="N40" s="102">
        <v>2680</v>
      </c>
      <c r="O40" s="17">
        <v>25486</v>
      </c>
      <c r="P40" s="17">
        <v>1100</v>
      </c>
      <c r="Q40" s="17">
        <f t="shared" si="0"/>
        <v>39907</v>
      </c>
      <c r="R40" s="17">
        <f t="shared" si="1"/>
        <v>26586</v>
      </c>
      <c r="S40" s="18">
        <f>SUM(T40,ROUND(T40*35.8%,0),L40)</f>
        <v>3300046</v>
      </c>
      <c r="T40" s="19">
        <f>IF(AND(G40&lt;&gt;0,K40&lt;&gt;0),ROUND(1/G40*(M40+N40)*12+1/K40*(O40+P40)*12,0),IF(K40=0,ROUND(1/G40*(M40+N40)*12,0),IF(G40=0,ROUND(1/K40*(O40+P40)*12,0))))</f>
        <v>2393259</v>
      </c>
      <c r="U40" s="322">
        <v>3133</v>
      </c>
      <c r="V40" s="23"/>
      <c r="W40" s="24"/>
    </row>
    <row r="41" spans="1:23" s="20" customFormat="1" x14ac:dyDescent="0.3">
      <c r="A41" s="12">
        <v>34</v>
      </c>
      <c r="B41" s="21" t="s">
        <v>98</v>
      </c>
      <c r="C41" s="14"/>
      <c r="D41" s="15" t="s">
        <v>99</v>
      </c>
      <c r="E41" s="22"/>
      <c r="F41" s="16"/>
      <c r="G41" s="95"/>
      <c r="H41" s="95"/>
      <c r="I41" s="95"/>
      <c r="J41" s="95"/>
      <c r="K41" s="95"/>
      <c r="L41" s="102"/>
      <c r="M41" s="102"/>
      <c r="N41" s="102"/>
      <c r="O41" s="17"/>
      <c r="P41" s="17"/>
      <c r="Q41" s="17"/>
      <c r="R41" s="17"/>
      <c r="S41" s="18"/>
      <c r="T41" s="19"/>
      <c r="U41" s="322"/>
      <c r="V41" s="23"/>
      <c r="W41" s="24"/>
    </row>
    <row r="42" spans="1:23" s="20" customFormat="1" x14ac:dyDescent="0.3">
      <c r="A42" s="12">
        <v>35</v>
      </c>
      <c r="B42" s="21" t="s">
        <v>100</v>
      </c>
      <c r="C42" s="14"/>
      <c r="D42" s="15" t="s">
        <v>101</v>
      </c>
      <c r="E42" s="22"/>
      <c r="F42" s="16"/>
      <c r="G42" s="95"/>
      <c r="H42" s="95"/>
      <c r="I42" s="95"/>
      <c r="J42" s="95"/>
      <c r="K42" s="95"/>
      <c r="L42" s="17"/>
      <c r="M42" s="17"/>
      <c r="N42" s="17"/>
      <c r="O42" s="17"/>
      <c r="P42" s="17"/>
      <c r="Q42" s="17"/>
      <c r="R42" s="17"/>
      <c r="S42" s="18"/>
      <c r="T42" s="19"/>
      <c r="U42" s="322"/>
      <c r="V42" s="23"/>
      <c r="W42" s="24"/>
    </row>
    <row r="43" spans="1:23" s="20" customFormat="1" ht="40.1" thickBot="1" x14ac:dyDescent="0.35">
      <c r="A43" s="30">
        <v>36</v>
      </c>
      <c r="B43" s="31" t="s">
        <v>102</v>
      </c>
      <c r="C43" s="32"/>
      <c r="D43" s="33" t="s">
        <v>103</v>
      </c>
      <c r="E43" s="34"/>
      <c r="F43" s="35"/>
      <c r="G43" s="101"/>
      <c r="H43" s="101"/>
      <c r="I43" s="101"/>
      <c r="J43" s="101"/>
      <c r="K43" s="101"/>
      <c r="L43" s="36"/>
      <c r="M43" s="36"/>
      <c r="N43" s="36"/>
      <c r="O43" s="36"/>
      <c r="P43" s="36"/>
      <c r="Q43" s="36"/>
      <c r="R43" s="36"/>
      <c r="S43" s="37"/>
      <c r="T43" s="38"/>
      <c r="U43" s="322"/>
      <c r="V43" s="39"/>
      <c r="W43" s="40"/>
    </row>
    <row r="44" spans="1:23" x14ac:dyDescent="0.3">
      <c r="U44" s="322"/>
    </row>
    <row r="45" spans="1:23" x14ac:dyDescent="0.3">
      <c r="U45" s="322"/>
    </row>
    <row r="46" spans="1:23" x14ac:dyDescent="0.3">
      <c r="A46" s="42" t="s">
        <v>104</v>
      </c>
    </row>
    <row r="48" spans="1:23" x14ac:dyDescent="0.3">
      <c r="A48" s="1"/>
      <c r="C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323"/>
    </row>
    <row r="49" spans="1:21" x14ac:dyDescent="0.3">
      <c r="A49" s="1"/>
      <c r="C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323"/>
    </row>
  </sheetData>
  <autoFilter ref="A7:W43" xr:uid="{685D4099-C815-4886-89EF-D40C9B4B9866}"/>
  <mergeCells count="22">
    <mergeCell ref="B3:T3"/>
    <mergeCell ref="V3:W6"/>
    <mergeCell ref="B4:F4"/>
    <mergeCell ref="G4:T4"/>
    <mergeCell ref="F5:F7"/>
    <mergeCell ref="O5:O7"/>
    <mergeCell ref="P5:P7"/>
    <mergeCell ref="S5:S7"/>
    <mergeCell ref="T5:T7"/>
    <mergeCell ref="G5:G7"/>
    <mergeCell ref="H5:J5"/>
    <mergeCell ref="K5:K7"/>
    <mergeCell ref="L5:L7"/>
    <mergeCell ref="M5:M7"/>
    <mergeCell ref="N5:N7"/>
    <mergeCell ref="Q5:Q7"/>
    <mergeCell ref="R5:R7"/>
    <mergeCell ref="A5:A7"/>
    <mergeCell ref="B5:B7"/>
    <mergeCell ref="C5:C7"/>
    <mergeCell ref="D5:D7"/>
    <mergeCell ref="E5:E7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38" fitToHeight="9" orientation="portrait" r:id="rId1"/>
  <headerFooter alignWithMargins="0">
    <oddHeader>&amp;R&amp;"Times New Roman,Kurzíva"&amp;UPříloha č. 2
Rozpisu rozpočtu přímých výdajů na vzdělávání  - Soustava ukazatelů JMK</oddHeader>
    <oddFooter>&amp;C&amp;"Times New Roman,Obyčejné"&amp;P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83F1-B4C1-4D50-941C-9A2330EAAF8F}">
  <dimension ref="A1:AQ308"/>
  <sheetViews>
    <sheetView workbookViewId="0">
      <pane xSplit="1" ySplit="19" topLeftCell="B188" activePane="bottomRight" state="frozen"/>
      <selection activeCell="G5" sqref="G5:G7"/>
      <selection pane="topRight" activeCell="G5" sqref="G5:G7"/>
      <selection pane="bottomLeft" activeCell="G5" sqref="G5:G7"/>
      <selection pane="bottomRight" activeCell="E216" sqref="E216"/>
    </sheetView>
  </sheetViews>
  <sheetFormatPr defaultColWidth="7.109375" defaultRowHeight="13.15" x14ac:dyDescent="0.25"/>
  <cols>
    <col min="1" max="1" width="10.109375" style="52" customWidth="1"/>
    <col min="2" max="2" width="7.6640625" style="52" customWidth="1"/>
    <col min="3" max="3" width="8.6640625" style="55" customWidth="1"/>
    <col min="4" max="4" width="7.44140625" style="54" customWidth="1"/>
    <col min="5" max="5" width="9.88671875" style="54" customWidth="1"/>
    <col min="6" max="6" width="9.44140625" style="68" customWidth="1"/>
    <col min="7" max="7" width="9" style="68" customWidth="1"/>
    <col min="8" max="8" width="9.44140625" style="185" customWidth="1"/>
    <col min="9" max="9" width="6.88671875" style="185" customWidth="1"/>
    <col min="10" max="10" width="8" style="185" customWidth="1"/>
    <col min="11" max="13" width="8.44140625" style="68" customWidth="1"/>
    <col min="14" max="14" width="7.6640625" style="52" customWidth="1"/>
    <col min="15" max="29" width="7.6640625" style="53" customWidth="1"/>
    <col min="30" max="30" width="7.6640625" style="54" customWidth="1"/>
    <col min="31" max="31" width="9.5546875" style="55" bestFit="1" customWidth="1"/>
    <col min="32" max="45" width="7" style="55" customWidth="1"/>
    <col min="46" max="256" width="7.109375" style="55"/>
    <col min="257" max="257" width="9" style="55" customWidth="1"/>
    <col min="258" max="259" width="7.6640625" style="55" customWidth="1"/>
    <col min="260" max="260" width="6.109375" style="55" customWidth="1"/>
    <col min="261" max="261" width="9.88671875" style="55" customWidth="1"/>
    <col min="262" max="262" width="9.44140625" style="55" customWidth="1"/>
    <col min="263" max="263" width="6.6640625" style="55" customWidth="1"/>
    <col min="264" max="264" width="9.44140625" style="55" customWidth="1"/>
    <col min="265" max="265" width="6.88671875" style="55" customWidth="1"/>
    <col min="266" max="266" width="8" style="55" customWidth="1"/>
    <col min="267" max="267" width="6.88671875" style="55" customWidth="1"/>
    <col min="268" max="268" width="15.6640625" style="55" customWidth="1"/>
    <col min="269" max="269" width="6.6640625" style="55" customWidth="1"/>
    <col min="270" max="286" width="7.6640625" style="55" customWidth="1"/>
    <col min="287" max="287" width="9.5546875" style="55" bestFit="1" customWidth="1"/>
    <col min="288" max="301" width="7" style="55" customWidth="1"/>
    <col min="302" max="512" width="7.109375" style="55"/>
    <col min="513" max="513" width="9" style="55" customWidth="1"/>
    <col min="514" max="515" width="7.6640625" style="55" customWidth="1"/>
    <col min="516" max="516" width="6.109375" style="55" customWidth="1"/>
    <col min="517" max="517" width="9.88671875" style="55" customWidth="1"/>
    <col min="518" max="518" width="9.44140625" style="55" customWidth="1"/>
    <col min="519" max="519" width="6.6640625" style="55" customWidth="1"/>
    <col min="520" max="520" width="9.44140625" style="55" customWidth="1"/>
    <col min="521" max="521" width="6.88671875" style="55" customWidth="1"/>
    <col min="522" max="522" width="8" style="55" customWidth="1"/>
    <col min="523" max="523" width="6.88671875" style="55" customWidth="1"/>
    <col min="524" max="524" width="15.6640625" style="55" customWidth="1"/>
    <col min="525" max="525" width="6.6640625" style="55" customWidth="1"/>
    <col min="526" max="542" width="7.6640625" style="55" customWidth="1"/>
    <col min="543" max="543" width="9.5546875" style="55" bestFit="1" customWidth="1"/>
    <col min="544" max="557" width="7" style="55" customWidth="1"/>
    <col min="558" max="768" width="7.109375" style="55"/>
    <col min="769" max="769" width="9" style="55" customWidth="1"/>
    <col min="770" max="771" width="7.6640625" style="55" customWidth="1"/>
    <col min="772" max="772" width="6.109375" style="55" customWidth="1"/>
    <col min="773" max="773" width="9.88671875" style="55" customWidth="1"/>
    <col min="774" max="774" width="9.44140625" style="55" customWidth="1"/>
    <col min="775" max="775" width="6.6640625" style="55" customWidth="1"/>
    <col min="776" max="776" width="9.44140625" style="55" customWidth="1"/>
    <col min="777" max="777" width="6.88671875" style="55" customWidth="1"/>
    <col min="778" max="778" width="8" style="55" customWidth="1"/>
    <col min="779" max="779" width="6.88671875" style="55" customWidth="1"/>
    <col min="780" max="780" width="15.6640625" style="55" customWidth="1"/>
    <col min="781" max="781" width="6.6640625" style="55" customWidth="1"/>
    <col min="782" max="798" width="7.6640625" style="55" customWidth="1"/>
    <col min="799" max="799" width="9.5546875" style="55" bestFit="1" customWidth="1"/>
    <col min="800" max="813" width="7" style="55" customWidth="1"/>
    <col min="814" max="1024" width="7.109375" style="55"/>
    <col min="1025" max="1025" width="9" style="55" customWidth="1"/>
    <col min="1026" max="1027" width="7.6640625" style="55" customWidth="1"/>
    <col min="1028" max="1028" width="6.109375" style="55" customWidth="1"/>
    <col min="1029" max="1029" width="9.88671875" style="55" customWidth="1"/>
    <col min="1030" max="1030" width="9.44140625" style="55" customWidth="1"/>
    <col min="1031" max="1031" width="6.6640625" style="55" customWidth="1"/>
    <col min="1032" max="1032" width="9.44140625" style="55" customWidth="1"/>
    <col min="1033" max="1033" width="6.88671875" style="55" customWidth="1"/>
    <col min="1034" max="1034" width="8" style="55" customWidth="1"/>
    <col min="1035" max="1035" width="6.88671875" style="55" customWidth="1"/>
    <col min="1036" max="1036" width="15.6640625" style="55" customWidth="1"/>
    <col min="1037" max="1037" width="6.6640625" style="55" customWidth="1"/>
    <col min="1038" max="1054" width="7.6640625" style="55" customWidth="1"/>
    <col min="1055" max="1055" width="9.5546875" style="55" bestFit="1" customWidth="1"/>
    <col min="1056" max="1069" width="7" style="55" customWidth="1"/>
    <col min="1070" max="1280" width="7.109375" style="55"/>
    <col min="1281" max="1281" width="9" style="55" customWidth="1"/>
    <col min="1282" max="1283" width="7.6640625" style="55" customWidth="1"/>
    <col min="1284" max="1284" width="6.109375" style="55" customWidth="1"/>
    <col min="1285" max="1285" width="9.88671875" style="55" customWidth="1"/>
    <col min="1286" max="1286" width="9.44140625" style="55" customWidth="1"/>
    <col min="1287" max="1287" width="6.6640625" style="55" customWidth="1"/>
    <col min="1288" max="1288" width="9.44140625" style="55" customWidth="1"/>
    <col min="1289" max="1289" width="6.88671875" style="55" customWidth="1"/>
    <col min="1290" max="1290" width="8" style="55" customWidth="1"/>
    <col min="1291" max="1291" width="6.88671875" style="55" customWidth="1"/>
    <col min="1292" max="1292" width="15.6640625" style="55" customWidth="1"/>
    <col min="1293" max="1293" width="6.6640625" style="55" customWidth="1"/>
    <col min="1294" max="1310" width="7.6640625" style="55" customWidth="1"/>
    <col min="1311" max="1311" width="9.5546875" style="55" bestFit="1" customWidth="1"/>
    <col min="1312" max="1325" width="7" style="55" customWidth="1"/>
    <col min="1326" max="1536" width="7.109375" style="55"/>
    <col min="1537" max="1537" width="9" style="55" customWidth="1"/>
    <col min="1538" max="1539" width="7.6640625" style="55" customWidth="1"/>
    <col min="1540" max="1540" width="6.109375" style="55" customWidth="1"/>
    <col min="1541" max="1541" width="9.88671875" style="55" customWidth="1"/>
    <col min="1542" max="1542" width="9.44140625" style="55" customWidth="1"/>
    <col min="1543" max="1543" width="6.6640625" style="55" customWidth="1"/>
    <col min="1544" max="1544" width="9.44140625" style="55" customWidth="1"/>
    <col min="1545" max="1545" width="6.88671875" style="55" customWidth="1"/>
    <col min="1546" max="1546" width="8" style="55" customWidth="1"/>
    <col min="1547" max="1547" width="6.88671875" style="55" customWidth="1"/>
    <col min="1548" max="1548" width="15.6640625" style="55" customWidth="1"/>
    <col min="1549" max="1549" width="6.6640625" style="55" customWidth="1"/>
    <col min="1550" max="1566" width="7.6640625" style="55" customWidth="1"/>
    <col min="1567" max="1567" width="9.5546875" style="55" bestFit="1" customWidth="1"/>
    <col min="1568" max="1581" width="7" style="55" customWidth="1"/>
    <col min="1582" max="1792" width="7.109375" style="55"/>
    <col min="1793" max="1793" width="9" style="55" customWidth="1"/>
    <col min="1794" max="1795" width="7.6640625" style="55" customWidth="1"/>
    <col min="1796" max="1796" width="6.109375" style="55" customWidth="1"/>
    <col min="1797" max="1797" width="9.88671875" style="55" customWidth="1"/>
    <col min="1798" max="1798" width="9.44140625" style="55" customWidth="1"/>
    <col min="1799" max="1799" width="6.6640625" style="55" customWidth="1"/>
    <col min="1800" max="1800" width="9.44140625" style="55" customWidth="1"/>
    <col min="1801" max="1801" width="6.88671875" style="55" customWidth="1"/>
    <col min="1802" max="1802" width="8" style="55" customWidth="1"/>
    <col min="1803" max="1803" width="6.88671875" style="55" customWidth="1"/>
    <col min="1804" max="1804" width="15.6640625" style="55" customWidth="1"/>
    <col min="1805" max="1805" width="6.6640625" style="55" customWidth="1"/>
    <col min="1806" max="1822" width="7.6640625" style="55" customWidth="1"/>
    <col min="1823" max="1823" width="9.5546875" style="55" bestFit="1" customWidth="1"/>
    <col min="1824" max="1837" width="7" style="55" customWidth="1"/>
    <col min="1838" max="2048" width="7.109375" style="55"/>
    <col min="2049" max="2049" width="9" style="55" customWidth="1"/>
    <col min="2050" max="2051" width="7.6640625" style="55" customWidth="1"/>
    <col min="2052" max="2052" width="6.109375" style="55" customWidth="1"/>
    <col min="2053" max="2053" width="9.88671875" style="55" customWidth="1"/>
    <col min="2054" max="2054" width="9.44140625" style="55" customWidth="1"/>
    <col min="2055" max="2055" width="6.6640625" style="55" customWidth="1"/>
    <col min="2056" max="2056" width="9.44140625" style="55" customWidth="1"/>
    <col min="2057" max="2057" width="6.88671875" style="55" customWidth="1"/>
    <col min="2058" max="2058" width="8" style="55" customWidth="1"/>
    <col min="2059" max="2059" width="6.88671875" style="55" customWidth="1"/>
    <col min="2060" max="2060" width="15.6640625" style="55" customWidth="1"/>
    <col min="2061" max="2061" width="6.6640625" style="55" customWidth="1"/>
    <col min="2062" max="2078" width="7.6640625" style="55" customWidth="1"/>
    <col min="2079" max="2079" width="9.5546875" style="55" bestFit="1" customWidth="1"/>
    <col min="2080" max="2093" width="7" style="55" customWidth="1"/>
    <col min="2094" max="2304" width="7.109375" style="55"/>
    <col min="2305" max="2305" width="9" style="55" customWidth="1"/>
    <col min="2306" max="2307" width="7.6640625" style="55" customWidth="1"/>
    <col min="2308" max="2308" width="6.109375" style="55" customWidth="1"/>
    <col min="2309" max="2309" width="9.88671875" style="55" customWidth="1"/>
    <col min="2310" max="2310" width="9.44140625" style="55" customWidth="1"/>
    <col min="2311" max="2311" width="6.6640625" style="55" customWidth="1"/>
    <col min="2312" max="2312" width="9.44140625" style="55" customWidth="1"/>
    <col min="2313" max="2313" width="6.88671875" style="55" customWidth="1"/>
    <col min="2314" max="2314" width="8" style="55" customWidth="1"/>
    <col min="2315" max="2315" width="6.88671875" style="55" customWidth="1"/>
    <col min="2316" max="2316" width="15.6640625" style="55" customWidth="1"/>
    <col min="2317" max="2317" width="6.6640625" style="55" customWidth="1"/>
    <col min="2318" max="2334" width="7.6640625" style="55" customWidth="1"/>
    <col min="2335" max="2335" width="9.5546875" style="55" bestFit="1" customWidth="1"/>
    <col min="2336" max="2349" width="7" style="55" customWidth="1"/>
    <col min="2350" max="2560" width="7.109375" style="55"/>
    <col min="2561" max="2561" width="9" style="55" customWidth="1"/>
    <col min="2562" max="2563" width="7.6640625" style="55" customWidth="1"/>
    <col min="2564" max="2564" width="6.109375" style="55" customWidth="1"/>
    <col min="2565" max="2565" width="9.88671875" style="55" customWidth="1"/>
    <col min="2566" max="2566" width="9.44140625" style="55" customWidth="1"/>
    <col min="2567" max="2567" width="6.6640625" style="55" customWidth="1"/>
    <col min="2568" max="2568" width="9.44140625" style="55" customWidth="1"/>
    <col min="2569" max="2569" width="6.88671875" style="55" customWidth="1"/>
    <col min="2570" max="2570" width="8" style="55" customWidth="1"/>
    <col min="2571" max="2571" width="6.88671875" style="55" customWidth="1"/>
    <col min="2572" max="2572" width="15.6640625" style="55" customWidth="1"/>
    <col min="2573" max="2573" width="6.6640625" style="55" customWidth="1"/>
    <col min="2574" max="2590" width="7.6640625" style="55" customWidth="1"/>
    <col min="2591" max="2591" width="9.5546875" style="55" bestFit="1" customWidth="1"/>
    <col min="2592" max="2605" width="7" style="55" customWidth="1"/>
    <col min="2606" max="2816" width="7.109375" style="55"/>
    <col min="2817" max="2817" width="9" style="55" customWidth="1"/>
    <col min="2818" max="2819" width="7.6640625" style="55" customWidth="1"/>
    <col min="2820" max="2820" width="6.109375" style="55" customWidth="1"/>
    <col min="2821" max="2821" width="9.88671875" style="55" customWidth="1"/>
    <col min="2822" max="2822" width="9.44140625" style="55" customWidth="1"/>
    <col min="2823" max="2823" width="6.6640625" style="55" customWidth="1"/>
    <col min="2824" max="2824" width="9.44140625" style="55" customWidth="1"/>
    <col min="2825" max="2825" width="6.88671875" style="55" customWidth="1"/>
    <col min="2826" max="2826" width="8" style="55" customWidth="1"/>
    <col min="2827" max="2827" width="6.88671875" style="55" customWidth="1"/>
    <col min="2828" max="2828" width="15.6640625" style="55" customWidth="1"/>
    <col min="2829" max="2829" width="6.6640625" style="55" customWidth="1"/>
    <col min="2830" max="2846" width="7.6640625" style="55" customWidth="1"/>
    <col min="2847" max="2847" width="9.5546875" style="55" bestFit="1" customWidth="1"/>
    <col min="2848" max="2861" width="7" style="55" customWidth="1"/>
    <col min="2862" max="3072" width="7.109375" style="55"/>
    <col min="3073" max="3073" width="9" style="55" customWidth="1"/>
    <col min="3074" max="3075" width="7.6640625" style="55" customWidth="1"/>
    <col min="3076" max="3076" width="6.109375" style="55" customWidth="1"/>
    <col min="3077" max="3077" width="9.88671875" style="55" customWidth="1"/>
    <col min="3078" max="3078" width="9.44140625" style="55" customWidth="1"/>
    <col min="3079" max="3079" width="6.6640625" style="55" customWidth="1"/>
    <col min="3080" max="3080" width="9.44140625" style="55" customWidth="1"/>
    <col min="3081" max="3081" width="6.88671875" style="55" customWidth="1"/>
    <col min="3082" max="3082" width="8" style="55" customWidth="1"/>
    <col min="3083" max="3083" width="6.88671875" style="55" customWidth="1"/>
    <col min="3084" max="3084" width="15.6640625" style="55" customWidth="1"/>
    <col min="3085" max="3085" width="6.6640625" style="55" customWidth="1"/>
    <col min="3086" max="3102" width="7.6640625" style="55" customWidth="1"/>
    <col min="3103" max="3103" width="9.5546875" style="55" bestFit="1" customWidth="1"/>
    <col min="3104" max="3117" width="7" style="55" customWidth="1"/>
    <col min="3118" max="3328" width="7.109375" style="55"/>
    <col min="3329" max="3329" width="9" style="55" customWidth="1"/>
    <col min="3330" max="3331" width="7.6640625" style="55" customWidth="1"/>
    <col min="3332" max="3332" width="6.109375" style="55" customWidth="1"/>
    <col min="3333" max="3333" width="9.88671875" style="55" customWidth="1"/>
    <col min="3334" max="3334" width="9.44140625" style="55" customWidth="1"/>
    <col min="3335" max="3335" width="6.6640625" style="55" customWidth="1"/>
    <col min="3336" max="3336" width="9.44140625" style="55" customWidth="1"/>
    <col min="3337" max="3337" width="6.88671875" style="55" customWidth="1"/>
    <col min="3338" max="3338" width="8" style="55" customWidth="1"/>
    <col min="3339" max="3339" width="6.88671875" style="55" customWidth="1"/>
    <col min="3340" max="3340" width="15.6640625" style="55" customWidth="1"/>
    <col min="3341" max="3341" width="6.6640625" style="55" customWidth="1"/>
    <col min="3342" max="3358" width="7.6640625" style="55" customWidth="1"/>
    <col min="3359" max="3359" width="9.5546875" style="55" bestFit="1" customWidth="1"/>
    <col min="3360" max="3373" width="7" style="55" customWidth="1"/>
    <col min="3374" max="3584" width="7.109375" style="55"/>
    <col min="3585" max="3585" width="9" style="55" customWidth="1"/>
    <col min="3586" max="3587" width="7.6640625" style="55" customWidth="1"/>
    <col min="3588" max="3588" width="6.109375" style="55" customWidth="1"/>
    <col min="3589" max="3589" width="9.88671875" style="55" customWidth="1"/>
    <col min="3590" max="3590" width="9.44140625" style="55" customWidth="1"/>
    <col min="3591" max="3591" width="6.6640625" style="55" customWidth="1"/>
    <col min="3592" max="3592" width="9.44140625" style="55" customWidth="1"/>
    <col min="3593" max="3593" width="6.88671875" style="55" customWidth="1"/>
    <col min="3594" max="3594" width="8" style="55" customWidth="1"/>
    <col min="3595" max="3595" width="6.88671875" style="55" customWidth="1"/>
    <col min="3596" max="3596" width="15.6640625" style="55" customWidth="1"/>
    <col min="3597" max="3597" width="6.6640625" style="55" customWidth="1"/>
    <col min="3598" max="3614" width="7.6640625" style="55" customWidth="1"/>
    <col min="3615" max="3615" width="9.5546875" style="55" bestFit="1" customWidth="1"/>
    <col min="3616" max="3629" width="7" style="55" customWidth="1"/>
    <col min="3630" max="3840" width="7.109375" style="55"/>
    <col min="3841" max="3841" width="9" style="55" customWidth="1"/>
    <col min="3842" max="3843" width="7.6640625" style="55" customWidth="1"/>
    <col min="3844" max="3844" width="6.109375" style="55" customWidth="1"/>
    <col min="3845" max="3845" width="9.88671875" style="55" customWidth="1"/>
    <col min="3846" max="3846" width="9.44140625" style="55" customWidth="1"/>
    <col min="3847" max="3847" width="6.6640625" style="55" customWidth="1"/>
    <col min="3848" max="3848" width="9.44140625" style="55" customWidth="1"/>
    <col min="3849" max="3849" width="6.88671875" style="55" customWidth="1"/>
    <col min="3850" max="3850" width="8" style="55" customWidth="1"/>
    <col min="3851" max="3851" width="6.88671875" style="55" customWidth="1"/>
    <col min="3852" max="3852" width="15.6640625" style="55" customWidth="1"/>
    <col min="3853" max="3853" width="6.6640625" style="55" customWidth="1"/>
    <col min="3854" max="3870" width="7.6640625" style="55" customWidth="1"/>
    <col min="3871" max="3871" width="9.5546875" style="55" bestFit="1" customWidth="1"/>
    <col min="3872" max="3885" width="7" style="55" customWidth="1"/>
    <col min="3886" max="4096" width="7.109375" style="55"/>
    <col min="4097" max="4097" width="9" style="55" customWidth="1"/>
    <col min="4098" max="4099" width="7.6640625" style="55" customWidth="1"/>
    <col min="4100" max="4100" width="6.109375" style="55" customWidth="1"/>
    <col min="4101" max="4101" width="9.88671875" style="55" customWidth="1"/>
    <col min="4102" max="4102" width="9.44140625" style="55" customWidth="1"/>
    <col min="4103" max="4103" width="6.6640625" style="55" customWidth="1"/>
    <col min="4104" max="4104" width="9.44140625" style="55" customWidth="1"/>
    <col min="4105" max="4105" width="6.88671875" style="55" customWidth="1"/>
    <col min="4106" max="4106" width="8" style="55" customWidth="1"/>
    <col min="4107" max="4107" width="6.88671875" style="55" customWidth="1"/>
    <col min="4108" max="4108" width="15.6640625" style="55" customWidth="1"/>
    <col min="4109" max="4109" width="6.6640625" style="55" customWidth="1"/>
    <col min="4110" max="4126" width="7.6640625" style="55" customWidth="1"/>
    <col min="4127" max="4127" width="9.5546875" style="55" bestFit="1" customWidth="1"/>
    <col min="4128" max="4141" width="7" style="55" customWidth="1"/>
    <col min="4142" max="4352" width="7.109375" style="55"/>
    <col min="4353" max="4353" width="9" style="55" customWidth="1"/>
    <col min="4354" max="4355" width="7.6640625" style="55" customWidth="1"/>
    <col min="4356" max="4356" width="6.109375" style="55" customWidth="1"/>
    <col min="4357" max="4357" width="9.88671875" style="55" customWidth="1"/>
    <col min="4358" max="4358" width="9.44140625" style="55" customWidth="1"/>
    <col min="4359" max="4359" width="6.6640625" style="55" customWidth="1"/>
    <col min="4360" max="4360" width="9.44140625" style="55" customWidth="1"/>
    <col min="4361" max="4361" width="6.88671875" style="55" customWidth="1"/>
    <col min="4362" max="4362" width="8" style="55" customWidth="1"/>
    <col min="4363" max="4363" width="6.88671875" style="55" customWidth="1"/>
    <col min="4364" max="4364" width="15.6640625" style="55" customWidth="1"/>
    <col min="4365" max="4365" width="6.6640625" style="55" customWidth="1"/>
    <col min="4366" max="4382" width="7.6640625" style="55" customWidth="1"/>
    <col min="4383" max="4383" width="9.5546875" style="55" bestFit="1" customWidth="1"/>
    <col min="4384" max="4397" width="7" style="55" customWidth="1"/>
    <col min="4398" max="4608" width="7.109375" style="55"/>
    <col min="4609" max="4609" width="9" style="55" customWidth="1"/>
    <col min="4610" max="4611" width="7.6640625" style="55" customWidth="1"/>
    <col min="4612" max="4612" width="6.109375" style="55" customWidth="1"/>
    <col min="4613" max="4613" width="9.88671875" style="55" customWidth="1"/>
    <col min="4614" max="4614" width="9.44140625" style="55" customWidth="1"/>
    <col min="4615" max="4615" width="6.6640625" style="55" customWidth="1"/>
    <col min="4616" max="4616" width="9.44140625" style="55" customWidth="1"/>
    <col min="4617" max="4617" width="6.88671875" style="55" customWidth="1"/>
    <col min="4618" max="4618" width="8" style="55" customWidth="1"/>
    <col min="4619" max="4619" width="6.88671875" style="55" customWidth="1"/>
    <col min="4620" max="4620" width="15.6640625" style="55" customWidth="1"/>
    <col min="4621" max="4621" width="6.6640625" style="55" customWidth="1"/>
    <col min="4622" max="4638" width="7.6640625" style="55" customWidth="1"/>
    <col min="4639" max="4639" width="9.5546875" style="55" bestFit="1" customWidth="1"/>
    <col min="4640" max="4653" width="7" style="55" customWidth="1"/>
    <col min="4654" max="4864" width="7.109375" style="55"/>
    <col min="4865" max="4865" width="9" style="55" customWidth="1"/>
    <col min="4866" max="4867" width="7.6640625" style="55" customWidth="1"/>
    <col min="4868" max="4868" width="6.109375" style="55" customWidth="1"/>
    <col min="4869" max="4869" width="9.88671875" style="55" customWidth="1"/>
    <col min="4870" max="4870" width="9.44140625" style="55" customWidth="1"/>
    <col min="4871" max="4871" width="6.6640625" style="55" customWidth="1"/>
    <col min="4872" max="4872" width="9.44140625" style="55" customWidth="1"/>
    <col min="4873" max="4873" width="6.88671875" style="55" customWidth="1"/>
    <col min="4874" max="4874" width="8" style="55" customWidth="1"/>
    <col min="4875" max="4875" width="6.88671875" style="55" customWidth="1"/>
    <col min="4876" max="4876" width="15.6640625" style="55" customWidth="1"/>
    <col min="4877" max="4877" width="6.6640625" style="55" customWidth="1"/>
    <col min="4878" max="4894" width="7.6640625" style="55" customWidth="1"/>
    <col min="4895" max="4895" width="9.5546875" style="55" bestFit="1" customWidth="1"/>
    <col min="4896" max="4909" width="7" style="55" customWidth="1"/>
    <col min="4910" max="5120" width="7.109375" style="55"/>
    <col min="5121" max="5121" width="9" style="55" customWidth="1"/>
    <col min="5122" max="5123" width="7.6640625" style="55" customWidth="1"/>
    <col min="5124" max="5124" width="6.109375" style="55" customWidth="1"/>
    <col min="5125" max="5125" width="9.88671875" style="55" customWidth="1"/>
    <col min="5126" max="5126" width="9.44140625" style="55" customWidth="1"/>
    <col min="5127" max="5127" width="6.6640625" style="55" customWidth="1"/>
    <col min="5128" max="5128" width="9.44140625" style="55" customWidth="1"/>
    <col min="5129" max="5129" width="6.88671875" style="55" customWidth="1"/>
    <col min="5130" max="5130" width="8" style="55" customWidth="1"/>
    <col min="5131" max="5131" width="6.88671875" style="55" customWidth="1"/>
    <col min="5132" max="5132" width="15.6640625" style="55" customWidth="1"/>
    <col min="5133" max="5133" width="6.6640625" style="55" customWidth="1"/>
    <col min="5134" max="5150" width="7.6640625" style="55" customWidth="1"/>
    <col min="5151" max="5151" width="9.5546875" style="55" bestFit="1" customWidth="1"/>
    <col min="5152" max="5165" width="7" style="55" customWidth="1"/>
    <col min="5166" max="5376" width="7.109375" style="55"/>
    <col min="5377" max="5377" width="9" style="55" customWidth="1"/>
    <col min="5378" max="5379" width="7.6640625" style="55" customWidth="1"/>
    <col min="5380" max="5380" width="6.109375" style="55" customWidth="1"/>
    <col min="5381" max="5381" width="9.88671875" style="55" customWidth="1"/>
    <col min="5382" max="5382" width="9.44140625" style="55" customWidth="1"/>
    <col min="5383" max="5383" width="6.6640625" style="55" customWidth="1"/>
    <col min="5384" max="5384" width="9.44140625" style="55" customWidth="1"/>
    <col min="5385" max="5385" width="6.88671875" style="55" customWidth="1"/>
    <col min="5386" max="5386" width="8" style="55" customWidth="1"/>
    <col min="5387" max="5387" width="6.88671875" style="55" customWidth="1"/>
    <col min="5388" max="5388" width="15.6640625" style="55" customWidth="1"/>
    <col min="5389" max="5389" width="6.6640625" style="55" customWidth="1"/>
    <col min="5390" max="5406" width="7.6640625" style="55" customWidth="1"/>
    <col min="5407" max="5407" width="9.5546875" style="55" bestFit="1" customWidth="1"/>
    <col min="5408" max="5421" width="7" style="55" customWidth="1"/>
    <col min="5422" max="5632" width="7.109375" style="55"/>
    <col min="5633" max="5633" width="9" style="55" customWidth="1"/>
    <col min="5634" max="5635" width="7.6640625" style="55" customWidth="1"/>
    <col min="5636" max="5636" width="6.109375" style="55" customWidth="1"/>
    <col min="5637" max="5637" width="9.88671875" style="55" customWidth="1"/>
    <col min="5638" max="5638" width="9.44140625" style="55" customWidth="1"/>
    <col min="5639" max="5639" width="6.6640625" style="55" customWidth="1"/>
    <col min="5640" max="5640" width="9.44140625" style="55" customWidth="1"/>
    <col min="5641" max="5641" width="6.88671875" style="55" customWidth="1"/>
    <col min="5642" max="5642" width="8" style="55" customWidth="1"/>
    <col min="5643" max="5643" width="6.88671875" style="55" customWidth="1"/>
    <col min="5644" max="5644" width="15.6640625" style="55" customWidth="1"/>
    <col min="5645" max="5645" width="6.6640625" style="55" customWidth="1"/>
    <col min="5646" max="5662" width="7.6640625" style="55" customWidth="1"/>
    <col min="5663" max="5663" width="9.5546875" style="55" bestFit="1" customWidth="1"/>
    <col min="5664" max="5677" width="7" style="55" customWidth="1"/>
    <col min="5678" max="5888" width="7.109375" style="55"/>
    <col min="5889" max="5889" width="9" style="55" customWidth="1"/>
    <col min="5890" max="5891" width="7.6640625" style="55" customWidth="1"/>
    <col min="5892" max="5892" width="6.109375" style="55" customWidth="1"/>
    <col min="5893" max="5893" width="9.88671875" style="55" customWidth="1"/>
    <col min="5894" max="5894" width="9.44140625" style="55" customWidth="1"/>
    <col min="5895" max="5895" width="6.6640625" style="55" customWidth="1"/>
    <col min="5896" max="5896" width="9.44140625" style="55" customWidth="1"/>
    <col min="5897" max="5897" width="6.88671875" style="55" customWidth="1"/>
    <col min="5898" max="5898" width="8" style="55" customWidth="1"/>
    <col min="5899" max="5899" width="6.88671875" style="55" customWidth="1"/>
    <col min="5900" max="5900" width="15.6640625" style="55" customWidth="1"/>
    <col min="5901" max="5901" width="6.6640625" style="55" customWidth="1"/>
    <col min="5902" max="5918" width="7.6640625" style="55" customWidth="1"/>
    <col min="5919" max="5919" width="9.5546875" style="55" bestFit="1" customWidth="1"/>
    <col min="5920" max="5933" width="7" style="55" customWidth="1"/>
    <col min="5934" max="6144" width="7.109375" style="55"/>
    <col min="6145" max="6145" width="9" style="55" customWidth="1"/>
    <col min="6146" max="6147" width="7.6640625" style="55" customWidth="1"/>
    <col min="6148" max="6148" width="6.109375" style="55" customWidth="1"/>
    <col min="6149" max="6149" width="9.88671875" style="55" customWidth="1"/>
    <col min="6150" max="6150" width="9.44140625" style="55" customWidth="1"/>
    <col min="6151" max="6151" width="6.6640625" style="55" customWidth="1"/>
    <col min="6152" max="6152" width="9.44140625" style="55" customWidth="1"/>
    <col min="6153" max="6153" width="6.88671875" style="55" customWidth="1"/>
    <col min="6154" max="6154" width="8" style="55" customWidth="1"/>
    <col min="6155" max="6155" width="6.88671875" style="55" customWidth="1"/>
    <col min="6156" max="6156" width="15.6640625" style="55" customWidth="1"/>
    <col min="6157" max="6157" width="6.6640625" style="55" customWidth="1"/>
    <col min="6158" max="6174" width="7.6640625" style="55" customWidth="1"/>
    <col min="6175" max="6175" width="9.5546875" style="55" bestFit="1" customWidth="1"/>
    <col min="6176" max="6189" width="7" style="55" customWidth="1"/>
    <col min="6190" max="6400" width="7.109375" style="55"/>
    <col min="6401" max="6401" width="9" style="55" customWidth="1"/>
    <col min="6402" max="6403" width="7.6640625" style="55" customWidth="1"/>
    <col min="6404" max="6404" width="6.109375" style="55" customWidth="1"/>
    <col min="6405" max="6405" width="9.88671875" style="55" customWidth="1"/>
    <col min="6406" max="6406" width="9.44140625" style="55" customWidth="1"/>
    <col min="6407" max="6407" width="6.6640625" style="55" customWidth="1"/>
    <col min="6408" max="6408" width="9.44140625" style="55" customWidth="1"/>
    <col min="6409" max="6409" width="6.88671875" style="55" customWidth="1"/>
    <col min="6410" max="6410" width="8" style="55" customWidth="1"/>
    <col min="6411" max="6411" width="6.88671875" style="55" customWidth="1"/>
    <col min="6412" max="6412" width="15.6640625" style="55" customWidth="1"/>
    <col min="6413" max="6413" width="6.6640625" style="55" customWidth="1"/>
    <col min="6414" max="6430" width="7.6640625" style="55" customWidth="1"/>
    <col min="6431" max="6431" width="9.5546875" style="55" bestFit="1" customWidth="1"/>
    <col min="6432" max="6445" width="7" style="55" customWidth="1"/>
    <col min="6446" max="6656" width="7.109375" style="55"/>
    <col min="6657" max="6657" width="9" style="55" customWidth="1"/>
    <col min="6658" max="6659" width="7.6640625" style="55" customWidth="1"/>
    <col min="6660" max="6660" width="6.109375" style="55" customWidth="1"/>
    <col min="6661" max="6661" width="9.88671875" style="55" customWidth="1"/>
    <col min="6662" max="6662" width="9.44140625" style="55" customWidth="1"/>
    <col min="6663" max="6663" width="6.6640625" style="55" customWidth="1"/>
    <col min="6664" max="6664" width="9.44140625" style="55" customWidth="1"/>
    <col min="6665" max="6665" width="6.88671875" style="55" customWidth="1"/>
    <col min="6666" max="6666" width="8" style="55" customWidth="1"/>
    <col min="6667" max="6667" width="6.88671875" style="55" customWidth="1"/>
    <col min="6668" max="6668" width="15.6640625" style="55" customWidth="1"/>
    <col min="6669" max="6669" width="6.6640625" style="55" customWidth="1"/>
    <col min="6670" max="6686" width="7.6640625" style="55" customWidth="1"/>
    <col min="6687" max="6687" width="9.5546875" style="55" bestFit="1" customWidth="1"/>
    <col min="6688" max="6701" width="7" style="55" customWidth="1"/>
    <col min="6702" max="6912" width="7.109375" style="55"/>
    <col min="6913" max="6913" width="9" style="55" customWidth="1"/>
    <col min="6914" max="6915" width="7.6640625" style="55" customWidth="1"/>
    <col min="6916" max="6916" width="6.109375" style="55" customWidth="1"/>
    <col min="6917" max="6917" width="9.88671875" style="55" customWidth="1"/>
    <col min="6918" max="6918" width="9.44140625" style="55" customWidth="1"/>
    <col min="6919" max="6919" width="6.6640625" style="55" customWidth="1"/>
    <col min="6920" max="6920" width="9.44140625" style="55" customWidth="1"/>
    <col min="6921" max="6921" width="6.88671875" style="55" customWidth="1"/>
    <col min="6922" max="6922" width="8" style="55" customWidth="1"/>
    <col min="6923" max="6923" width="6.88671875" style="55" customWidth="1"/>
    <col min="6924" max="6924" width="15.6640625" style="55" customWidth="1"/>
    <col min="6925" max="6925" width="6.6640625" style="55" customWidth="1"/>
    <col min="6926" max="6942" width="7.6640625" style="55" customWidth="1"/>
    <col min="6943" max="6943" width="9.5546875" style="55" bestFit="1" customWidth="1"/>
    <col min="6944" max="6957" width="7" style="55" customWidth="1"/>
    <col min="6958" max="7168" width="7.109375" style="55"/>
    <col min="7169" max="7169" width="9" style="55" customWidth="1"/>
    <col min="7170" max="7171" width="7.6640625" style="55" customWidth="1"/>
    <col min="7172" max="7172" width="6.109375" style="55" customWidth="1"/>
    <col min="7173" max="7173" width="9.88671875" style="55" customWidth="1"/>
    <col min="7174" max="7174" width="9.44140625" style="55" customWidth="1"/>
    <col min="7175" max="7175" width="6.6640625" style="55" customWidth="1"/>
    <col min="7176" max="7176" width="9.44140625" style="55" customWidth="1"/>
    <col min="7177" max="7177" width="6.88671875" style="55" customWidth="1"/>
    <col min="7178" max="7178" width="8" style="55" customWidth="1"/>
    <col min="7179" max="7179" width="6.88671875" style="55" customWidth="1"/>
    <col min="7180" max="7180" width="15.6640625" style="55" customWidth="1"/>
    <col min="7181" max="7181" width="6.6640625" style="55" customWidth="1"/>
    <col min="7182" max="7198" width="7.6640625" style="55" customWidth="1"/>
    <col min="7199" max="7199" width="9.5546875" style="55" bestFit="1" customWidth="1"/>
    <col min="7200" max="7213" width="7" style="55" customWidth="1"/>
    <col min="7214" max="7424" width="7.109375" style="55"/>
    <col min="7425" max="7425" width="9" style="55" customWidth="1"/>
    <col min="7426" max="7427" width="7.6640625" style="55" customWidth="1"/>
    <col min="7428" max="7428" width="6.109375" style="55" customWidth="1"/>
    <col min="7429" max="7429" width="9.88671875" style="55" customWidth="1"/>
    <col min="7430" max="7430" width="9.44140625" style="55" customWidth="1"/>
    <col min="7431" max="7431" width="6.6640625" style="55" customWidth="1"/>
    <col min="7432" max="7432" width="9.44140625" style="55" customWidth="1"/>
    <col min="7433" max="7433" width="6.88671875" style="55" customWidth="1"/>
    <col min="7434" max="7434" width="8" style="55" customWidth="1"/>
    <col min="7435" max="7435" width="6.88671875" style="55" customWidth="1"/>
    <col min="7436" max="7436" width="15.6640625" style="55" customWidth="1"/>
    <col min="7437" max="7437" width="6.6640625" style="55" customWidth="1"/>
    <col min="7438" max="7454" width="7.6640625" style="55" customWidth="1"/>
    <col min="7455" max="7455" width="9.5546875" style="55" bestFit="1" customWidth="1"/>
    <col min="7456" max="7469" width="7" style="55" customWidth="1"/>
    <col min="7470" max="7680" width="7.109375" style="55"/>
    <col min="7681" max="7681" width="9" style="55" customWidth="1"/>
    <col min="7682" max="7683" width="7.6640625" style="55" customWidth="1"/>
    <col min="7684" max="7684" width="6.109375" style="55" customWidth="1"/>
    <col min="7685" max="7685" width="9.88671875" style="55" customWidth="1"/>
    <col min="7686" max="7686" width="9.44140625" style="55" customWidth="1"/>
    <col min="7687" max="7687" width="6.6640625" style="55" customWidth="1"/>
    <col min="7688" max="7688" width="9.44140625" style="55" customWidth="1"/>
    <col min="7689" max="7689" width="6.88671875" style="55" customWidth="1"/>
    <col min="7690" max="7690" width="8" style="55" customWidth="1"/>
    <col min="7691" max="7691" width="6.88671875" style="55" customWidth="1"/>
    <col min="7692" max="7692" width="15.6640625" style="55" customWidth="1"/>
    <col min="7693" max="7693" width="6.6640625" style="55" customWidth="1"/>
    <col min="7694" max="7710" width="7.6640625" style="55" customWidth="1"/>
    <col min="7711" max="7711" width="9.5546875" style="55" bestFit="1" customWidth="1"/>
    <col min="7712" max="7725" width="7" style="55" customWidth="1"/>
    <col min="7726" max="7936" width="7.109375" style="55"/>
    <col min="7937" max="7937" width="9" style="55" customWidth="1"/>
    <col min="7938" max="7939" width="7.6640625" style="55" customWidth="1"/>
    <col min="7940" max="7940" width="6.109375" style="55" customWidth="1"/>
    <col min="7941" max="7941" width="9.88671875" style="55" customWidth="1"/>
    <col min="7942" max="7942" width="9.44140625" style="55" customWidth="1"/>
    <col min="7943" max="7943" width="6.6640625" style="55" customWidth="1"/>
    <col min="7944" max="7944" width="9.44140625" style="55" customWidth="1"/>
    <col min="7945" max="7945" width="6.88671875" style="55" customWidth="1"/>
    <col min="7946" max="7946" width="8" style="55" customWidth="1"/>
    <col min="7947" max="7947" width="6.88671875" style="55" customWidth="1"/>
    <col min="7948" max="7948" width="15.6640625" style="55" customWidth="1"/>
    <col min="7949" max="7949" width="6.6640625" style="55" customWidth="1"/>
    <col min="7950" max="7966" width="7.6640625" style="55" customWidth="1"/>
    <col min="7967" max="7967" width="9.5546875" style="55" bestFit="1" customWidth="1"/>
    <col min="7968" max="7981" width="7" style="55" customWidth="1"/>
    <col min="7982" max="8192" width="7.109375" style="55"/>
    <col min="8193" max="8193" width="9" style="55" customWidth="1"/>
    <col min="8194" max="8195" width="7.6640625" style="55" customWidth="1"/>
    <col min="8196" max="8196" width="6.109375" style="55" customWidth="1"/>
    <col min="8197" max="8197" width="9.88671875" style="55" customWidth="1"/>
    <col min="8198" max="8198" width="9.44140625" style="55" customWidth="1"/>
    <col min="8199" max="8199" width="6.6640625" style="55" customWidth="1"/>
    <col min="8200" max="8200" width="9.44140625" style="55" customWidth="1"/>
    <col min="8201" max="8201" width="6.88671875" style="55" customWidth="1"/>
    <col min="8202" max="8202" width="8" style="55" customWidth="1"/>
    <col min="8203" max="8203" width="6.88671875" style="55" customWidth="1"/>
    <col min="8204" max="8204" width="15.6640625" style="55" customWidth="1"/>
    <col min="8205" max="8205" width="6.6640625" style="55" customWidth="1"/>
    <col min="8206" max="8222" width="7.6640625" style="55" customWidth="1"/>
    <col min="8223" max="8223" width="9.5546875" style="55" bestFit="1" customWidth="1"/>
    <col min="8224" max="8237" width="7" style="55" customWidth="1"/>
    <col min="8238" max="8448" width="7.109375" style="55"/>
    <col min="8449" max="8449" width="9" style="55" customWidth="1"/>
    <col min="8450" max="8451" width="7.6640625" style="55" customWidth="1"/>
    <col min="8452" max="8452" width="6.109375" style="55" customWidth="1"/>
    <col min="8453" max="8453" width="9.88671875" style="55" customWidth="1"/>
    <col min="8454" max="8454" width="9.44140625" style="55" customWidth="1"/>
    <col min="8455" max="8455" width="6.6640625" style="55" customWidth="1"/>
    <col min="8456" max="8456" width="9.44140625" style="55" customWidth="1"/>
    <col min="8457" max="8457" width="6.88671875" style="55" customWidth="1"/>
    <col min="8458" max="8458" width="8" style="55" customWidth="1"/>
    <col min="8459" max="8459" width="6.88671875" style="55" customWidth="1"/>
    <col min="8460" max="8460" width="15.6640625" style="55" customWidth="1"/>
    <col min="8461" max="8461" width="6.6640625" style="55" customWidth="1"/>
    <col min="8462" max="8478" width="7.6640625" style="55" customWidth="1"/>
    <col min="8479" max="8479" width="9.5546875" style="55" bestFit="1" customWidth="1"/>
    <col min="8480" max="8493" width="7" style="55" customWidth="1"/>
    <col min="8494" max="8704" width="7.109375" style="55"/>
    <col min="8705" max="8705" width="9" style="55" customWidth="1"/>
    <col min="8706" max="8707" width="7.6640625" style="55" customWidth="1"/>
    <col min="8708" max="8708" width="6.109375" style="55" customWidth="1"/>
    <col min="8709" max="8709" width="9.88671875" style="55" customWidth="1"/>
    <col min="8710" max="8710" width="9.44140625" style="55" customWidth="1"/>
    <col min="8711" max="8711" width="6.6640625" style="55" customWidth="1"/>
    <col min="8712" max="8712" width="9.44140625" style="55" customWidth="1"/>
    <col min="8713" max="8713" width="6.88671875" style="55" customWidth="1"/>
    <col min="8714" max="8714" width="8" style="55" customWidth="1"/>
    <col min="8715" max="8715" width="6.88671875" style="55" customWidth="1"/>
    <col min="8716" max="8716" width="15.6640625" style="55" customWidth="1"/>
    <col min="8717" max="8717" width="6.6640625" style="55" customWidth="1"/>
    <col min="8718" max="8734" width="7.6640625" style="55" customWidth="1"/>
    <col min="8735" max="8735" width="9.5546875" style="55" bestFit="1" customWidth="1"/>
    <col min="8736" max="8749" width="7" style="55" customWidth="1"/>
    <col min="8750" max="8960" width="7.109375" style="55"/>
    <col min="8961" max="8961" width="9" style="55" customWidth="1"/>
    <col min="8962" max="8963" width="7.6640625" style="55" customWidth="1"/>
    <col min="8964" max="8964" width="6.109375" style="55" customWidth="1"/>
    <col min="8965" max="8965" width="9.88671875" style="55" customWidth="1"/>
    <col min="8966" max="8966" width="9.44140625" style="55" customWidth="1"/>
    <col min="8967" max="8967" width="6.6640625" style="55" customWidth="1"/>
    <col min="8968" max="8968" width="9.44140625" style="55" customWidth="1"/>
    <col min="8969" max="8969" width="6.88671875" style="55" customWidth="1"/>
    <col min="8970" max="8970" width="8" style="55" customWidth="1"/>
    <col min="8971" max="8971" width="6.88671875" style="55" customWidth="1"/>
    <col min="8972" max="8972" width="15.6640625" style="55" customWidth="1"/>
    <col min="8973" max="8973" width="6.6640625" style="55" customWidth="1"/>
    <col min="8974" max="8990" width="7.6640625" style="55" customWidth="1"/>
    <col min="8991" max="8991" width="9.5546875" style="55" bestFit="1" customWidth="1"/>
    <col min="8992" max="9005" width="7" style="55" customWidth="1"/>
    <col min="9006" max="9216" width="7.109375" style="55"/>
    <col min="9217" max="9217" width="9" style="55" customWidth="1"/>
    <col min="9218" max="9219" width="7.6640625" style="55" customWidth="1"/>
    <col min="9220" max="9220" width="6.109375" style="55" customWidth="1"/>
    <col min="9221" max="9221" width="9.88671875" style="55" customWidth="1"/>
    <col min="9222" max="9222" width="9.44140625" style="55" customWidth="1"/>
    <col min="9223" max="9223" width="6.6640625" style="55" customWidth="1"/>
    <col min="9224" max="9224" width="9.44140625" style="55" customWidth="1"/>
    <col min="9225" max="9225" width="6.88671875" style="55" customWidth="1"/>
    <col min="9226" max="9226" width="8" style="55" customWidth="1"/>
    <col min="9227" max="9227" width="6.88671875" style="55" customWidth="1"/>
    <col min="9228" max="9228" width="15.6640625" style="55" customWidth="1"/>
    <col min="9229" max="9229" width="6.6640625" style="55" customWidth="1"/>
    <col min="9230" max="9246" width="7.6640625" style="55" customWidth="1"/>
    <col min="9247" max="9247" width="9.5546875" style="55" bestFit="1" customWidth="1"/>
    <col min="9248" max="9261" width="7" style="55" customWidth="1"/>
    <col min="9262" max="9472" width="7.109375" style="55"/>
    <col min="9473" max="9473" width="9" style="55" customWidth="1"/>
    <col min="9474" max="9475" width="7.6640625" style="55" customWidth="1"/>
    <col min="9476" max="9476" width="6.109375" style="55" customWidth="1"/>
    <col min="9477" max="9477" width="9.88671875" style="55" customWidth="1"/>
    <col min="9478" max="9478" width="9.44140625" style="55" customWidth="1"/>
    <col min="9479" max="9479" width="6.6640625" style="55" customWidth="1"/>
    <col min="9480" max="9480" width="9.44140625" style="55" customWidth="1"/>
    <col min="9481" max="9481" width="6.88671875" style="55" customWidth="1"/>
    <col min="9482" max="9482" width="8" style="55" customWidth="1"/>
    <col min="9483" max="9483" width="6.88671875" style="55" customWidth="1"/>
    <col min="9484" max="9484" width="15.6640625" style="55" customWidth="1"/>
    <col min="9485" max="9485" width="6.6640625" style="55" customWidth="1"/>
    <col min="9486" max="9502" width="7.6640625" style="55" customWidth="1"/>
    <col min="9503" max="9503" width="9.5546875" style="55" bestFit="1" customWidth="1"/>
    <col min="9504" max="9517" width="7" style="55" customWidth="1"/>
    <col min="9518" max="9728" width="7.109375" style="55"/>
    <col min="9729" max="9729" width="9" style="55" customWidth="1"/>
    <col min="9730" max="9731" width="7.6640625" style="55" customWidth="1"/>
    <col min="9732" max="9732" width="6.109375" style="55" customWidth="1"/>
    <col min="9733" max="9733" width="9.88671875" style="55" customWidth="1"/>
    <col min="9734" max="9734" width="9.44140625" style="55" customWidth="1"/>
    <col min="9735" max="9735" width="6.6640625" style="55" customWidth="1"/>
    <col min="9736" max="9736" width="9.44140625" style="55" customWidth="1"/>
    <col min="9737" max="9737" width="6.88671875" style="55" customWidth="1"/>
    <col min="9738" max="9738" width="8" style="55" customWidth="1"/>
    <col min="9739" max="9739" width="6.88671875" style="55" customWidth="1"/>
    <col min="9740" max="9740" width="15.6640625" style="55" customWidth="1"/>
    <col min="9741" max="9741" width="6.6640625" style="55" customWidth="1"/>
    <col min="9742" max="9758" width="7.6640625" style="55" customWidth="1"/>
    <col min="9759" max="9759" width="9.5546875" style="55" bestFit="1" customWidth="1"/>
    <col min="9760" max="9773" width="7" style="55" customWidth="1"/>
    <col min="9774" max="9984" width="7.109375" style="55"/>
    <col min="9985" max="9985" width="9" style="55" customWidth="1"/>
    <col min="9986" max="9987" width="7.6640625" style="55" customWidth="1"/>
    <col min="9988" max="9988" width="6.109375" style="55" customWidth="1"/>
    <col min="9989" max="9989" width="9.88671875" style="55" customWidth="1"/>
    <col min="9990" max="9990" width="9.44140625" style="55" customWidth="1"/>
    <col min="9991" max="9991" width="6.6640625" style="55" customWidth="1"/>
    <col min="9992" max="9992" width="9.44140625" style="55" customWidth="1"/>
    <col min="9993" max="9993" width="6.88671875" style="55" customWidth="1"/>
    <col min="9994" max="9994" width="8" style="55" customWidth="1"/>
    <col min="9995" max="9995" width="6.88671875" style="55" customWidth="1"/>
    <col min="9996" max="9996" width="15.6640625" style="55" customWidth="1"/>
    <col min="9997" max="9997" width="6.6640625" style="55" customWidth="1"/>
    <col min="9998" max="10014" width="7.6640625" style="55" customWidth="1"/>
    <col min="10015" max="10015" width="9.5546875" style="55" bestFit="1" customWidth="1"/>
    <col min="10016" max="10029" width="7" style="55" customWidth="1"/>
    <col min="10030" max="10240" width="7.109375" style="55"/>
    <col min="10241" max="10241" width="9" style="55" customWidth="1"/>
    <col min="10242" max="10243" width="7.6640625" style="55" customWidth="1"/>
    <col min="10244" max="10244" width="6.109375" style="55" customWidth="1"/>
    <col min="10245" max="10245" width="9.88671875" style="55" customWidth="1"/>
    <col min="10246" max="10246" width="9.44140625" style="55" customWidth="1"/>
    <col min="10247" max="10247" width="6.6640625" style="55" customWidth="1"/>
    <col min="10248" max="10248" width="9.44140625" style="55" customWidth="1"/>
    <col min="10249" max="10249" width="6.88671875" style="55" customWidth="1"/>
    <col min="10250" max="10250" width="8" style="55" customWidth="1"/>
    <col min="10251" max="10251" width="6.88671875" style="55" customWidth="1"/>
    <col min="10252" max="10252" width="15.6640625" style="55" customWidth="1"/>
    <col min="10253" max="10253" width="6.6640625" style="55" customWidth="1"/>
    <col min="10254" max="10270" width="7.6640625" style="55" customWidth="1"/>
    <col min="10271" max="10271" width="9.5546875" style="55" bestFit="1" customWidth="1"/>
    <col min="10272" max="10285" width="7" style="55" customWidth="1"/>
    <col min="10286" max="10496" width="7.109375" style="55"/>
    <col min="10497" max="10497" width="9" style="55" customWidth="1"/>
    <col min="10498" max="10499" width="7.6640625" style="55" customWidth="1"/>
    <col min="10500" max="10500" width="6.109375" style="55" customWidth="1"/>
    <col min="10501" max="10501" width="9.88671875" style="55" customWidth="1"/>
    <col min="10502" max="10502" width="9.44140625" style="55" customWidth="1"/>
    <col min="10503" max="10503" width="6.6640625" style="55" customWidth="1"/>
    <col min="10504" max="10504" width="9.44140625" style="55" customWidth="1"/>
    <col min="10505" max="10505" width="6.88671875" style="55" customWidth="1"/>
    <col min="10506" max="10506" width="8" style="55" customWidth="1"/>
    <col min="10507" max="10507" width="6.88671875" style="55" customWidth="1"/>
    <col min="10508" max="10508" width="15.6640625" style="55" customWidth="1"/>
    <col min="10509" max="10509" width="6.6640625" style="55" customWidth="1"/>
    <col min="10510" max="10526" width="7.6640625" style="55" customWidth="1"/>
    <col min="10527" max="10527" width="9.5546875" style="55" bestFit="1" customWidth="1"/>
    <col min="10528" max="10541" width="7" style="55" customWidth="1"/>
    <col min="10542" max="10752" width="7.109375" style="55"/>
    <col min="10753" max="10753" width="9" style="55" customWidth="1"/>
    <col min="10754" max="10755" width="7.6640625" style="55" customWidth="1"/>
    <col min="10756" max="10756" width="6.109375" style="55" customWidth="1"/>
    <col min="10757" max="10757" width="9.88671875" style="55" customWidth="1"/>
    <col min="10758" max="10758" width="9.44140625" style="55" customWidth="1"/>
    <col min="10759" max="10759" width="6.6640625" style="55" customWidth="1"/>
    <col min="10760" max="10760" width="9.44140625" style="55" customWidth="1"/>
    <col min="10761" max="10761" width="6.88671875" style="55" customWidth="1"/>
    <col min="10762" max="10762" width="8" style="55" customWidth="1"/>
    <col min="10763" max="10763" width="6.88671875" style="55" customWidth="1"/>
    <col min="10764" max="10764" width="15.6640625" style="55" customWidth="1"/>
    <col min="10765" max="10765" width="6.6640625" style="55" customWidth="1"/>
    <col min="10766" max="10782" width="7.6640625" style="55" customWidth="1"/>
    <col min="10783" max="10783" width="9.5546875" style="55" bestFit="1" customWidth="1"/>
    <col min="10784" max="10797" width="7" style="55" customWidth="1"/>
    <col min="10798" max="11008" width="7.109375" style="55"/>
    <col min="11009" max="11009" width="9" style="55" customWidth="1"/>
    <col min="11010" max="11011" width="7.6640625" style="55" customWidth="1"/>
    <col min="11012" max="11012" width="6.109375" style="55" customWidth="1"/>
    <col min="11013" max="11013" width="9.88671875" style="55" customWidth="1"/>
    <col min="11014" max="11014" width="9.44140625" style="55" customWidth="1"/>
    <col min="11015" max="11015" width="6.6640625" style="55" customWidth="1"/>
    <col min="11016" max="11016" width="9.44140625" style="55" customWidth="1"/>
    <col min="11017" max="11017" width="6.88671875" style="55" customWidth="1"/>
    <col min="11018" max="11018" width="8" style="55" customWidth="1"/>
    <col min="11019" max="11019" width="6.88671875" style="55" customWidth="1"/>
    <col min="11020" max="11020" width="15.6640625" style="55" customWidth="1"/>
    <col min="11021" max="11021" width="6.6640625" style="55" customWidth="1"/>
    <col min="11022" max="11038" width="7.6640625" style="55" customWidth="1"/>
    <col min="11039" max="11039" width="9.5546875" style="55" bestFit="1" customWidth="1"/>
    <col min="11040" max="11053" width="7" style="55" customWidth="1"/>
    <col min="11054" max="11264" width="7.109375" style="55"/>
    <col min="11265" max="11265" width="9" style="55" customWidth="1"/>
    <col min="11266" max="11267" width="7.6640625" style="55" customWidth="1"/>
    <col min="11268" max="11268" width="6.109375" style="55" customWidth="1"/>
    <col min="11269" max="11269" width="9.88671875" style="55" customWidth="1"/>
    <col min="11270" max="11270" width="9.44140625" style="55" customWidth="1"/>
    <col min="11271" max="11271" width="6.6640625" style="55" customWidth="1"/>
    <col min="11272" max="11272" width="9.44140625" style="55" customWidth="1"/>
    <col min="11273" max="11273" width="6.88671875" style="55" customWidth="1"/>
    <col min="11274" max="11274" width="8" style="55" customWidth="1"/>
    <col min="11275" max="11275" width="6.88671875" style="55" customWidth="1"/>
    <col min="11276" max="11276" width="15.6640625" style="55" customWidth="1"/>
    <col min="11277" max="11277" width="6.6640625" style="55" customWidth="1"/>
    <col min="11278" max="11294" width="7.6640625" style="55" customWidth="1"/>
    <col min="11295" max="11295" width="9.5546875" style="55" bestFit="1" customWidth="1"/>
    <col min="11296" max="11309" width="7" style="55" customWidth="1"/>
    <col min="11310" max="11520" width="7.109375" style="55"/>
    <col min="11521" max="11521" width="9" style="55" customWidth="1"/>
    <col min="11522" max="11523" width="7.6640625" style="55" customWidth="1"/>
    <col min="11524" max="11524" width="6.109375" style="55" customWidth="1"/>
    <col min="11525" max="11525" width="9.88671875" style="55" customWidth="1"/>
    <col min="11526" max="11526" width="9.44140625" style="55" customWidth="1"/>
    <col min="11527" max="11527" width="6.6640625" style="55" customWidth="1"/>
    <col min="11528" max="11528" width="9.44140625" style="55" customWidth="1"/>
    <col min="11529" max="11529" width="6.88671875" style="55" customWidth="1"/>
    <col min="11530" max="11530" width="8" style="55" customWidth="1"/>
    <col min="11531" max="11531" width="6.88671875" style="55" customWidth="1"/>
    <col min="11532" max="11532" width="15.6640625" style="55" customWidth="1"/>
    <col min="11533" max="11533" width="6.6640625" style="55" customWidth="1"/>
    <col min="11534" max="11550" width="7.6640625" style="55" customWidth="1"/>
    <col min="11551" max="11551" width="9.5546875" style="55" bestFit="1" customWidth="1"/>
    <col min="11552" max="11565" width="7" style="55" customWidth="1"/>
    <col min="11566" max="11776" width="7.109375" style="55"/>
    <col min="11777" max="11777" width="9" style="55" customWidth="1"/>
    <col min="11778" max="11779" width="7.6640625" style="55" customWidth="1"/>
    <col min="11780" max="11780" width="6.109375" style="55" customWidth="1"/>
    <col min="11781" max="11781" width="9.88671875" style="55" customWidth="1"/>
    <col min="11782" max="11782" width="9.44140625" style="55" customWidth="1"/>
    <col min="11783" max="11783" width="6.6640625" style="55" customWidth="1"/>
    <col min="11784" max="11784" width="9.44140625" style="55" customWidth="1"/>
    <col min="11785" max="11785" width="6.88671875" style="55" customWidth="1"/>
    <col min="11786" max="11786" width="8" style="55" customWidth="1"/>
    <col min="11787" max="11787" width="6.88671875" style="55" customWidth="1"/>
    <col min="11788" max="11788" width="15.6640625" style="55" customWidth="1"/>
    <col min="11789" max="11789" width="6.6640625" style="55" customWidth="1"/>
    <col min="11790" max="11806" width="7.6640625" style="55" customWidth="1"/>
    <col min="11807" max="11807" width="9.5546875" style="55" bestFit="1" customWidth="1"/>
    <col min="11808" max="11821" width="7" style="55" customWidth="1"/>
    <col min="11822" max="12032" width="7.109375" style="55"/>
    <col min="12033" max="12033" width="9" style="55" customWidth="1"/>
    <col min="12034" max="12035" width="7.6640625" style="55" customWidth="1"/>
    <col min="12036" max="12036" width="6.109375" style="55" customWidth="1"/>
    <col min="12037" max="12037" width="9.88671875" style="55" customWidth="1"/>
    <col min="12038" max="12038" width="9.44140625" style="55" customWidth="1"/>
    <col min="12039" max="12039" width="6.6640625" style="55" customWidth="1"/>
    <col min="12040" max="12040" width="9.44140625" style="55" customWidth="1"/>
    <col min="12041" max="12041" width="6.88671875" style="55" customWidth="1"/>
    <col min="12042" max="12042" width="8" style="55" customWidth="1"/>
    <col min="12043" max="12043" width="6.88671875" style="55" customWidth="1"/>
    <col min="12044" max="12044" width="15.6640625" style="55" customWidth="1"/>
    <col min="12045" max="12045" width="6.6640625" style="55" customWidth="1"/>
    <col min="12046" max="12062" width="7.6640625" style="55" customWidth="1"/>
    <col min="12063" max="12063" width="9.5546875" style="55" bestFit="1" customWidth="1"/>
    <col min="12064" max="12077" width="7" style="55" customWidth="1"/>
    <col min="12078" max="12288" width="7.109375" style="55"/>
    <col min="12289" max="12289" width="9" style="55" customWidth="1"/>
    <col min="12290" max="12291" width="7.6640625" style="55" customWidth="1"/>
    <col min="12292" max="12292" width="6.109375" style="55" customWidth="1"/>
    <col min="12293" max="12293" width="9.88671875" style="55" customWidth="1"/>
    <col min="12294" max="12294" width="9.44140625" style="55" customWidth="1"/>
    <col min="12295" max="12295" width="6.6640625" style="55" customWidth="1"/>
    <col min="12296" max="12296" width="9.44140625" style="55" customWidth="1"/>
    <col min="12297" max="12297" width="6.88671875" style="55" customWidth="1"/>
    <col min="12298" max="12298" width="8" style="55" customWidth="1"/>
    <col min="12299" max="12299" width="6.88671875" style="55" customWidth="1"/>
    <col min="12300" max="12300" width="15.6640625" style="55" customWidth="1"/>
    <col min="12301" max="12301" width="6.6640625" style="55" customWidth="1"/>
    <col min="12302" max="12318" width="7.6640625" style="55" customWidth="1"/>
    <col min="12319" max="12319" width="9.5546875" style="55" bestFit="1" customWidth="1"/>
    <col min="12320" max="12333" width="7" style="55" customWidth="1"/>
    <col min="12334" max="12544" width="7.109375" style="55"/>
    <col min="12545" max="12545" width="9" style="55" customWidth="1"/>
    <col min="12546" max="12547" width="7.6640625" style="55" customWidth="1"/>
    <col min="12548" max="12548" width="6.109375" style="55" customWidth="1"/>
    <col min="12549" max="12549" width="9.88671875" style="55" customWidth="1"/>
    <col min="12550" max="12550" width="9.44140625" style="55" customWidth="1"/>
    <col min="12551" max="12551" width="6.6640625" style="55" customWidth="1"/>
    <col min="12552" max="12552" width="9.44140625" style="55" customWidth="1"/>
    <col min="12553" max="12553" width="6.88671875" style="55" customWidth="1"/>
    <col min="12554" max="12554" width="8" style="55" customWidth="1"/>
    <col min="12555" max="12555" width="6.88671875" style="55" customWidth="1"/>
    <col min="12556" max="12556" width="15.6640625" style="55" customWidth="1"/>
    <col min="12557" max="12557" width="6.6640625" style="55" customWidth="1"/>
    <col min="12558" max="12574" width="7.6640625" style="55" customWidth="1"/>
    <col min="12575" max="12575" width="9.5546875" style="55" bestFit="1" customWidth="1"/>
    <col min="12576" max="12589" width="7" style="55" customWidth="1"/>
    <col min="12590" max="12800" width="7.109375" style="55"/>
    <col min="12801" max="12801" width="9" style="55" customWidth="1"/>
    <col min="12802" max="12803" width="7.6640625" style="55" customWidth="1"/>
    <col min="12804" max="12804" width="6.109375" style="55" customWidth="1"/>
    <col min="12805" max="12805" width="9.88671875" style="55" customWidth="1"/>
    <col min="12806" max="12806" width="9.44140625" style="55" customWidth="1"/>
    <col min="12807" max="12807" width="6.6640625" style="55" customWidth="1"/>
    <col min="12808" max="12808" width="9.44140625" style="55" customWidth="1"/>
    <col min="12809" max="12809" width="6.88671875" style="55" customWidth="1"/>
    <col min="12810" max="12810" width="8" style="55" customWidth="1"/>
    <col min="12811" max="12811" width="6.88671875" style="55" customWidth="1"/>
    <col min="12812" max="12812" width="15.6640625" style="55" customWidth="1"/>
    <col min="12813" max="12813" width="6.6640625" style="55" customWidth="1"/>
    <col min="12814" max="12830" width="7.6640625" style="55" customWidth="1"/>
    <col min="12831" max="12831" width="9.5546875" style="55" bestFit="1" customWidth="1"/>
    <col min="12832" max="12845" width="7" style="55" customWidth="1"/>
    <col min="12846" max="13056" width="7.109375" style="55"/>
    <col min="13057" max="13057" width="9" style="55" customWidth="1"/>
    <col min="13058" max="13059" width="7.6640625" style="55" customWidth="1"/>
    <col min="13060" max="13060" width="6.109375" style="55" customWidth="1"/>
    <col min="13061" max="13061" width="9.88671875" style="55" customWidth="1"/>
    <col min="13062" max="13062" width="9.44140625" style="55" customWidth="1"/>
    <col min="13063" max="13063" width="6.6640625" style="55" customWidth="1"/>
    <col min="13064" max="13064" width="9.44140625" style="55" customWidth="1"/>
    <col min="13065" max="13065" width="6.88671875" style="55" customWidth="1"/>
    <col min="13066" max="13066" width="8" style="55" customWidth="1"/>
    <col min="13067" max="13067" width="6.88671875" style="55" customWidth="1"/>
    <col min="13068" max="13068" width="15.6640625" style="55" customWidth="1"/>
    <col min="13069" max="13069" width="6.6640625" style="55" customWidth="1"/>
    <col min="13070" max="13086" width="7.6640625" style="55" customWidth="1"/>
    <col min="13087" max="13087" width="9.5546875" style="55" bestFit="1" customWidth="1"/>
    <col min="13088" max="13101" width="7" style="55" customWidth="1"/>
    <col min="13102" max="13312" width="7.109375" style="55"/>
    <col min="13313" max="13313" width="9" style="55" customWidth="1"/>
    <col min="13314" max="13315" width="7.6640625" style="55" customWidth="1"/>
    <col min="13316" max="13316" width="6.109375" style="55" customWidth="1"/>
    <col min="13317" max="13317" width="9.88671875" style="55" customWidth="1"/>
    <col min="13318" max="13318" width="9.44140625" style="55" customWidth="1"/>
    <col min="13319" max="13319" width="6.6640625" style="55" customWidth="1"/>
    <col min="13320" max="13320" width="9.44140625" style="55" customWidth="1"/>
    <col min="13321" max="13321" width="6.88671875" style="55" customWidth="1"/>
    <col min="13322" max="13322" width="8" style="55" customWidth="1"/>
    <col min="13323" max="13323" width="6.88671875" style="55" customWidth="1"/>
    <col min="13324" max="13324" width="15.6640625" style="55" customWidth="1"/>
    <col min="13325" max="13325" width="6.6640625" style="55" customWidth="1"/>
    <col min="13326" max="13342" width="7.6640625" style="55" customWidth="1"/>
    <col min="13343" max="13343" width="9.5546875" style="55" bestFit="1" customWidth="1"/>
    <col min="13344" max="13357" width="7" style="55" customWidth="1"/>
    <col min="13358" max="13568" width="7.109375" style="55"/>
    <col min="13569" max="13569" width="9" style="55" customWidth="1"/>
    <col min="13570" max="13571" width="7.6640625" style="55" customWidth="1"/>
    <col min="13572" max="13572" width="6.109375" style="55" customWidth="1"/>
    <col min="13573" max="13573" width="9.88671875" style="55" customWidth="1"/>
    <col min="13574" max="13574" width="9.44140625" style="55" customWidth="1"/>
    <col min="13575" max="13575" width="6.6640625" style="55" customWidth="1"/>
    <col min="13576" max="13576" width="9.44140625" style="55" customWidth="1"/>
    <col min="13577" max="13577" width="6.88671875" style="55" customWidth="1"/>
    <col min="13578" max="13578" width="8" style="55" customWidth="1"/>
    <col min="13579" max="13579" width="6.88671875" style="55" customWidth="1"/>
    <col min="13580" max="13580" width="15.6640625" style="55" customWidth="1"/>
    <col min="13581" max="13581" width="6.6640625" style="55" customWidth="1"/>
    <col min="13582" max="13598" width="7.6640625" style="55" customWidth="1"/>
    <col min="13599" max="13599" width="9.5546875" style="55" bestFit="1" customWidth="1"/>
    <col min="13600" max="13613" width="7" style="55" customWidth="1"/>
    <col min="13614" max="13824" width="7.109375" style="55"/>
    <col min="13825" max="13825" width="9" style="55" customWidth="1"/>
    <col min="13826" max="13827" width="7.6640625" style="55" customWidth="1"/>
    <col min="13828" max="13828" width="6.109375" style="55" customWidth="1"/>
    <col min="13829" max="13829" width="9.88671875" style="55" customWidth="1"/>
    <col min="13830" max="13830" width="9.44140625" style="55" customWidth="1"/>
    <col min="13831" max="13831" width="6.6640625" style="55" customWidth="1"/>
    <col min="13832" max="13832" width="9.44140625" style="55" customWidth="1"/>
    <col min="13833" max="13833" width="6.88671875" style="55" customWidth="1"/>
    <col min="13834" max="13834" width="8" style="55" customWidth="1"/>
    <col min="13835" max="13835" width="6.88671875" style="55" customWidth="1"/>
    <col min="13836" max="13836" width="15.6640625" style="55" customWidth="1"/>
    <col min="13837" max="13837" width="6.6640625" style="55" customWidth="1"/>
    <col min="13838" max="13854" width="7.6640625" style="55" customWidth="1"/>
    <col min="13855" max="13855" width="9.5546875" style="55" bestFit="1" customWidth="1"/>
    <col min="13856" max="13869" width="7" style="55" customWidth="1"/>
    <col min="13870" max="14080" width="7.109375" style="55"/>
    <col min="14081" max="14081" width="9" style="55" customWidth="1"/>
    <col min="14082" max="14083" width="7.6640625" style="55" customWidth="1"/>
    <col min="14084" max="14084" width="6.109375" style="55" customWidth="1"/>
    <col min="14085" max="14085" width="9.88671875" style="55" customWidth="1"/>
    <col min="14086" max="14086" width="9.44140625" style="55" customWidth="1"/>
    <col min="14087" max="14087" width="6.6640625" style="55" customWidth="1"/>
    <col min="14088" max="14088" width="9.44140625" style="55" customWidth="1"/>
    <col min="14089" max="14089" width="6.88671875" style="55" customWidth="1"/>
    <col min="14090" max="14090" width="8" style="55" customWidth="1"/>
    <col min="14091" max="14091" width="6.88671875" style="55" customWidth="1"/>
    <col min="14092" max="14092" width="15.6640625" style="55" customWidth="1"/>
    <col min="14093" max="14093" width="6.6640625" style="55" customWidth="1"/>
    <col min="14094" max="14110" width="7.6640625" style="55" customWidth="1"/>
    <col min="14111" max="14111" width="9.5546875" style="55" bestFit="1" customWidth="1"/>
    <col min="14112" max="14125" width="7" style="55" customWidth="1"/>
    <col min="14126" max="14336" width="7.109375" style="55"/>
    <col min="14337" max="14337" width="9" style="55" customWidth="1"/>
    <col min="14338" max="14339" width="7.6640625" style="55" customWidth="1"/>
    <col min="14340" max="14340" width="6.109375" style="55" customWidth="1"/>
    <col min="14341" max="14341" width="9.88671875" style="55" customWidth="1"/>
    <col min="14342" max="14342" width="9.44140625" style="55" customWidth="1"/>
    <col min="14343" max="14343" width="6.6640625" style="55" customWidth="1"/>
    <col min="14344" max="14344" width="9.44140625" style="55" customWidth="1"/>
    <col min="14345" max="14345" width="6.88671875" style="55" customWidth="1"/>
    <col min="14346" max="14346" width="8" style="55" customWidth="1"/>
    <col min="14347" max="14347" width="6.88671875" style="55" customWidth="1"/>
    <col min="14348" max="14348" width="15.6640625" style="55" customWidth="1"/>
    <col min="14349" max="14349" width="6.6640625" style="55" customWidth="1"/>
    <col min="14350" max="14366" width="7.6640625" style="55" customWidth="1"/>
    <col min="14367" max="14367" width="9.5546875" style="55" bestFit="1" customWidth="1"/>
    <col min="14368" max="14381" width="7" style="55" customWidth="1"/>
    <col min="14382" max="14592" width="7.109375" style="55"/>
    <col min="14593" max="14593" width="9" style="55" customWidth="1"/>
    <col min="14594" max="14595" width="7.6640625" style="55" customWidth="1"/>
    <col min="14596" max="14596" width="6.109375" style="55" customWidth="1"/>
    <col min="14597" max="14597" width="9.88671875" style="55" customWidth="1"/>
    <col min="14598" max="14598" width="9.44140625" style="55" customWidth="1"/>
    <col min="14599" max="14599" width="6.6640625" style="55" customWidth="1"/>
    <col min="14600" max="14600" width="9.44140625" style="55" customWidth="1"/>
    <col min="14601" max="14601" width="6.88671875" style="55" customWidth="1"/>
    <col min="14602" max="14602" width="8" style="55" customWidth="1"/>
    <col min="14603" max="14603" width="6.88671875" style="55" customWidth="1"/>
    <col min="14604" max="14604" width="15.6640625" style="55" customWidth="1"/>
    <col min="14605" max="14605" width="6.6640625" style="55" customWidth="1"/>
    <col min="14606" max="14622" width="7.6640625" style="55" customWidth="1"/>
    <col min="14623" max="14623" width="9.5546875" style="55" bestFit="1" customWidth="1"/>
    <col min="14624" max="14637" width="7" style="55" customWidth="1"/>
    <col min="14638" max="14848" width="7.109375" style="55"/>
    <col min="14849" max="14849" width="9" style="55" customWidth="1"/>
    <col min="14850" max="14851" width="7.6640625" style="55" customWidth="1"/>
    <col min="14852" max="14852" width="6.109375" style="55" customWidth="1"/>
    <col min="14853" max="14853" width="9.88671875" style="55" customWidth="1"/>
    <col min="14854" max="14854" width="9.44140625" style="55" customWidth="1"/>
    <col min="14855" max="14855" width="6.6640625" style="55" customWidth="1"/>
    <col min="14856" max="14856" width="9.44140625" style="55" customWidth="1"/>
    <col min="14857" max="14857" width="6.88671875" style="55" customWidth="1"/>
    <col min="14858" max="14858" width="8" style="55" customWidth="1"/>
    <col min="14859" max="14859" width="6.88671875" style="55" customWidth="1"/>
    <col min="14860" max="14860" width="15.6640625" style="55" customWidth="1"/>
    <col min="14861" max="14861" width="6.6640625" style="55" customWidth="1"/>
    <col min="14862" max="14878" width="7.6640625" style="55" customWidth="1"/>
    <col min="14879" max="14879" width="9.5546875" style="55" bestFit="1" customWidth="1"/>
    <col min="14880" max="14893" width="7" style="55" customWidth="1"/>
    <col min="14894" max="15104" width="7.109375" style="55"/>
    <col min="15105" max="15105" width="9" style="55" customWidth="1"/>
    <col min="15106" max="15107" width="7.6640625" style="55" customWidth="1"/>
    <col min="15108" max="15108" width="6.109375" style="55" customWidth="1"/>
    <col min="15109" max="15109" width="9.88671875" style="55" customWidth="1"/>
    <col min="15110" max="15110" width="9.44140625" style="55" customWidth="1"/>
    <col min="15111" max="15111" width="6.6640625" style="55" customWidth="1"/>
    <col min="15112" max="15112" width="9.44140625" style="55" customWidth="1"/>
    <col min="15113" max="15113" width="6.88671875" style="55" customWidth="1"/>
    <col min="15114" max="15114" width="8" style="55" customWidth="1"/>
    <col min="15115" max="15115" width="6.88671875" style="55" customWidth="1"/>
    <col min="15116" max="15116" width="15.6640625" style="55" customWidth="1"/>
    <col min="15117" max="15117" width="6.6640625" style="55" customWidth="1"/>
    <col min="15118" max="15134" width="7.6640625" style="55" customWidth="1"/>
    <col min="15135" max="15135" width="9.5546875" style="55" bestFit="1" customWidth="1"/>
    <col min="15136" max="15149" width="7" style="55" customWidth="1"/>
    <col min="15150" max="15360" width="7.109375" style="55"/>
    <col min="15361" max="15361" width="9" style="55" customWidth="1"/>
    <col min="15362" max="15363" width="7.6640625" style="55" customWidth="1"/>
    <col min="15364" max="15364" width="6.109375" style="55" customWidth="1"/>
    <col min="15365" max="15365" width="9.88671875" style="55" customWidth="1"/>
    <col min="15366" max="15366" width="9.44140625" style="55" customWidth="1"/>
    <col min="15367" max="15367" width="6.6640625" style="55" customWidth="1"/>
    <col min="15368" max="15368" width="9.44140625" style="55" customWidth="1"/>
    <col min="15369" max="15369" width="6.88671875" style="55" customWidth="1"/>
    <col min="15370" max="15370" width="8" style="55" customWidth="1"/>
    <col min="15371" max="15371" width="6.88671875" style="55" customWidth="1"/>
    <col min="15372" max="15372" width="15.6640625" style="55" customWidth="1"/>
    <col min="15373" max="15373" width="6.6640625" style="55" customWidth="1"/>
    <col min="15374" max="15390" width="7.6640625" style="55" customWidth="1"/>
    <col min="15391" max="15391" width="9.5546875" style="55" bestFit="1" customWidth="1"/>
    <col min="15392" max="15405" width="7" style="55" customWidth="1"/>
    <col min="15406" max="15616" width="7.109375" style="55"/>
    <col min="15617" max="15617" width="9" style="55" customWidth="1"/>
    <col min="15618" max="15619" width="7.6640625" style="55" customWidth="1"/>
    <col min="15620" max="15620" width="6.109375" style="55" customWidth="1"/>
    <col min="15621" max="15621" width="9.88671875" style="55" customWidth="1"/>
    <col min="15622" max="15622" width="9.44140625" style="55" customWidth="1"/>
    <col min="15623" max="15623" width="6.6640625" style="55" customWidth="1"/>
    <col min="15624" max="15624" width="9.44140625" style="55" customWidth="1"/>
    <col min="15625" max="15625" width="6.88671875" style="55" customWidth="1"/>
    <col min="15626" max="15626" width="8" style="55" customWidth="1"/>
    <col min="15627" max="15627" width="6.88671875" style="55" customWidth="1"/>
    <col min="15628" max="15628" width="15.6640625" style="55" customWidth="1"/>
    <col min="15629" max="15629" width="6.6640625" style="55" customWidth="1"/>
    <col min="15630" max="15646" width="7.6640625" style="55" customWidth="1"/>
    <col min="15647" max="15647" width="9.5546875" style="55" bestFit="1" customWidth="1"/>
    <col min="15648" max="15661" width="7" style="55" customWidth="1"/>
    <col min="15662" max="15872" width="7.109375" style="55"/>
    <col min="15873" max="15873" width="9" style="55" customWidth="1"/>
    <col min="15874" max="15875" width="7.6640625" style="55" customWidth="1"/>
    <col min="15876" max="15876" width="6.109375" style="55" customWidth="1"/>
    <col min="15877" max="15877" width="9.88671875" style="55" customWidth="1"/>
    <col min="15878" max="15878" width="9.44140625" style="55" customWidth="1"/>
    <col min="15879" max="15879" width="6.6640625" style="55" customWidth="1"/>
    <col min="15880" max="15880" width="9.44140625" style="55" customWidth="1"/>
    <col min="15881" max="15881" width="6.88671875" style="55" customWidth="1"/>
    <col min="15882" max="15882" width="8" style="55" customWidth="1"/>
    <col min="15883" max="15883" width="6.88671875" style="55" customWidth="1"/>
    <col min="15884" max="15884" width="15.6640625" style="55" customWidth="1"/>
    <col min="15885" max="15885" width="6.6640625" style="55" customWidth="1"/>
    <col min="15886" max="15902" width="7.6640625" style="55" customWidth="1"/>
    <col min="15903" max="15903" width="9.5546875" style="55" bestFit="1" customWidth="1"/>
    <col min="15904" max="15917" width="7" style="55" customWidth="1"/>
    <col min="15918" max="16128" width="7.109375" style="55"/>
    <col min="16129" max="16129" width="9" style="55" customWidth="1"/>
    <col min="16130" max="16131" width="7.6640625" style="55" customWidth="1"/>
    <col min="16132" max="16132" width="6.109375" style="55" customWidth="1"/>
    <col min="16133" max="16133" width="9.88671875" style="55" customWidth="1"/>
    <col min="16134" max="16134" width="9.44140625" style="55" customWidth="1"/>
    <col min="16135" max="16135" width="6.6640625" style="55" customWidth="1"/>
    <col min="16136" max="16136" width="9.44140625" style="55" customWidth="1"/>
    <col min="16137" max="16137" width="6.88671875" style="55" customWidth="1"/>
    <col min="16138" max="16138" width="8" style="55" customWidth="1"/>
    <col min="16139" max="16139" width="6.88671875" style="55" customWidth="1"/>
    <col min="16140" max="16140" width="15.6640625" style="55" customWidth="1"/>
    <col min="16141" max="16141" width="6.6640625" style="55" customWidth="1"/>
    <col min="16142" max="16158" width="7.6640625" style="55" customWidth="1"/>
    <col min="16159" max="16159" width="9.5546875" style="55" bestFit="1" customWidth="1"/>
    <col min="16160" max="16173" width="7" style="55" customWidth="1"/>
    <col min="16174" max="16384" width="7.109375" style="55"/>
  </cols>
  <sheetData>
    <row r="1" spans="1:32" s="47" customFormat="1" ht="15.65" x14ac:dyDescent="0.3">
      <c r="A1" s="103" t="s">
        <v>256</v>
      </c>
      <c r="B1" s="44"/>
      <c r="C1" s="45"/>
      <c r="D1" s="46"/>
      <c r="E1" s="46"/>
      <c r="H1" s="180"/>
      <c r="I1" s="180"/>
      <c r="J1" s="180"/>
      <c r="N1" s="46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4"/>
    </row>
    <row r="2" spans="1:32" s="47" customFormat="1" ht="15.65" x14ac:dyDescent="0.3">
      <c r="A2" s="43"/>
      <c r="B2" s="44"/>
      <c r="C2" s="45"/>
      <c r="D2" s="46"/>
      <c r="E2" s="46"/>
      <c r="H2" s="180"/>
      <c r="I2" s="180"/>
      <c r="J2" s="180"/>
      <c r="N2" s="46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4"/>
    </row>
    <row r="3" spans="1:32" ht="34.450000000000003" customHeight="1" x14ac:dyDescent="0.25">
      <c r="A3" s="49"/>
      <c r="B3" s="377" t="s">
        <v>105</v>
      </c>
      <c r="C3" s="378"/>
      <c r="D3" s="378"/>
      <c r="E3" s="378"/>
      <c r="F3" s="379"/>
      <c r="G3" s="400" t="s">
        <v>106</v>
      </c>
      <c r="H3" s="401"/>
      <c r="I3" s="181"/>
      <c r="J3" s="181"/>
      <c r="K3" s="50"/>
      <c r="L3" s="50"/>
      <c r="M3" s="51"/>
    </row>
    <row r="4" spans="1:32" x14ac:dyDescent="0.25">
      <c r="A4" s="49" t="s">
        <v>107</v>
      </c>
      <c r="B4" s="56" t="s">
        <v>108</v>
      </c>
      <c r="C4" s="56" t="s">
        <v>123</v>
      </c>
      <c r="D4" s="57" t="s">
        <v>109</v>
      </c>
      <c r="E4" s="57" t="s">
        <v>124</v>
      </c>
      <c r="F4" s="57" t="s">
        <v>10</v>
      </c>
      <c r="G4" s="57" t="s">
        <v>110</v>
      </c>
      <c r="H4" s="57" t="s">
        <v>111</v>
      </c>
      <c r="I4" s="58"/>
      <c r="J4" s="182"/>
      <c r="K4" s="182"/>
      <c r="L4" s="182"/>
      <c r="M4" s="58"/>
      <c r="N4" s="58"/>
      <c r="O4" s="55"/>
      <c r="P4" s="59" t="s">
        <v>112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58"/>
    </row>
    <row r="5" spans="1:32" hidden="1" x14ac:dyDescent="0.25">
      <c r="A5" s="49"/>
      <c r="B5" s="56"/>
      <c r="C5" s="56"/>
      <c r="D5" s="57"/>
      <c r="E5" s="57"/>
      <c r="F5" s="57"/>
      <c r="G5" s="57"/>
      <c r="H5" s="57"/>
      <c r="I5" s="58"/>
      <c r="J5" s="182"/>
      <c r="K5" s="182"/>
      <c r="L5" s="182"/>
      <c r="M5" s="58"/>
      <c r="N5" s="58"/>
      <c r="O5" s="55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58"/>
    </row>
    <row r="6" spans="1:32" hidden="1" x14ac:dyDescent="0.25">
      <c r="A6" s="49"/>
      <c r="B6" s="56"/>
      <c r="C6" s="56"/>
      <c r="D6" s="57"/>
      <c r="E6" s="57"/>
      <c r="F6" s="57"/>
      <c r="G6" s="57"/>
      <c r="H6" s="57"/>
      <c r="I6" s="58"/>
      <c r="J6" s="182"/>
      <c r="K6" s="182"/>
      <c r="L6" s="182"/>
      <c r="M6" s="58"/>
      <c r="N6" s="58"/>
      <c r="O6" s="55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58"/>
    </row>
    <row r="7" spans="1:32" hidden="1" x14ac:dyDescent="0.25">
      <c r="A7" s="49"/>
      <c r="B7" s="56"/>
      <c r="C7" s="56"/>
      <c r="D7" s="57"/>
      <c r="E7" s="57"/>
      <c r="F7" s="57"/>
      <c r="G7" s="57"/>
      <c r="H7" s="57"/>
      <c r="I7" s="58"/>
      <c r="J7" s="182"/>
      <c r="K7" s="182"/>
      <c r="L7" s="182"/>
      <c r="M7" s="58"/>
      <c r="N7" s="58"/>
      <c r="O7" s="55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58"/>
    </row>
    <row r="8" spans="1:32" hidden="1" x14ac:dyDescent="0.25">
      <c r="A8" s="49"/>
      <c r="B8" s="56"/>
      <c r="C8" s="56"/>
      <c r="D8" s="57"/>
      <c r="E8" s="57"/>
      <c r="F8" s="57"/>
      <c r="G8" s="57"/>
      <c r="H8" s="57"/>
      <c r="I8" s="58"/>
      <c r="J8" s="182"/>
      <c r="K8" s="182"/>
      <c r="L8" s="182"/>
      <c r="M8" s="58"/>
      <c r="N8" s="58"/>
      <c r="O8" s="55"/>
      <c r="P8" s="59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58"/>
    </row>
    <row r="9" spans="1:32" hidden="1" x14ac:dyDescent="0.25">
      <c r="A9" s="49"/>
      <c r="B9" s="56"/>
      <c r="C9" s="56"/>
      <c r="D9" s="57"/>
      <c r="E9" s="57"/>
      <c r="F9" s="57"/>
      <c r="G9" s="57"/>
      <c r="H9" s="57"/>
      <c r="I9" s="58"/>
      <c r="J9" s="182"/>
      <c r="K9" s="182"/>
      <c r="L9" s="182"/>
      <c r="M9" s="58"/>
      <c r="N9" s="58"/>
      <c r="O9" s="55"/>
      <c r="P9" s="59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58"/>
    </row>
    <row r="10" spans="1:32" hidden="1" x14ac:dyDescent="0.25">
      <c r="A10" s="49"/>
      <c r="B10" s="56"/>
      <c r="C10" s="56"/>
      <c r="D10" s="57"/>
      <c r="E10" s="57"/>
      <c r="F10" s="57"/>
      <c r="G10" s="57"/>
      <c r="H10" s="57"/>
      <c r="I10" s="58"/>
      <c r="J10" s="182"/>
      <c r="K10" s="182"/>
      <c r="L10" s="182"/>
      <c r="M10" s="58"/>
      <c r="N10" s="58"/>
      <c r="O10" s="55"/>
      <c r="P10" s="59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58"/>
    </row>
    <row r="11" spans="1:32" hidden="1" x14ac:dyDescent="0.25">
      <c r="A11" s="49"/>
      <c r="B11" s="56"/>
      <c r="C11" s="56"/>
      <c r="D11" s="57"/>
      <c r="E11" s="57"/>
      <c r="F11" s="57"/>
      <c r="G11" s="57"/>
      <c r="H11" s="57"/>
      <c r="I11" s="58"/>
      <c r="J11" s="182"/>
      <c r="K11" s="182"/>
      <c r="L11" s="182"/>
      <c r="M11" s="58"/>
      <c r="N11" s="58"/>
      <c r="O11" s="55"/>
      <c r="P11" s="59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58"/>
    </row>
    <row r="12" spans="1:32" hidden="1" x14ac:dyDescent="0.25">
      <c r="A12" s="49"/>
      <c r="B12" s="56"/>
      <c r="C12" s="56"/>
      <c r="D12" s="57"/>
      <c r="E12" s="57"/>
      <c r="F12" s="57"/>
      <c r="G12" s="57"/>
      <c r="H12" s="57"/>
      <c r="I12" s="58"/>
      <c r="J12" s="182"/>
      <c r="K12" s="182"/>
      <c r="L12" s="182"/>
      <c r="M12" s="58"/>
      <c r="N12" s="58"/>
      <c r="O12" s="55"/>
      <c r="P12" s="59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58"/>
    </row>
    <row r="13" spans="1:32" hidden="1" x14ac:dyDescent="0.25">
      <c r="A13" s="49"/>
      <c r="B13" s="56"/>
      <c r="C13" s="56"/>
      <c r="D13" s="57"/>
      <c r="E13" s="57"/>
      <c r="F13" s="57"/>
      <c r="G13" s="57"/>
      <c r="H13" s="57"/>
      <c r="I13" s="58"/>
      <c r="J13" s="182"/>
      <c r="K13" s="182"/>
      <c r="L13" s="182"/>
      <c r="M13" s="58"/>
      <c r="N13" s="58"/>
      <c r="O13" s="55"/>
      <c r="P13" s="59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58"/>
    </row>
    <row r="14" spans="1:32" hidden="1" x14ac:dyDescent="0.25">
      <c r="A14" s="49"/>
      <c r="B14" s="56"/>
      <c r="C14" s="56"/>
      <c r="D14" s="57"/>
      <c r="E14" s="57"/>
      <c r="F14" s="57"/>
      <c r="G14" s="57"/>
      <c r="H14" s="57"/>
      <c r="I14" s="58"/>
      <c r="J14" s="182"/>
      <c r="K14" s="182"/>
      <c r="L14" s="182"/>
      <c r="M14" s="58"/>
      <c r="N14" s="58"/>
      <c r="O14" s="55"/>
      <c r="P14" s="59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58"/>
    </row>
    <row r="15" spans="1:32" hidden="1" x14ac:dyDescent="0.25">
      <c r="A15" s="49"/>
      <c r="B15" s="56"/>
      <c r="C15" s="56"/>
      <c r="D15" s="57"/>
      <c r="E15" s="57"/>
      <c r="F15" s="57"/>
      <c r="G15" s="57"/>
      <c r="H15" s="57"/>
      <c r="I15" s="58"/>
      <c r="J15" s="182"/>
      <c r="K15" s="182"/>
      <c r="L15" s="182"/>
      <c r="M15" s="58"/>
      <c r="N15" s="58"/>
      <c r="O15" s="55"/>
      <c r="P15" s="59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58"/>
    </row>
    <row r="16" spans="1:32" hidden="1" x14ac:dyDescent="0.25">
      <c r="A16" s="49"/>
      <c r="B16" s="56"/>
      <c r="C16" s="56"/>
      <c r="D16" s="57"/>
      <c r="E16" s="57"/>
      <c r="F16" s="57"/>
      <c r="G16" s="57"/>
      <c r="H16" s="57"/>
      <c r="I16" s="58"/>
      <c r="J16" s="182"/>
      <c r="K16" s="182"/>
      <c r="L16" s="182"/>
      <c r="M16" s="58"/>
      <c r="N16" s="58"/>
      <c r="O16" s="55"/>
      <c r="P16" s="59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58"/>
    </row>
    <row r="17" spans="1:32" hidden="1" x14ac:dyDescent="0.25">
      <c r="A17" s="49"/>
      <c r="B17" s="56"/>
      <c r="C17" s="56"/>
      <c r="D17" s="57"/>
      <c r="E17" s="57"/>
      <c r="F17" s="57"/>
      <c r="G17" s="57"/>
      <c r="H17" s="57"/>
      <c r="I17" s="58"/>
      <c r="J17" s="182"/>
      <c r="K17" s="182"/>
      <c r="L17" s="182"/>
      <c r="M17" s="58"/>
      <c r="N17" s="58"/>
      <c r="O17" s="55"/>
      <c r="P17" s="59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58"/>
    </row>
    <row r="18" spans="1:32" hidden="1" x14ac:dyDescent="0.25">
      <c r="A18" s="49"/>
      <c r="B18" s="56"/>
      <c r="C18" s="56"/>
      <c r="D18" s="57"/>
      <c r="E18" s="57"/>
      <c r="F18" s="57"/>
      <c r="G18" s="57"/>
      <c r="H18" s="57"/>
      <c r="I18" s="58"/>
      <c r="J18" s="182"/>
      <c r="K18" s="182"/>
      <c r="L18" s="182"/>
      <c r="M18" s="58"/>
      <c r="N18" s="58"/>
      <c r="O18" s="55"/>
      <c r="P18" s="59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58"/>
    </row>
    <row r="19" spans="1:32" hidden="1" x14ac:dyDescent="0.25">
      <c r="A19" s="49"/>
      <c r="B19" s="56"/>
      <c r="C19" s="56"/>
      <c r="D19" s="57"/>
      <c r="E19" s="57"/>
      <c r="F19" s="57"/>
      <c r="G19" s="57"/>
      <c r="H19" s="57"/>
      <c r="I19" s="58"/>
      <c r="J19" s="182"/>
      <c r="K19" s="182"/>
      <c r="L19" s="182"/>
      <c r="M19" s="58"/>
      <c r="N19" s="58"/>
      <c r="O19" s="55"/>
      <c r="P19" s="59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58"/>
    </row>
    <row r="20" spans="1:32" ht="12.7" customHeight="1" x14ac:dyDescent="0.25">
      <c r="A20" s="61" t="s">
        <v>113</v>
      </c>
      <c r="B20" s="62">
        <v>119.72</v>
      </c>
      <c r="C20" s="62">
        <f>'soust.uk.JMK př.č.2'!$K$10</f>
        <v>1067</v>
      </c>
      <c r="D20" s="63">
        <f>'soust.uk.JMK př.č.2'!$M$10+'soust.uk.JMK př.č.2'!$N$10</f>
        <v>36956</v>
      </c>
      <c r="E20" s="63">
        <f>'soust.uk.JMK př.č.2'!$O$10+'soust.uk.JMK př.č.2'!$P$10</f>
        <v>18580</v>
      </c>
      <c r="F20" s="63">
        <f>'soust.uk.JMK př.č.2'!$L$10</f>
        <v>16</v>
      </c>
      <c r="G20" s="63">
        <f t="shared" ref="G20:G83" si="0">SUM(H20,P20,F20)</f>
        <v>5330</v>
      </c>
      <c r="H20" s="63">
        <f>ROUND((1/B20*D20*12)+(1/C20*E20*12),0)</f>
        <v>3913</v>
      </c>
      <c r="I20" s="64"/>
      <c r="J20" s="183"/>
      <c r="K20" s="183"/>
      <c r="L20" s="184"/>
      <c r="M20" s="64"/>
      <c r="N20" s="64"/>
      <c r="O20" s="55"/>
      <c r="P20" s="63">
        <f t="shared" ref="P20:P83" si="1">ROUND((H20*35.8%),0)</f>
        <v>1401</v>
      </c>
      <c r="AD20" s="53"/>
      <c r="AE20" s="53"/>
      <c r="AF20" s="54"/>
    </row>
    <row r="21" spans="1:32" ht="12.7" customHeight="1" x14ac:dyDescent="0.25">
      <c r="A21" s="61">
        <v>21</v>
      </c>
      <c r="B21" s="66">
        <v>119.72</v>
      </c>
      <c r="C21" s="62">
        <f>'soust.uk.JMK př.č.2'!$K$10</f>
        <v>1067</v>
      </c>
      <c r="D21" s="63">
        <f>'soust.uk.JMK př.č.2'!$M$10+'soust.uk.JMK př.č.2'!$N$10</f>
        <v>36956</v>
      </c>
      <c r="E21" s="63">
        <f>'soust.uk.JMK př.č.2'!$O$10+'soust.uk.JMK př.č.2'!$P$10</f>
        <v>18580</v>
      </c>
      <c r="F21" s="63">
        <f>'soust.uk.JMK př.č.2'!$L$10</f>
        <v>16</v>
      </c>
      <c r="G21" s="63">
        <f t="shared" si="0"/>
        <v>5330</v>
      </c>
      <c r="H21" s="63">
        <f t="shared" ref="H21:H84" si="2">ROUND((1/B21*D21*12)+(1/C21*E21*12),0)</f>
        <v>3913</v>
      </c>
      <c r="I21" s="64"/>
      <c r="J21" s="184"/>
      <c r="K21" s="183"/>
      <c r="L21" s="184"/>
      <c r="M21" s="64"/>
      <c r="N21" s="64"/>
      <c r="O21" s="55"/>
      <c r="P21" s="63">
        <f t="shared" si="1"/>
        <v>1401</v>
      </c>
      <c r="AD21" s="53"/>
      <c r="AE21" s="53"/>
      <c r="AF21" s="54"/>
    </row>
    <row r="22" spans="1:32" ht="12.7" customHeight="1" x14ac:dyDescent="0.25">
      <c r="A22" s="61">
        <v>22</v>
      </c>
      <c r="B22" s="66">
        <v>119.72</v>
      </c>
      <c r="C22" s="62">
        <f>'soust.uk.JMK př.č.2'!$K$10</f>
        <v>1067</v>
      </c>
      <c r="D22" s="63">
        <f>'soust.uk.JMK př.č.2'!$M$10+'soust.uk.JMK př.č.2'!$N$10</f>
        <v>36956</v>
      </c>
      <c r="E22" s="63">
        <f>'soust.uk.JMK př.č.2'!$O$10+'soust.uk.JMK př.č.2'!$P$10</f>
        <v>18580</v>
      </c>
      <c r="F22" s="63">
        <f>'soust.uk.JMK př.č.2'!$L$10</f>
        <v>16</v>
      </c>
      <c r="G22" s="63">
        <f t="shared" si="0"/>
        <v>5330</v>
      </c>
      <c r="H22" s="63">
        <f t="shared" si="2"/>
        <v>3913</v>
      </c>
      <c r="I22" s="64"/>
      <c r="J22" s="184"/>
      <c r="K22" s="183"/>
      <c r="L22" s="184"/>
      <c r="M22" s="64"/>
      <c r="N22" s="64"/>
      <c r="O22" s="55"/>
      <c r="P22" s="63">
        <f t="shared" si="1"/>
        <v>1401</v>
      </c>
      <c r="AD22" s="53"/>
      <c r="AE22" s="53"/>
      <c r="AF22" s="54"/>
    </row>
    <row r="23" spans="1:32" ht="12.7" customHeight="1" x14ac:dyDescent="0.25">
      <c r="A23" s="61">
        <v>23</v>
      </c>
      <c r="B23" s="66">
        <v>119.73</v>
      </c>
      <c r="C23" s="62">
        <f>'soust.uk.JMK př.č.2'!$K$10</f>
        <v>1067</v>
      </c>
      <c r="D23" s="63">
        <f>'soust.uk.JMK př.č.2'!$M$10+'soust.uk.JMK př.č.2'!$N$10</f>
        <v>36956</v>
      </c>
      <c r="E23" s="63">
        <f>'soust.uk.JMK př.č.2'!$O$10+'soust.uk.JMK př.č.2'!$P$10</f>
        <v>18580</v>
      </c>
      <c r="F23" s="63">
        <f>'soust.uk.JMK př.č.2'!$L$10</f>
        <v>16</v>
      </c>
      <c r="G23" s="63">
        <f t="shared" si="0"/>
        <v>5330</v>
      </c>
      <c r="H23" s="63">
        <f t="shared" si="2"/>
        <v>3913</v>
      </c>
      <c r="I23" s="64"/>
      <c r="J23" s="184"/>
      <c r="K23" s="183"/>
      <c r="L23" s="184"/>
      <c r="M23" s="64"/>
      <c r="N23" s="64"/>
      <c r="O23" s="55"/>
      <c r="P23" s="63">
        <f t="shared" si="1"/>
        <v>1401</v>
      </c>
      <c r="AD23" s="53"/>
      <c r="AE23" s="53"/>
      <c r="AF23" s="54"/>
    </row>
    <row r="24" spans="1:32" ht="12.7" customHeight="1" x14ac:dyDescent="0.25">
      <c r="A24" s="61">
        <v>24</v>
      </c>
      <c r="B24" s="66">
        <v>119.75</v>
      </c>
      <c r="C24" s="62">
        <f>'soust.uk.JMK př.č.2'!$K$10</f>
        <v>1067</v>
      </c>
      <c r="D24" s="63">
        <f>'soust.uk.JMK př.č.2'!$M$10+'soust.uk.JMK př.č.2'!$N$10</f>
        <v>36956</v>
      </c>
      <c r="E24" s="63">
        <f>'soust.uk.JMK př.č.2'!$O$10+'soust.uk.JMK př.č.2'!$P$10</f>
        <v>18580</v>
      </c>
      <c r="F24" s="63">
        <f>'soust.uk.JMK př.č.2'!$L$10</f>
        <v>16</v>
      </c>
      <c r="G24" s="63">
        <f t="shared" si="0"/>
        <v>5328</v>
      </c>
      <c r="H24" s="63">
        <f t="shared" si="2"/>
        <v>3912</v>
      </c>
      <c r="I24" s="64"/>
      <c r="J24" s="184"/>
      <c r="K24" s="183"/>
      <c r="L24" s="183"/>
      <c r="M24" s="64"/>
      <c r="N24" s="64"/>
      <c r="O24" s="55"/>
      <c r="P24" s="63">
        <f t="shared" si="1"/>
        <v>1400</v>
      </c>
      <c r="AD24" s="53"/>
      <c r="AE24" s="53"/>
      <c r="AF24" s="54"/>
    </row>
    <row r="25" spans="1:32" ht="12.7" customHeight="1" x14ac:dyDescent="0.25">
      <c r="A25" s="61">
        <v>25</v>
      </c>
      <c r="B25" s="66">
        <v>119.77</v>
      </c>
      <c r="C25" s="62">
        <f>'soust.uk.JMK př.č.2'!$K$10</f>
        <v>1067</v>
      </c>
      <c r="D25" s="63">
        <f>'soust.uk.JMK př.č.2'!$M$10+'soust.uk.JMK př.č.2'!$N$10</f>
        <v>36956</v>
      </c>
      <c r="E25" s="63">
        <f>'soust.uk.JMK př.č.2'!$O$10+'soust.uk.JMK př.č.2'!$P$10</f>
        <v>18580</v>
      </c>
      <c r="F25" s="63">
        <f>'soust.uk.JMK př.č.2'!$L$10</f>
        <v>16</v>
      </c>
      <c r="G25" s="63">
        <f t="shared" si="0"/>
        <v>5328</v>
      </c>
      <c r="H25" s="63">
        <f t="shared" si="2"/>
        <v>3912</v>
      </c>
      <c r="I25" s="64"/>
      <c r="J25" s="184"/>
      <c r="K25" s="183"/>
      <c r="L25" s="183"/>
      <c r="M25" s="64"/>
      <c r="N25" s="64"/>
      <c r="O25" s="55"/>
      <c r="P25" s="63">
        <f t="shared" si="1"/>
        <v>1400</v>
      </c>
      <c r="AD25" s="53"/>
      <c r="AE25" s="53"/>
      <c r="AF25" s="54"/>
    </row>
    <row r="26" spans="1:32" ht="12.7" customHeight="1" x14ac:dyDescent="0.25">
      <c r="A26" s="61">
        <v>26</v>
      </c>
      <c r="B26" s="66">
        <v>119.8</v>
      </c>
      <c r="C26" s="62">
        <f>'soust.uk.JMK př.č.2'!$K$10</f>
        <v>1067</v>
      </c>
      <c r="D26" s="63">
        <f>'soust.uk.JMK př.č.2'!$M$10+'soust.uk.JMK př.č.2'!$N$10</f>
        <v>36956</v>
      </c>
      <c r="E26" s="63">
        <f>'soust.uk.JMK př.č.2'!$O$10+'soust.uk.JMK př.č.2'!$P$10</f>
        <v>18580</v>
      </c>
      <c r="F26" s="63">
        <f>'soust.uk.JMK př.č.2'!$L$10</f>
        <v>16</v>
      </c>
      <c r="G26" s="63">
        <f t="shared" si="0"/>
        <v>5327</v>
      </c>
      <c r="H26" s="63">
        <f t="shared" si="2"/>
        <v>3911</v>
      </c>
      <c r="I26" s="64"/>
      <c r="J26" s="184"/>
      <c r="K26" s="183"/>
      <c r="L26" s="183"/>
      <c r="M26" s="64"/>
      <c r="N26" s="64"/>
      <c r="O26" s="55"/>
      <c r="P26" s="63">
        <f t="shared" si="1"/>
        <v>1400</v>
      </c>
      <c r="AD26" s="53"/>
      <c r="AE26" s="53"/>
      <c r="AF26" s="54"/>
    </row>
    <row r="27" spans="1:32" ht="12.7" customHeight="1" x14ac:dyDescent="0.25">
      <c r="A27" s="61">
        <v>27</v>
      </c>
      <c r="B27" s="66">
        <v>119.84</v>
      </c>
      <c r="C27" s="62">
        <f>'soust.uk.JMK př.č.2'!$K$10</f>
        <v>1067</v>
      </c>
      <c r="D27" s="63">
        <f>'soust.uk.JMK př.č.2'!$M$10+'soust.uk.JMK př.č.2'!$N$10</f>
        <v>36956</v>
      </c>
      <c r="E27" s="63">
        <f>'soust.uk.JMK př.č.2'!$O$10+'soust.uk.JMK př.č.2'!$P$10</f>
        <v>18580</v>
      </c>
      <c r="F27" s="63">
        <f>'soust.uk.JMK př.č.2'!$L$10</f>
        <v>16</v>
      </c>
      <c r="G27" s="63">
        <f t="shared" si="0"/>
        <v>5324</v>
      </c>
      <c r="H27" s="63">
        <f t="shared" si="2"/>
        <v>3909</v>
      </c>
      <c r="I27" s="64"/>
      <c r="J27" s="184"/>
      <c r="K27" s="183"/>
      <c r="L27" s="183"/>
      <c r="M27" s="64"/>
      <c r="N27" s="64"/>
      <c r="O27" s="55"/>
      <c r="P27" s="63">
        <f t="shared" si="1"/>
        <v>1399</v>
      </c>
      <c r="AD27" s="53"/>
      <c r="AE27" s="53"/>
      <c r="AF27" s="54"/>
    </row>
    <row r="28" spans="1:32" x14ac:dyDescent="0.25">
      <c r="A28" s="61">
        <v>28</v>
      </c>
      <c r="B28" s="66">
        <v>119.88</v>
      </c>
      <c r="C28" s="62">
        <f>'soust.uk.JMK př.č.2'!$K$10</f>
        <v>1067</v>
      </c>
      <c r="D28" s="63">
        <f>'soust.uk.JMK př.č.2'!$M$10+'soust.uk.JMK př.č.2'!$N$10</f>
        <v>36956</v>
      </c>
      <c r="E28" s="63">
        <f>'soust.uk.JMK př.č.2'!$O$10+'soust.uk.JMK př.č.2'!$P$10</f>
        <v>18580</v>
      </c>
      <c r="F28" s="63">
        <f>'soust.uk.JMK př.č.2'!$L$10</f>
        <v>16</v>
      </c>
      <c r="G28" s="63">
        <f t="shared" si="0"/>
        <v>5323</v>
      </c>
      <c r="H28" s="63">
        <f t="shared" si="2"/>
        <v>3908</v>
      </c>
      <c r="I28" s="64"/>
      <c r="J28" s="184"/>
      <c r="K28" s="183"/>
      <c r="L28" s="183"/>
      <c r="M28" s="64"/>
      <c r="N28" s="64"/>
      <c r="O28" s="55"/>
      <c r="P28" s="63">
        <f t="shared" si="1"/>
        <v>1399</v>
      </c>
      <c r="AD28" s="53"/>
      <c r="AE28" s="53"/>
      <c r="AF28" s="54"/>
    </row>
    <row r="29" spans="1:32" x14ac:dyDescent="0.25">
      <c r="A29" s="61">
        <v>29</v>
      </c>
      <c r="B29" s="66">
        <v>119.93</v>
      </c>
      <c r="C29" s="62">
        <f>'soust.uk.JMK př.č.2'!$K$10</f>
        <v>1067</v>
      </c>
      <c r="D29" s="63">
        <f>'soust.uk.JMK př.č.2'!$M$10+'soust.uk.JMK př.č.2'!$N$10</f>
        <v>36956</v>
      </c>
      <c r="E29" s="63">
        <f>'soust.uk.JMK př.č.2'!$O$10+'soust.uk.JMK př.č.2'!$P$10</f>
        <v>18580</v>
      </c>
      <c r="F29" s="63">
        <f>'soust.uk.JMK př.č.2'!$L$10</f>
        <v>16</v>
      </c>
      <c r="G29" s="63">
        <f t="shared" si="0"/>
        <v>5322</v>
      </c>
      <c r="H29" s="63">
        <f t="shared" si="2"/>
        <v>3907</v>
      </c>
      <c r="I29" s="64"/>
      <c r="J29" s="184"/>
      <c r="K29" s="183"/>
      <c r="L29" s="183"/>
      <c r="M29" s="64"/>
      <c r="N29" s="64"/>
      <c r="O29" s="55"/>
      <c r="P29" s="63">
        <f t="shared" si="1"/>
        <v>1399</v>
      </c>
      <c r="AD29" s="53"/>
      <c r="AE29" s="53"/>
      <c r="AF29" s="54"/>
    </row>
    <row r="30" spans="1:32" x14ac:dyDescent="0.25">
      <c r="A30" s="61">
        <v>30</v>
      </c>
      <c r="B30" s="66">
        <v>119.99</v>
      </c>
      <c r="C30" s="62">
        <f>'soust.uk.JMK př.č.2'!$K$10</f>
        <v>1067</v>
      </c>
      <c r="D30" s="63">
        <f>'soust.uk.JMK př.č.2'!$M$10+'soust.uk.JMK př.č.2'!$N$10</f>
        <v>36956</v>
      </c>
      <c r="E30" s="63">
        <f>'soust.uk.JMK př.č.2'!$O$10+'soust.uk.JMK př.č.2'!$P$10</f>
        <v>18580</v>
      </c>
      <c r="F30" s="63">
        <f>'soust.uk.JMK př.č.2'!$L$10</f>
        <v>16</v>
      </c>
      <c r="G30" s="63">
        <f t="shared" si="0"/>
        <v>5319</v>
      </c>
      <c r="H30" s="63">
        <f t="shared" si="2"/>
        <v>3905</v>
      </c>
      <c r="I30" s="64"/>
      <c r="J30" s="184"/>
      <c r="K30" s="183"/>
      <c r="L30" s="183"/>
      <c r="M30" s="64"/>
      <c r="N30" s="64"/>
      <c r="O30" s="55"/>
      <c r="P30" s="63">
        <f t="shared" si="1"/>
        <v>1398</v>
      </c>
      <c r="AD30" s="53"/>
      <c r="AE30" s="53"/>
      <c r="AF30" s="54"/>
    </row>
    <row r="31" spans="1:32" x14ac:dyDescent="0.25">
      <c r="A31" s="61">
        <v>31</v>
      </c>
      <c r="B31" s="66">
        <v>120.05</v>
      </c>
      <c r="C31" s="62">
        <f>'soust.uk.JMK př.č.2'!$K$10</f>
        <v>1067</v>
      </c>
      <c r="D31" s="63">
        <f>'soust.uk.JMK př.č.2'!$M$10+'soust.uk.JMK př.č.2'!$N$10</f>
        <v>36956</v>
      </c>
      <c r="E31" s="63">
        <f>'soust.uk.JMK př.č.2'!$O$10+'soust.uk.JMK př.č.2'!$P$10</f>
        <v>18580</v>
      </c>
      <c r="F31" s="63">
        <f>'soust.uk.JMK př.č.2'!$L$10</f>
        <v>16</v>
      </c>
      <c r="G31" s="63">
        <f t="shared" si="0"/>
        <v>5316</v>
      </c>
      <c r="H31" s="63">
        <f t="shared" si="2"/>
        <v>3903</v>
      </c>
      <c r="I31" s="64"/>
      <c r="J31" s="184"/>
      <c r="K31" s="183"/>
      <c r="L31" s="183"/>
      <c r="M31" s="64"/>
      <c r="N31" s="64"/>
      <c r="O31" s="55"/>
      <c r="P31" s="63">
        <f t="shared" si="1"/>
        <v>1397</v>
      </c>
      <c r="AD31" s="53"/>
      <c r="AE31" s="53"/>
      <c r="AF31" s="54"/>
    </row>
    <row r="32" spans="1:32" x14ac:dyDescent="0.25">
      <c r="A32" s="61">
        <v>32</v>
      </c>
      <c r="B32" s="66">
        <v>120.12</v>
      </c>
      <c r="C32" s="62">
        <f>'soust.uk.JMK př.č.2'!$K$10</f>
        <v>1067</v>
      </c>
      <c r="D32" s="63">
        <f>'soust.uk.JMK př.č.2'!$M$10+'soust.uk.JMK př.č.2'!$N$10</f>
        <v>36956</v>
      </c>
      <c r="E32" s="63">
        <f>'soust.uk.JMK př.č.2'!$O$10+'soust.uk.JMK př.č.2'!$P$10</f>
        <v>18580</v>
      </c>
      <c r="F32" s="63">
        <f>'soust.uk.JMK př.č.2'!$L$10</f>
        <v>16</v>
      </c>
      <c r="G32" s="63">
        <f t="shared" si="0"/>
        <v>5314</v>
      </c>
      <c r="H32" s="63">
        <f t="shared" si="2"/>
        <v>3901</v>
      </c>
      <c r="I32" s="64"/>
      <c r="J32" s="184"/>
      <c r="K32" s="183"/>
      <c r="L32" s="183"/>
      <c r="M32" s="64"/>
      <c r="N32" s="64"/>
      <c r="O32" s="55"/>
      <c r="P32" s="63">
        <f t="shared" si="1"/>
        <v>1397</v>
      </c>
      <c r="AD32" s="53"/>
      <c r="AE32" s="53"/>
      <c r="AF32" s="54"/>
    </row>
    <row r="33" spans="1:32" x14ac:dyDescent="0.25">
      <c r="A33" s="61">
        <v>33</v>
      </c>
      <c r="B33" s="66">
        <v>120.19</v>
      </c>
      <c r="C33" s="62">
        <f>'soust.uk.JMK př.č.2'!$K$10</f>
        <v>1067</v>
      </c>
      <c r="D33" s="63">
        <f>'soust.uk.JMK př.č.2'!$M$10+'soust.uk.JMK př.č.2'!$N$10</f>
        <v>36956</v>
      </c>
      <c r="E33" s="63">
        <f>'soust.uk.JMK př.č.2'!$O$10+'soust.uk.JMK př.č.2'!$P$10</f>
        <v>18580</v>
      </c>
      <c r="F33" s="63">
        <f>'soust.uk.JMK př.č.2'!$L$10</f>
        <v>16</v>
      </c>
      <c r="G33" s="63">
        <f t="shared" si="0"/>
        <v>5311</v>
      </c>
      <c r="H33" s="63">
        <f t="shared" si="2"/>
        <v>3899</v>
      </c>
      <c r="I33" s="64"/>
      <c r="J33" s="184"/>
      <c r="K33" s="183"/>
      <c r="L33" s="183"/>
      <c r="M33" s="64"/>
      <c r="N33" s="64"/>
      <c r="O33" s="55"/>
      <c r="P33" s="63">
        <f t="shared" si="1"/>
        <v>1396</v>
      </c>
      <c r="AD33" s="53"/>
      <c r="AE33" s="53"/>
      <c r="AF33" s="54"/>
    </row>
    <row r="34" spans="1:32" x14ac:dyDescent="0.25">
      <c r="A34" s="61">
        <v>34</v>
      </c>
      <c r="B34" s="66">
        <v>120.27</v>
      </c>
      <c r="C34" s="62">
        <f>'soust.uk.JMK př.č.2'!$K$10</f>
        <v>1067</v>
      </c>
      <c r="D34" s="63">
        <f>'soust.uk.JMK př.č.2'!$M$10+'soust.uk.JMK př.č.2'!$N$10</f>
        <v>36956</v>
      </c>
      <c r="E34" s="63">
        <f>'soust.uk.JMK př.č.2'!$O$10+'soust.uk.JMK př.č.2'!$P$10</f>
        <v>18580</v>
      </c>
      <c r="F34" s="63">
        <f>'soust.uk.JMK př.č.2'!$L$10</f>
        <v>16</v>
      </c>
      <c r="G34" s="63">
        <f t="shared" si="0"/>
        <v>5307</v>
      </c>
      <c r="H34" s="63">
        <f t="shared" si="2"/>
        <v>3896</v>
      </c>
      <c r="I34" s="64"/>
      <c r="J34" s="184"/>
      <c r="K34" s="183"/>
      <c r="L34" s="183"/>
      <c r="M34" s="64"/>
      <c r="N34" s="64"/>
      <c r="O34" s="55"/>
      <c r="P34" s="63">
        <f t="shared" si="1"/>
        <v>1395</v>
      </c>
      <c r="AD34" s="53"/>
      <c r="AE34" s="53"/>
      <c r="AF34" s="54"/>
    </row>
    <row r="35" spans="1:32" x14ac:dyDescent="0.25">
      <c r="A35" s="61">
        <v>35</v>
      </c>
      <c r="B35" s="66">
        <v>120.35</v>
      </c>
      <c r="C35" s="62">
        <f>'soust.uk.JMK př.č.2'!$K$10</f>
        <v>1067</v>
      </c>
      <c r="D35" s="63">
        <f>'soust.uk.JMK př.č.2'!$M$10+'soust.uk.JMK př.č.2'!$N$10</f>
        <v>36956</v>
      </c>
      <c r="E35" s="63">
        <f>'soust.uk.JMK př.č.2'!$O$10+'soust.uk.JMK př.č.2'!$P$10</f>
        <v>18580</v>
      </c>
      <c r="F35" s="63">
        <f>'soust.uk.JMK př.č.2'!$L$10</f>
        <v>16</v>
      </c>
      <c r="G35" s="63">
        <f t="shared" si="0"/>
        <v>5304</v>
      </c>
      <c r="H35" s="63">
        <f t="shared" si="2"/>
        <v>3894</v>
      </c>
      <c r="I35" s="64"/>
      <c r="J35" s="184"/>
      <c r="K35" s="183"/>
      <c r="L35" s="183"/>
      <c r="M35" s="64"/>
      <c r="N35" s="64"/>
      <c r="O35" s="55"/>
      <c r="P35" s="63">
        <f t="shared" si="1"/>
        <v>1394</v>
      </c>
      <c r="AD35" s="53"/>
      <c r="AE35" s="53"/>
      <c r="AF35" s="54"/>
    </row>
    <row r="36" spans="1:32" x14ac:dyDescent="0.25">
      <c r="A36" s="61">
        <v>36</v>
      </c>
      <c r="B36" s="66">
        <v>120.44</v>
      </c>
      <c r="C36" s="62">
        <f>'soust.uk.JMK př.č.2'!$K$10</f>
        <v>1067</v>
      </c>
      <c r="D36" s="63">
        <f>'soust.uk.JMK př.č.2'!$M$10+'soust.uk.JMK př.č.2'!$N$10</f>
        <v>36956</v>
      </c>
      <c r="E36" s="63">
        <f>'soust.uk.JMK př.č.2'!$O$10+'soust.uk.JMK př.č.2'!$P$10</f>
        <v>18580</v>
      </c>
      <c r="F36" s="63">
        <f>'soust.uk.JMK př.č.2'!$L$10</f>
        <v>16</v>
      </c>
      <c r="G36" s="63">
        <f t="shared" si="0"/>
        <v>5300</v>
      </c>
      <c r="H36" s="63">
        <f t="shared" si="2"/>
        <v>3891</v>
      </c>
      <c r="I36" s="64"/>
      <c r="J36" s="184"/>
      <c r="K36" s="183"/>
      <c r="L36" s="183"/>
      <c r="M36" s="64"/>
      <c r="N36" s="64"/>
      <c r="O36" s="55"/>
      <c r="P36" s="63">
        <f t="shared" si="1"/>
        <v>1393</v>
      </c>
      <c r="AD36" s="53"/>
      <c r="AE36" s="53"/>
      <c r="AF36" s="54"/>
    </row>
    <row r="37" spans="1:32" x14ac:dyDescent="0.25">
      <c r="A37" s="61">
        <v>37</v>
      </c>
      <c r="B37" s="66">
        <v>120.53</v>
      </c>
      <c r="C37" s="62">
        <f>'soust.uk.JMK př.č.2'!$K$10</f>
        <v>1067</v>
      </c>
      <c r="D37" s="63">
        <f>'soust.uk.JMK př.č.2'!$M$10+'soust.uk.JMK př.č.2'!$N$10</f>
        <v>36956</v>
      </c>
      <c r="E37" s="63">
        <f>'soust.uk.JMK př.č.2'!$O$10+'soust.uk.JMK př.č.2'!$P$10</f>
        <v>18580</v>
      </c>
      <c r="F37" s="63">
        <f>'soust.uk.JMK př.č.2'!$L$10</f>
        <v>16</v>
      </c>
      <c r="G37" s="63">
        <f t="shared" si="0"/>
        <v>5296</v>
      </c>
      <c r="H37" s="63">
        <f t="shared" si="2"/>
        <v>3888</v>
      </c>
      <c r="I37" s="64"/>
      <c r="J37" s="184"/>
      <c r="K37" s="183"/>
      <c r="L37" s="183"/>
      <c r="M37" s="64"/>
      <c r="N37" s="64"/>
      <c r="O37" s="55"/>
      <c r="P37" s="63">
        <f t="shared" si="1"/>
        <v>1392</v>
      </c>
      <c r="AD37" s="53"/>
      <c r="AE37" s="53"/>
      <c r="AF37" s="54"/>
    </row>
    <row r="38" spans="1:32" x14ac:dyDescent="0.25">
      <c r="A38" s="61">
        <v>38</v>
      </c>
      <c r="B38" s="66">
        <v>120.63</v>
      </c>
      <c r="C38" s="62">
        <f>'soust.uk.JMK př.č.2'!$K$10</f>
        <v>1067</v>
      </c>
      <c r="D38" s="63">
        <f>'soust.uk.JMK př.č.2'!$M$10+'soust.uk.JMK př.č.2'!$N$10</f>
        <v>36956</v>
      </c>
      <c r="E38" s="63">
        <f>'soust.uk.JMK př.č.2'!$O$10+'soust.uk.JMK př.č.2'!$P$10</f>
        <v>18580</v>
      </c>
      <c r="F38" s="63">
        <f>'soust.uk.JMK př.č.2'!$L$10</f>
        <v>16</v>
      </c>
      <c r="G38" s="63">
        <f t="shared" si="0"/>
        <v>5292</v>
      </c>
      <c r="H38" s="63">
        <f t="shared" si="2"/>
        <v>3885</v>
      </c>
      <c r="I38" s="64"/>
      <c r="J38" s="184"/>
      <c r="K38" s="183"/>
      <c r="L38" s="183"/>
      <c r="M38" s="64"/>
      <c r="N38" s="64"/>
      <c r="O38" s="55"/>
      <c r="P38" s="63">
        <f t="shared" si="1"/>
        <v>1391</v>
      </c>
      <c r="AD38" s="53"/>
      <c r="AE38" s="53"/>
      <c r="AF38" s="54"/>
    </row>
    <row r="39" spans="1:32" x14ac:dyDescent="0.25">
      <c r="A39" s="61">
        <v>39</v>
      </c>
      <c r="B39" s="66">
        <v>120.73</v>
      </c>
      <c r="C39" s="62">
        <f>'soust.uk.JMK př.č.2'!$K$10</f>
        <v>1067</v>
      </c>
      <c r="D39" s="63">
        <f>'soust.uk.JMK př.č.2'!$M$10+'soust.uk.JMK př.č.2'!$N$10</f>
        <v>36956</v>
      </c>
      <c r="E39" s="63">
        <f>'soust.uk.JMK př.č.2'!$O$10+'soust.uk.JMK př.č.2'!$P$10</f>
        <v>18580</v>
      </c>
      <c r="F39" s="63">
        <f>'soust.uk.JMK př.č.2'!$L$10</f>
        <v>16</v>
      </c>
      <c r="G39" s="63">
        <f t="shared" si="0"/>
        <v>5288</v>
      </c>
      <c r="H39" s="63">
        <f t="shared" si="2"/>
        <v>3882</v>
      </c>
      <c r="I39" s="64"/>
      <c r="J39" s="184"/>
      <c r="K39" s="183"/>
      <c r="L39" s="183"/>
      <c r="M39" s="64"/>
      <c r="N39" s="64"/>
      <c r="O39" s="55"/>
      <c r="P39" s="63">
        <f t="shared" si="1"/>
        <v>1390</v>
      </c>
      <c r="AD39" s="53"/>
      <c r="AE39" s="53"/>
      <c r="AF39" s="54"/>
    </row>
    <row r="40" spans="1:32" x14ac:dyDescent="0.25">
      <c r="A40" s="61">
        <v>40</v>
      </c>
      <c r="B40" s="66">
        <v>120.84</v>
      </c>
      <c r="C40" s="62">
        <f>'soust.uk.JMK př.č.2'!$K$10</f>
        <v>1067</v>
      </c>
      <c r="D40" s="63">
        <f>'soust.uk.JMK př.č.2'!$M$10+'soust.uk.JMK př.č.2'!$N$10</f>
        <v>36956</v>
      </c>
      <c r="E40" s="63">
        <f>'soust.uk.JMK př.č.2'!$O$10+'soust.uk.JMK př.č.2'!$P$10</f>
        <v>18580</v>
      </c>
      <c r="F40" s="63">
        <f>'soust.uk.JMK př.č.2'!$L$10</f>
        <v>16</v>
      </c>
      <c r="G40" s="63">
        <f t="shared" si="0"/>
        <v>5284</v>
      </c>
      <c r="H40" s="63">
        <f t="shared" si="2"/>
        <v>3879</v>
      </c>
      <c r="I40" s="64"/>
      <c r="J40" s="184"/>
      <c r="K40" s="183"/>
      <c r="L40" s="183"/>
      <c r="M40" s="64"/>
      <c r="N40" s="64"/>
      <c r="O40" s="55"/>
      <c r="P40" s="63">
        <f t="shared" si="1"/>
        <v>1389</v>
      </c>
      <c r="AD40" s="53"/>
      <c r="AE40" s="53"/>
      <c r="AF40" s="54"/>
    </row>
    <row r="41" spans="1:32" x14ac:dyDescent="0.25">
      <c r="A41" s="61">
        <v>41</v>
      </c>
      <c r="B41" s="66">
        <v>120.95</v>
      </c>
      <c r="C41" s="62">
        <f>'soust.uk.JMK př.č.2'!$K$10</f>
        <v>1067</v>
      </c>
      <c r="D41" s="63">
        <f>'soust.uk.JMK př.č.2'!$M$10+'soust.uk.JMK př.č.2'!$N$10</f>
        <v>36956</v>
      </c>
      <c r="E41" s="63">
        <f>'soust.uk.JMK př.č.2'!$O$10+'soust.uk.JMK př.č.2'!$P$10</f>
        <v>18580</v>
      </c>
      <c r="F41" s="63">
        <f>'soust.uk.JMK př.č.2'!$L$10</f>
        <v>16</v>
      </c>
      <c r="G41" s="63">
        <f t="shared" si="0"/>
        <v>5280</v>
      </c>
      <c r="H41" s="63">
        <f t="shared" si="2"/>
        <v>3876</v>
      </c>
      <c r="I41" s="64"/>
      <c r="J41" s="184"/>
      <c r="K41" s="183"/>
      <c r="L41" s="183"/>
      <c r="M41" s="64"/>
      <c r="N41" s="64"/>
      <c r="O41" s="55"/>
      <c r="P41" s="63">
        <f t="shared" si="1"/>
        <v>1388</v>
      </c>
      <c r="AD41" s="53"/>
      <c r="AE41" s="53"/>
      <c r="AF41" s="54"/>
    </row>
    <row r="42" spans="1:32" x14ac:dyDescent="0.25">
      <c r="A42" s="61">
        <v>42</v>
      </c>
      <c r="B42" s="66">
        <v>121.06</v>
      </c>
      <c r="C42" s="62">
        <f>'soust.uk.JMK př.č.2'!$K$10</f>
        <v>1067</v>
      </c>
      <c r="D42" s="63">
        <f>'soust.uk.JMK př.č.2'!$M$10+'soust.uk.JMK př.č.2'!$N$10</f>
        <v>36956</v>
      </c>
      <c r="E42" s="63">
        <f>'soust.uk.JMK př.č.2'!$O$10+'soust.uk.JMK př.č.2'!$P$10</f>
        <v>18580</v>
      </c>
      <c r="F42" s="63">
        <f>'soust.uk.JMK př.č.2'!$L$10</f>
        <v>16</v>
      </c>
      <c r="G42" s="63">
        <f t="shared" si="0"/>
        <v>5274</v>
      </c>
      <c r="H42" s="63">
        <f t="shared" si="2"/>
        <v>3872</v>
      </c>
      <c r="I42" s="64"/>
      <c r="J42" s="184"/>
      <c r="K42" s="183"/>
      <c r="L42" s="183"/>
      <c r="M42" s="64"/>
      <c r="N42" s="64"/>
      <c r="O42" s="55"/>
      <c r="P42" s="63">
        <f t="shared" si="1"/>
        <v>1386</v>
      </c>
      <c r="AD42" s="53"/>
      <c r="AE42" s="53"/>
      <c r="AF42" s="54"/>
    </row>
    <row r="43" spans="1:32" x14ac:dyDescent="0.25">
      <c r="A43" s="61">
        <v>43</v>
      </c>
      <c r="B43" s="66">
        <v>121.18</v>
      </c>
      <c r="C43" s="62">
        <f>'soust.uk.JMK př.č.2'!$K$10</f>
        <v>1067</v>
      </c>
      <c r="D43" s="63">
        <f>'soust.uk.JMK př.č.2'!$M$10+'soust.uk.JMK př.č.2'!$N$10</f>
        <v>36956</v>
      </c>
      <c r="E43" s="63">
        <f>'soust.uk.JMK př.č.2'!$O$10+'soust.uk.JMK př.č.2'!$P$10</f>
        <v>18580</v>
      </c>
      <c r="F43" s="63">
        <f>'soust.uk.JMK př.č.2'!$L$10</f>
        <v>16</v>
      </c>
      <c r="G43" s="63">
        <f t="shared" si="0"/>
        <v>5270</v>
      </c>
      <c r="H43" s="63">
        <f t="shared" si="2"/>
        <v>3869</v>
      </c>
      <c r="I43" s="64"/>
      <c r="J43" s="184"/>
      <c r="K43" s="183"/>
      <c r="L43" s="183"/>
      <c r="M43" s="64"/>
      <c r="N43" s="64"/>
      <c r="O43" s="55"/>
      <c r="P43" s="63">
        <f t="shared" si="1"/>
        <v>1385</v>
      </c>
      <c r="AD43" s="53"/>
      <c r="AE43" s="53"/>
      <c r="AF43" s="54"/>
    </row>
    <row r="44" spans="1:32" x14ac:dyDescent="0.25">
      <c r="A44" s="61">
        <v>44</v>
      </c>
      <c r="B44" s="66">
        <v>121.3</v>
      </c>
      <c r="C44" s="62">
        <f>'soust.uk.JMK př.č.2'!$K$10</f>
        <v>1067</v>
      </c>
      <c r="D44" s="63">
        <f>'soust.uk.JMK př.č.2'!$M$10+'soust.uk.JMK př.č.2'!$N$10</f>
        <v>36956</v>
      </c>
      <c r="E44" s="63">
        <f>'soust.uk.JMK př.č.2'!$O$10+'soust.uk.JMK př.č.2'!$P$10</f>
        <v>18580</v>
      </c>
      <c r="F44" s="63">
        <f>'soust.uk.JMK př.č.2'!$L$10</f>
        <v>16</v>
      </c>
      <c r="G44" s="63">
        <f t="shared" si="0"/>
        <v>5265</v>
      </c>
      <c r="H44" s="63">
        <f t="shared" si="2"/>
        <v>3865</v>
      </c>
      <c r="I44" s="64"/>
      <c r="J44" s="184"/>
      <c r="K44" s="183"/>
      <c r="L44" s="183"/>
      <c r="M44" s="64"/>
      <c r="N44" s="64"/>
      <c r="O44" s="55"/>
      <c r="P44" s="63">
        <f t="shared" si="1"/>
        <v>1384</v>
      </c>
      <c r="AD44" s="53"/>
      <c r="AE44" s="53"/>
      <c r="AF44" s="54"/>
    </row>
    <row r="45" spans="1:32" x14ac:dyDescent="0.25">
      <c r="A45" s="61">
        <v>45</v>
      </c>
      <c r="B45" s="66">
        <v>121.42</v>
      </c>
      <c r="C45" s="62">
        <f>'soust.uk.JMK př.č.2'!$K$10</f>
        <v>1067</v>
      </c>
      <c r="D45" s="63">
        <f>'soust.uk.JMK př.č.2'!$M$10+'soust.uk.JMK př.č.2'!$N$10</f>
        <v>36956</v>
      </c>
      <c r="E45" s="63">
        <f>'soust.uk.JMK př.č.2'!$O$10+'soust.uk.JMK př.č.2'!$P$10</f>
        <v>18580</v>
      </c>
      <c r="F45" s="63">
        <f>'soust.uk.JMK př.č.2'!$L$10</f>
        <v>16</v>
      </c>
      <c r="G45" s="63">
        <f t="shared" si="0"/>
        <v>5259</v>
      </c>
      <c r="H45" s="63">
        <f t="shared" si="2"/>
        <v>3861</v>
      </c>
      <c r="I45" s="64"/>
      <c r="J45" s="184"/>
      <c r="K45" s="183"/>
      <c r="L45" s="183"/>
      <c r="M45" s="64"/>
      <c r="N45" s="64"/>
      <c r="O45" s="55"/>
      <c r="P45" s="63">
        <f t="shared" si="1"/>
        <v>1382</v>
      </c>
      <c r="AD45" s="53"/>
      <c r="AE45" s="53"/>
      <c r="AF45" s="54"/>
    </row>
    <row r="46" spans="1:32" x14ac:dyDescent="0.25">
      <c r="A46" s="61">
        <v>46</v>
      </c>
      <c r="B46" s="66">
        <v>121.55</v>
      </c>
      <c r="C46" s="62">
        <f>'soust.uk.JMK př.č.2'!$K$10</f>
        <v>1067</v>
      </c>
      <c r="D46" s="63">
        <f>'soust.uk.JMK př.č.2'!$M$10+'soust.uk.JMK př.č.2'!$N$10</f>
        <v>36956</v>
      </c>
      <c r="E46" s="63">
        <f>'soust.uk.JMK př.č.2'!$O$10+'soust.uk.JMK př.č.2'!$P$10</f>
        <v>18580</v>
      </c>
      <c r="F46" s="63">
        <f>'soust.uk.JMK př.č.2'!$L$10</f>
        <v>16</v>
      </c>
      <c r="G46" s="63">
        <f t="shared" si="0"/>
        <v>5254</v>
      </c>
      <c r="H46" s="63">
        <f t="shared" si="2"/>
        <v>3857</v>
      </c>
      <c r="I46" s="64"/>
      <c r="J46" s="184"/>
      <c r="K46" s="183"/>
      <c r="L46" s="183"/>
      <c r="M46" s="64"/>
      <c r="N46" s="64"/>
      <c r="O46" s="55"/>
      <c r="P46" s="63">
        <f t="shared" si="1"/>
        <v>1381</v>
      </c>
      <c r="AD46" s="53"/>
      <c r="AE46" s="53"/>
      <c r="AF46" s="54"/>
    </row>
    <row r="47" spans="1:32" x14ac:dyDescent="0.25">
      <c r="A47" s="61">
        <v>47</v>
      </c>
      <c r="B47" s="66">
        <v>121.68</v>
      </c>
      <c r="C47" s="62">
        <f>'soust.uk.JMK př.č.2'!$K$10</f>
        <v>1067</v>
      </c>
      <c r="D47" s="63">
        <f>'soust.uk.JMK př.č.2'!$M$10+'soust.uk.JMK př.č.2'!$N$10</f>
        <v>36956</v>
      </c>
      <c r="E47" s="63">
        <f>'soust.uk.JMK př.č.2'!$O$10+'soust.uk.JMK př.č.2'!$P$10</f>
        <v>18580</v>
      </c>
      <c r="F47" s="63">
        <f>'soust.uk.JMK př.č.2'!$L$10</f>
        <v>16</v>
      </c>
      <c r="G47" s="63">
        <f t="shared" si="0"/>
        <v>5250</v>
      </c>
      <c r="H47" s="63">
        <f t="shared" si="2"/>
        <v>3854</v>
      </c>
      <c r="I47" s="64"/>
      <c r="J47" s="184"/>
      <c r="K47" s="183"/>
      <c r="L47" s="183"/>
      <c r="M47" s="64"/>
      <c r="N47" s="64"/>
      <c r="O47" s="55"/>
      <c r="P47" s="63">
        <f t="shared" si="1"/>
        <v>1380</v>
      </c>
      <c r="AD47" s="53"/>
      <c r="AE47" s="53"/>
      <c r="AF47" s="54"/>
    </row>
    <row r="48" spans="1:32" x14ac:dyDescent="0.25">
      <c r="A48" s="61">
        <v>48</v>
      </c>
      <c r="B48" s="66">
        <v>121.81</v>
      </c>
      <c r="C48" s="62">
        <f>'soust.uk.JMK př.č.2'!$K$10</f>
        <v>1067</v>
      </c>
      <c r="D48" s="63">
        <f>'soust.uk.JMK př.č.2'!$M$10+'soust.uk.JMK př.č.2'!$N$10</f>
        <v>36956</v>
      </c>
      <c r="E48" s="63">
        <f>'soust.uk.JMK př.č.2'!$O$10+'soust.uk.JMK př.č.2'!$P$10</f>
        <v>18580</v>
      </c>
      <c r="F48" s="63">
        <f>'soust.uk.JMK př.č.2'!$L$10</f>
        <v>16</v>
      </c>
      <c r="G48" s="63">
        <f t="shared" si="0"/>
        <v>5244</v>
      </c>
      <c r="H48" s="63">
        <f t="shared" si="2"/>
        <v>3850</v>
      </c>
      <c r="I48" s="64"/>
      <c r="J48" s="184"/>
      <c r="K48" s="183"/>
      <c r="L48" s="183"/>
      <c r="M48" s="64"/>
      <c r="N48" s="64"/>
      <c r="O48" s="55"/>
      <c r="P48" s="63">
        <f t="shared" si="1"/>
        <v>1378</v>
      </c>
      <c r="AD48" s="53"/>
      <c r="AE48" s="53"/>
      <c r="AF48" s="54"/>
    </row>
    <row r="49" spans="1:34" x14ac:dyDescent="0.25">
      <c r="A49" s="61">
        <v>49</v>
      </c>
      <c r="B49" s="66">
        <v>121.95</v>
      </c>
      <c r="C49" s="62">
        <f>'soust.uk.JMK př.č.2'!$K$10</f>
        <v>1067</v>
      </c>
      <c r="D49" s="63">
        <f>'soust.uk.JMK př.č.2'!$M$10+'soust.uk.JMK př.č.2'!$N$10</f>
        <v>36956</v>
      </c>
      <c r="E49" s="63">
        <f>'soust.uk.JMK př.č.2'!$O$10+'soust.uk.JMK př.č.2'!$P$10</f>
        <v>18580</v>
      </c>
      <c r="F49" s="63">
        <f>'soust.uk.JMK př.č.2'!$L$10</f>
        <v>16</v>
      </c>
      <c r="G49" s="63">
        <f t="shared" si="0"/>
        <v>5238</v>
      </c>
      <c r="H49" s="63">
        <f t="shared" si="2"/>
        <v>3845</v>
      </c>
      <c r="I49" s="64"/>
      <c r="J49" s="184"/>
      <c r="K49" s="183"/>
      <c r="L49" s="183"/>
      <c r="M49" s="64"/>
      <c r="N49" s="64"/>
      <c r="O49" s="55"/>
      <c r="P49" s="63">
        <f t="shared" si="1"/>
        <v>1377</v>
      </c>
      <c r="AD49" s="53"/>
      <c r="AE49" s="53"/>
      <c r="AF49" s="54"/>
    </row>
    <row r="50" spans="1:34" x14ac:dyDescent="0.25">
      <c r="A50" s="61">
        <v>50</v>
      </c>
      <c r="B50" s="66">
        <v>122.08</v>
      </c>
      <c r="C50" s="62">
        <f>'soust.uk.JMK př.č.2'!$K$10</f>
        <v>1067</v>
      </c>
      <c r="D50" s="63">
        <f>'soust.uk.JMK př.č.2'!$M$10+'soust.uk.JMK př.č.2'!$N$10</f>
        <v>36956</v>
      </c>
      <c r="E50" s="63">
        <f>'soust.uk.JMK př.č.2'!$O$10+'soust.uk.JMK př.č.2'!$P$10</f>
        <v>18580</v>
      </c>
      <c r="F50" s="63">
        <f>'soust.uk.JMK př.č.2'!$L$10</f>
        <v>16</v>
      </c>
      <c r="G50" s="63">
        <f t="shared" si="0"/>
        <v>5233</v>
      </c>
      <c r="H50" s="63">
        <f t="shared" si="2"/>
        <v>3842</v>
      </c>
      <c r="I50" s="64"/>
      <c r="J50" s="184"/>
      <c r="K50" s="183"/>
      <c r="L50" s="183"/>
      <c r="M50" s="64"/>
      <c r="N50" s="64"/>
      <c r="O50" s="55"/>
      <c r="P50" s="63">
        <f t="shared" si="1"/>
        <v>1375</v>
      </c>
      <c r="AD50" s="53"/>
      <c r="AE50" s="53"/>
      <c r="AF50" s="54"/>
    </row>
    <row r="51" spans="1:34" x14ac:dyDescent="0.25">
      <c r="A51" s="61">
        <v>51</v>
      </c>
      <c r="B51" s="66">
        <v>122.22</v>
      </c>
      <c r="C51" s="62">
        <f>'soust.uk.JMK př.č.2'!$K$10</f>
        <v>1067</v>
      </c>
      <c r="D51" s="63">
        <f>'soust.uk.JMK př.č.2'!$M$10+'soust.uk.JMK př.č.2'!$N$10</f>
        <v>36956</v>
      </c>
      <c r="E51" s="63">
        <f>'soust.uk.JMK př.č.2'!$O$10+'soust.uk.JMK př.č.2'!$P$10</f>
        <v>18580</v>
      </c>
      <c r="F51" s="63">
        <f>'soust.uk.JMK př.č.2'!$L$10</f>
        <v>16</v>
      </c>
      <c r="G51" s="63">
        <f t="shared" si="0"/>
        <v>5227</v>
      </c>
      <c r="H51" s="63">
        <f t="shared" si="2"/>
        <v>3837</v>
      </c>
      <c r="I51" s="64"/>
      <c r="J51" s="184"/>
      <c r="K51" s="183"/>
      <c r="L51" s="183"/>
      <c r="M51" s="64"/>
      <c r="N51" s="64"/>
      <c r="O51" s="55"/>
      <c r="P51" s="63">
        <f t="shared" si="1"/>
        <v>1374</v>
      </c>
      <c r="AD51" s="53"/>
      <c r="AE51" s="53"/>
      <c r="AF51" s="54"/>
    </row>
    <row r="52" spans="1:34" x14ac:dyDescent="0.25">
      <c r="A52" s="61">
        <v>52</v>
      </c>
      <c r="B52" s="66">
        <v>122.37</v>
      </c>
      <c r="C52" s="62">
        <f>'soust.uk.JMK př.č.2'!$K$10</f>
        <v>1067</v>
      </c>
      <c r="D52" s="63">
        <f>'soust.uk.JMK př.č.2'!$M$10+'soust.uk.JMK př.č.2'!$N$10</f>
        <v>36956</v>
      </c>
      <c r="E52" s="63">
        <f>'soust.uk.JMK př.č.2'!$O$10+'soust.uk.JMK př.č.2'!$P$10</f>
        <v>18580</v>
      </c>
      <c r="F52" s="63">
        <f>'soust.uk.JMK př.č.2'!$L$10</f>
        <v>16</v>
      </c>
      <c r="G52" s="63">
        <f t="shared" si="0"/>
        <v>5221</v>
      </c>
      <c r="H52" s="63">
        <f t="shared" si="2"/>
        <v>3833</v>
      </c>
      <c r="I52" s="64"/>
      <c r="J52" s="184"/>
      <c r="K52" s="183"/>
      <c r="L52" s="183"/>
      <c r="M52" s="64"/>
      <c r="N52" s="64"/>
      <c r="O52" s="55"/>
      <c r="P52" s="63">
        <f t="shared" si="1"/>
        <v>1372</v>
      </c>
      <c r="AD52" s="53"/>
      <c r="AE52" s="53"/>
      <c r="AF52" s="54"/>
    </row>
    <row r="53" spans="1:34" x14ac:dyDescent="0.25">
      <c r="A53" s="61">
        <v>53</v>
      </c>
      <c r="B53" s="66">
        <v>122.51</v>
      </c>
      <c r="C53" s="62">
        <f>'soust.uk.JMK př.č.2'!$K$10</f>
        <v>1067</v>
      </c>
      <c r="D53" s="63">
        <f>'soust.uk.JMK př.č.2'!$M$10+'soust.uk.JMK př.č.2'!$N$10</f>
        <v>36956</v>
      </c>
      <c r="E53" s="63">
        <f>'soust.uk.JMK př.č.2'!$O$10+'soust.uk.JMK př.č.2'!$P$10</f>
        <v>18580</v>
      </c>
      <c r="F53" s="63">
        <f>'soust.uk.JMK př.č.2'!$L$10</f>
        <v>16</v>
      </c>
      <c r="G53" s="63">
        <f t="shared" si="0"/>
        <v>5216</v>
      </c>
      <c r="H53" s="63">
        <f t="shared" si="2"/>
        <v>3829</v>
      </c>
      <c r="I53" s="64"/>
      <c r="J53" s="184"/>
      <c r="K53" s="183"/>
      <c r="L53" s="183"/>
      <c r="M53" s="64"/>
      <c r="N53" s="64"/>
      <c r="O53" s="55"/>
      <c r="P53" s="63">
        <f t="shared" si="1"/>
        <v>1371</v>
      </c>
      <c r="AD53" s="53"/>
      <c r="AE53" s="53"/>
      <c r="AF53" s="54"/>
    </row>
    <row r="54" spans="1:34" x14ac:dyDescent="0.25">
      <c r="A54" s="61">
        <v>54</v>
      </c>
      <c r="B54" s="66">
        <v>122.66</v>
      </c>
      <c r="C54" s="62">
        <f>'soust.uk.JMK př.č.2'!$K$10</f>
        <v>1067</v>
      </c>
      <c r="D54" s="63">
        <f>'soust.uk.JMK př.č.2'!$M$10+'soust.uk.JMK př.č.2'!$N$10</f>
        <v>36956</v>
      </c>
      <c r="E54" s="63">
        <f>'soust.uk.JMK př.č.2'!$O$10+'soust.uk.JMK př.č.2'!$P$10</f>
        <v>18580</v>
      </c>
      <c r="F54" s="63">
        <f>'soust.uk.JMK př.č.2'!$L$10</f>
        <v>16</v>
      </c>
      <c r="G54" s="63">
        <f t="shared" si="0"/>
        <v>5209</v>
      </c>
      <c r="H54" s="63">
        <f t="shared" si="2"/>
        <v>3824</v>
      </c>
      <c r="I54" s="64"/>
      <c r="J54" s="184"/>
      <c r="K54" s="183"/>
      <c r="L54" s="183"/>
      <c r="M54" s="64"/>
      <c r="N54" s="64"/>
      <c r="O54" s="55"/>
      <c r="P54" s="63">
        <f t="shared" si="1"/>
        <v>1369</v>
      </c>
      <c r="AD54" s="53"/>
      <c r="AE54" s="53"/>
      <c r="AF54" s="54"/>
    </row>
    <row r="55" spans="1:34" x14ac:dyDescent="0.25">
      <c r="A55" s="61">
        <v>55</v>
      </c>
      <c r="B55" s="66">
        <v>122.81</v>
      </c>
      <c r="C55" s="62">
        <f>'soust.uk.JMK př.č.2'!$K$10</f>
        <v>1067</v>
      </c>
      <c r="D55" s="63">
        <f>'soust.uk.JMK př.č.2'!$M$10+'soust.uk.JMK př.č.2'!$N$10</f>
        <v>36956</v>
      </c>
      <c r="E55" s="63">
        <f>'soust.uk.JMK př.č.2'!$O$10+'soust.uk.JMK př.č.2'!$P$10</f>
        <v>18580</v>
      </c>
      <c r="F55" s="63">
        <f>'soust.uk.JMK př.č.2'!$L$10</f>
        <v>16</v>
      </c>
      <c r="G55" s="63">
        <f t="shared" si="0"/>
        <v>5204</v>
      </c>
      <c r="H55" s="63">
        <f t="shared" si="2"/>
        <v>3820</v>
      </c>
      <c r="I55" s="64"/>
      <c r="J55" s="184"/>
      <c r="K55" s="183"/>
      <c r="L55" s="183"/>
      <c r="M55" s="64"/>
      <c r="N55" s="67"/>
      <c r="O55" s="55"/>
      <c r="P55" s="63">
        <f t="shared" si="1"/>
        <v>1368</v>
      </c>
      <c r="AD55" s="53"/>
      <c r="AE55" s="53"/>
      <c r="AF55" s="54"/>
    </row>
    <row r="56" spans="1:34" x14ac:dyDescent="0.25">
      <c r="A56" s="61">
        <v>56</v>
      </c>
      <c r="B56" s="66">
        <v>122.96</v>
      </c>
      <c r="C56" s="62">
        <f>'soust.uk.JMK př.č.2'!$K$10</f>
        <v>1067</v>
      </c>
      <c r="D56" s="63">
        <f>'soust.uk.JMK př.č.2'!$M$10+'soust.uk.JMK př.č.2'!$N$10</f>
        <v>36956</v>
      </c>
      <c r="E56" s="63">
        <f>'soust.uk.JMK př.č.2'!$O$10+'soust.uk.JMK př.č.2'!$P$10</f>
        <v>18580</v>
      </c>
      <c r="F56" s="63">
        <f>'soust.uk.JMK př.č.2'!$L$10</f>
        <v>16</v>
      </c>
      <c r="G56" s="63">
        <f t="shared" si="0"/>
        <v>5198</v>
      </c>
      <c r="H56" s="63">
        <f t="shared" si="2"/>
        <v>3816</v>
      </c>
      <c r="I56" s="64"/>
      <c r="J56" s="184"/>
      <c r="K56" s="183"/>
      <c r="L56" s="183"/>
      <c r="M56" s="64"/>
      <c r="N56" s="64"/>
      <c r="O56" s="55"/>
      <c r="P56" s="63">
        <f t="shared" si="1"/>
        <v>1366</v>
      </c>
      <c r="AD56" s="53"/>
      <c r="AE56" s="53"/>
      <c r="AF56" s="54"/>
    </row>
    <row r="57" spans="1:34" x14ac:dyDescent="0.25">
      <c r="A57" s="61">
        <v>57</v>
      </c>
      <c r="B57" s="66">
        <v>123.11</v>
      </c>
      <c r="C57" s="62">
        <f>'soust.uk.JMK př.č.2'!$K$10</f>
        <v>1067</v>
      </c>
      <c r="D57" s="63">
        <f>'soust.uk.JMK př.č.2'!$M$10+'soust.uk.JMK př.č.2'!$N$10</f>
        <v>36956</v>
      </c>
      <c r="E57" s="63">
        <f>'soust.uk.JMK př.č.2'!$O$10+'soust.uk.JMK př.č.2'!$P$10</f>
        <v>18580</v>
      </c>
      <c r="F57" s="63">
        <f>'soust.uk.JMK př.č.2'!$L$10</f>
        <v>16</v>
      </c>
      <c r="G57" s="63">
        <f t="shared" si="0"/>
        <v>5191</v>
      </c>
      <c r="H57" s="63">
        <f t="shared" si="2"/>
        <v>3811</v>
      </c>
      <c r="I57" s="64"/>
      <c r="J57" s="184"/>
      <c r="K57" s="183"/>
      <c r="L57" s="183"/>
      <c r="M57" s="64"/>
      <c r="N57" s="64"/>
      <c r="O57" s="55"/>
      <c r="P57" s="63">
        <f t="shared" si="1"/>
        <v>1364</v>
      </c>
      <c r="AD57" s="53"/>
      <c r="AE57" s="53"/>
      <c r="AF57" s="54"/>
    </row>
    <row r="58" spans="1:34" x14ac:dyDescent="0.25">
      <c r="A58" s="61">
        <v>58</v>
      </c>
      <c r="B58" s="66">
        <v>123.26</v>
      </c>
      <c r="C58" s="62">
        <f>'soust.uk.JMK př.č.2'!$K$10</f>
        <v>1067</v>
      </c>
      <c r="D58" s="63">
        <f>'soust.uk.JMK př.č.2'!$M$10+'soust.uk.JMK př.č.2'!$N$10</f>
        <v>36956</v>
      </c>
      <c r="E58" s="63">
        <f>'soust.uk.JMK př.č.2'!$O$10+'soust.uk.JMK př.č.2'!$P$10</f>
        <v>18580</v>
      </c>
      <c r="F58" s="63">
        <f>'soust.uk.JMK př.č.2'!$L$10</f>
        <v>16</v>
      </c>
      <c r="G58" s="63">
        <f t="shared" si="0"/>
        <v>5186</v>
      </c>
      <c r="H58" s="63">
        <f t="shared" si="2"/>
        <v>3807</v>
      </c>
      <c r="I58" s="64"/>
      <c r="J58" s="184"/>
      <c r="K58" s="183"/>
      <c r="L58" s="183"/>
      <c r="M58" s="64"/>
      <c r="N58" s="64"/>
      <c r="O58" s="55"/>
      <c r="P58" s="63">
        <f t="shared" si="1"/>
        <v>1363</v>
      </c>
      <c r="AD58" s="53"/>
      <c r="AE58" s="53"/>
      <c r="AF58" s="54"/>
    </row>
    <row r="59" spans="1:34" x14ac:dyDescent="0.25">
      <c r="A59" s="61">
        <v>59</v>
      </c>
      <c r="B59" s="66">
        <v>123.42</v>
      </c>
      <c r="C59" s="62">
        <f>'soust.uk.JMK př.č.2'!$K$10</f>
        <v>1067</v>
      </c>
      <c r="D59" s="63">
        <f>'soust.uk.JMK př.č.2'!$M$10+'soust.uk.JMK př.č.2'!$N$10</f>
        <v>36956</v>
      </c>
      <c r="E59" s="63">
        <f>'soust.uk.JMK př.č.2'!$O$10+'soust.uk.JMK př.č.2'!$P$10</f>
        <v>18580</v>
      </c>
      <c r="F59" s="63">
        <f>'soust.uk.JMK př.č.2'!$L$10</f>
        <v>16</v>
      </c>
      <c r="G59" s="63">
        <f t="shared" si="0"/>
        <v>5179</v>
      </c>
      <c r="H59" s="63">
        <f t="shared" si="2"/>
        <v>3802</v>
      </c>
      <c r="I59" s="64"/>
      <c r="J59" s="184"/>
      <c r="K59" s="183"/>
      <c r="L59" s="183"/>
      <c r="M59" s="64"/>
      <c r="N59" s="64"/>
      <c r="O59" s="55"/>
      <c r="P59" s="63">
        <f t="shared" si="1"/>
        <v>1361</v>
      </c>
      <c r="AD59" s="53"/>
      <c r="AE59" s="53"/>
      <c r="AF59" s="54"/>
    </row>
    <row r="60" spans="1:34" x14ac:dyDescent="0.25">
      <c r="A60" s="61">
        <v>60</v>
      </c>
      <c r="B60" s="66">
        <v>123.57</v>
      </c>
      <c r="C60" s="62">
        <f>'soust.uk.JMK př.č.2'!$K$10</f>
        <v>1067</v>
      </c>
      <c r="D60" s="63">
        <f>'soust.uk.JMK př.č.2'!$M$10+'soust.uk.JMK př.č.2'!$N$10</f>
        <v>36956</v>
      </c>
      <c r="E60" s="63">
        <f>'soust.uk.JMK př.č.2'!$O$10+'soust.uk.JMK př.č.2'!$P$10</f>
        <v>18580</v>
      </c>
      <c r="F60" s="63">
        <f>'soust.uk.JMK př.č.2'!$L$10</f>
        <v>16</v>
      </c>
      <c r="G60" s="63">
        <f t="shared" si="0"/>
        <v>5174</v>
      </c>
      <c r="H60" s="63">
        <f t="shared" si="2"/>
        <v>3798</v>
      </c>
      <c r="I60" s="64"/>
      <c r="J60" s="184"/>
      <c r="K60" s="183"/>
      <c r="L60" s="183"/>
      <c r="M60" s="64"/>
      <c r="N60" s="64"/>
      <c r="O60" s="55"/>
      <c r="P60" s="63">
        <f t="shared" si="1"/>
        <v>1360</v>
      </c>
      <c r="AD60" s="53"/>
      <c r="AE60" s="53"/>
      <c r="AF60" s="54"/>
    </row>
    <row r="61" spans="1:34" x14ac:dyDescent="0.25">
      <c r="A61" s="61">
        <v>61</v>
      </c>
      <c r="B61" s="66">
        <v>123.73</v>
      </c>
      <c r="C61" s="62">
        <f>'soust.uk.JMK př.č.2'!$K$10</f>
        <v>1067</v>
      </c>
      <c r="D61" s="63">
        <f>'soust.uk.JMK př.č.2'!$M$10+'soust.uk.JMK př.č.2'!$N$10</f>
        <v>36956</v>
      </c>
      <c r="E61" s="63">
        <f>'soust.uk.JMK př.č.2'!$O$10+'soust.uk.JMK př.č.2'!$P$10</f>
        <v>18580</v>
      </c>
      <c r="F61" s="63">
        <f>'soust.uk.JMK př.č.2'!$L$10</f>
        <v>16</v>
      </c>
      <c r="G61" s="63">
        <f t="shared" si="0"/>
        <v>5167</v>
      </c>
      <c r="H61" s="63">
        <f t="shared" si="2"/>
        <v>3793</v>
      </c>
      <c r="I61" s="64"/>
      <c r="J61" s="184"/>
      <c r="K61" s="183"/>
      <c r="L61" s="183"/>
      <c r="M61" s="64"/>
      <c r="N61" s="64"/>
      <c r="O61" s="55"/>
      <c r="P61" s="63">
        <f t="shared" si="1"/>
        <v>1358</v>
      </c>
      <c r="AD61" s="53"/>
      <c r="AE61" s="53"/>
      <c r="AF61" s="54"/>
    </row>
    <row r="62" spans="1:34" x14ac:dyDescent="0.25">
      <c r="A62" s="61">
        <v>62</v>
      </c>
      <c r="B62" s="66">
        <v>123.89</v>
      </c>
      <c r="C62" s="62">
        <f>'soust.uk.JMK př.č.2'!$K$10</f>
        <v>1067</v>
      </c>
      <c r="D62" s="63">
        <f>'soust.uk.JMK př.č.2'!$M$10+'soust.uk.JMK př.č.2'!$N$10</f>
        <v>36956</v>
      </c>
      <c r="E62" s="63">
        <f>'soust.uk.JMK př.č.2'!$O$10+'soust.uk.JMK př.č.2'!$P$10</f>
        <v>18580</v>
      </c>
      <c r="F62" s="63">
        <f>'soust.uk.JMK př.č.2'!$L$10</f>
        <v>16</v>
      </c>
      <c r="G62" s="63">
        <f t="shared" si="0"/>
        <v>5161</v>
      </c>
      <c r="H62" s="63">
        <f t="shared" si="2"/>
        <v>3789</v>
      </c>
      <c r="I62" s="64"/>
      <c r="J62" s="184"/>
      <c r="K62" s="183"/>
      <c r="L62" s="183"/>
      <c r="M62" s="64"/>
      <c r="N62" s="64"/>
      <c r="O62" s="68"/>
      <c r="P62" s="63">
        <f t="shared" si="1"/>
        <v>1356</v>
      </c>
      <c r="AD62" s="53"/>
      <c r="AE62" s="53"/>
      <c r="AF62" s="69"/>
      <c r="AG62" s="68"/>
      <c r="AH62" s="68"/>
    </row>
    <row r="63" spans="1:34" x14ac:dyDescent="0.25">
      <c r="A63" s="61">
        <v>63</v>
      </c>
      <c r="B63" s="66">
        <v>124.05</v>
      </c>
      <c r="C63" s="62">
        <f>'soust.uk.JMK př.č.2'!$K$10</f>
        <v>1067</v>
      </c>
      <c r="D63" s="63">
        <f>'soust.uk.JMK př.č.2'!$M$10+'soust.uk.JMK př.č.2'!$N$10</f>
        <v>36956</v>
      </c>
      <c r="E63" s="63">
        <f>'soust.uk.JMK př.č.2'!$O$10+'soust.uk.JMK př.č.2'!$P$10</f>
        <v>18580</v>
      </c>
      <c r="F63" s="63">
        <f>'soust.uk.JMK př.č.2'!$L$10</f>
        <v>16</v>
      </c>
      <c r="G63" s="63">
        <f t="shared" si="0"/>
        <v>5155</v>
      </c>
      <c r="H63" s="63">
        <f t="shared" si="2"/>
        <v>3784</v>
      </c>
      <c r="I63" s="64"/>
      <c r="J63" s="184"/>
      <c r="K63" s="183"/>
      <c r="L63" s="183"/>
      <c r="M63" s="64"/>
      <c r="N63" s="64"/>
      <c r="O63" s="68"/>
      <c r="P63" s="63">
        <f t="shared" si="1"/>
        <v>1355</v>
      </c>
      <c r="AD63" s="53"/>
      <c r="AE63" s="53"/>
      <c r="AF63" s="69"/>
      <c r="AG63" s="68"/>
      <c r="AH63" s="68"/>
    </row>
    <row r="64" spans="1:34" s="70" customFormat="1" x14ac:dyDescent="0.25">
      <c r="A64" s="61">
        <v>64</v>
      </c>
      <c r="B64" s="66">
        <v>124.21</v>
      </c>
      <c r="C64" s="62">
        <f>'soust.uk.JMK př.č.2'!$K$10</f>
        <v>1067</v>
      </c>
      <c r="D64" s="63">
        <f>'soust.uk.JMK př.č.2'!$M$10+'soust.uk.JMK př.č.2'!$N$10</f>
        <v>36956</v>
      </c>
      <c r="E64" s="63">
        <f>'soust.uk.JMK př.č.2'!$O$10+'soust.uk.JMK př.č.2'!$P$10</f>
        <v>18580</v>
      </c>
      <c r="F64" s="63">
        <f>'soust.uk.JMK př.č.2'!$L$10</f>
        <v>16</v>
      </c>
      <c r="G64" s="63">
        <f t="shared" si="0"/>
        <v>5148</v>
      </c>
      <c r="H64" s="63">
        <f t="shared" si="2"/>
        <v>3779</v>
      </c>
      <c r="I64" s="64"/>
      <c r="J64" s="184"/>
      <c r="K64" s="183"/>
      <c r="L64" s="183"/>
      <c r="M64" s="64"/>
      <c r="N64" s="64"/>
      <c r="P64" s="63">
        <f t="shared" si="1"/>
        <v>1353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G64" s="71"/>
      <c r="AH64" s="71"/>
    </row>
    <row r="65" spans="1:43" x14ac:dyDescent="0.25">
      <c r="A65" s="61">
        <v>65</v>
      </c>
      <c r="B65" s="66">
        <v>124.37</v>
      </c>
      <c r="C65" s="62">
        <f>'soust.uk.JMK př.č.2'!$K$10</f>
        <v>1067</v>
      </c>
      <c r="D65" s="63">
        <f>'soust.uk.JMK př.č.2'!$M$10+'soust.uk.JMK př.č.2'!$N$10</f>
        <v>36956</v>
      </c>
      <c r="E65" s="63">
        <f>'soust.uk.JMK př.č.2'!$O$10+'soust.uk.JMK př.č.2'!$P$10</f>
        <v>18580</v>
      </c>
      <c r="F65" s="63">
        <f>'soust.uk.JMK př.č.2'!$L$10</f>
        <v>16</v>
      </c>
      <c r="G65" s="63">
        <f t="shared" si="0"/>
        <v>5142</v>
      </c>
      <c r="H65" s="63">
        <f t="shared" si="2"/>
        <v>3775</v>
      </c>
      <c r="I65" s="64"/>
      <c r="J65" s="184"/>
      <c r="K65" s="183"/>
      <c r="L65" s="183"/>
      <c r="M65" s="64"/>
      <c r="N65" s="64"/>
      <c r="O65" s="68"/>
      <c r="P65" s="63">
        <f t="shared" si="1"/>
        <v>1351</v>
      </c>
      <c r="AD65" s="53"/>
      <c r="AE65" s="53"/>
      <c r="AF65" s="54"/>
    </row>
    <row r="66" spans="1:43" x14ac:dyDescent="0.25">
      <c r="A66" s="61">
        <v>66</v>
      </c>
      <c r="B66" s="66">
        <v>124.53</v>
      </c>
      <c r="C66" s="62">
        <f>'soust.uk.JMK př.č.2'!$K$10</f>
        <v>1067</v>
      </c>
      <c r="D66" s="63">
        <f>'soust.uk.JMK př.č.2'!$M$10+'soust.uk.JMK př.č.2'!$N$10</f>
        <v>36956</v>
      </c>
      <c r="E66" s="63">
        <f>'soust.uk.JMK př.č.2'!$O$10+'soust.uk.JMK př.č.2'!$P$10</f>
        <v>18580</v>
      </c>
      <c r="F66" s="63">
        <f>'soust.uk.JMK př.č.2'!$L$10</f>
        <v>16</v>
      </c>
      <c r="G66" s="63">
        <f t="shared" si="0"/>
        <v>5136</v>
      </c>
      <c r="H66" s="63">
        <f t="shared" si="2"/>
        <v>3770</v>
      </c>
      <c r="I66" s="64"/>
      <c r="J66" s="184"/>
      <c r="K66" s="183"/>
      <c r="L66" s="183"/>
      <c r="M66" s="64"/>
      <c r="N66" s="64"/>
      <c r="O66" s="68"/>
      <c r="P66" s="63">
        <f t="shared" si="1"/>
        <v>1350</v>
      </c>
      <c r="AD66" s="53"/>
      <c r="AE66" s="53"/>
      <c r="AF66" s="54"/>
    </row>
    <row r="67" spans="1:43" x14ac:dyDescent="0.25">
      <c r="A67" s="61">
        <v>67</v>
      </c>
      <c r="B67" s="66">
        <v>124.69</v>
      </c>
      <c r="C67" s="62">
        <f>'soust.uk.JMK př.č.2'!$K$10</f>
        <v>1067</v>
      </c>
      <c r="D67" s="63">
        <f>'soust.uk.JMK př.č.2'!$M$10+'soust.uk.JMK př.č.2'!$N$10</f>
        <v>36956</v>
      </c>
      <c r="E67" s="63">
        <f>'soust.uk.JMK př.č.2'!$O$10+'soust.uk.JMK př.č.2'!$P$10</f>
        <v>18580</v>
      </c>
      <c r="F67" s="63">
        <f>'soust.uk.JMK př.č.2'!$L$10</f>
        <v>16</v>
      </c>
      <c r="G67" s="63">
        <f t="shared" si="0"/>
        <v>5130</v>
      </c>
      <c r="H67" s="63">
        <f t="shared" si="2"/>
        <v>3766</v>
      </c>
      <c r="I67" s="64"/>
      <c r="J67" s="184"/>
      <c r="K67" s="183"/>
      <c r="L67" s="183"/>
      <c r="M67" s="64"/>
      <c r="N67" s="64"/>
      <c r="O67" s="68"/>
      <c r="P67" s="63">
        <f t="shared" si="1"/>
        <v>1348</v>
      </c>
      <c r="AD67" s="53"/>
      <c r="AE67" s="53"/>
      <c r="AF67" s="54"/>
    </row>
    <row r="68" spans="1:43" x14ac:dyDescent="0.25">
      <c r="A68" s="61">
        <v>68</v>
      </c>
      <c r="B68" s="66">
        <v>124.85</v>
      </c>
      <c r="C68" s="62">
        <f>'soust.uk.JMK př.č.2'!$K$10</f>
        <v>1067</v>
      </c>
      <c r="D68" s="63">
        <f>'soust.uk.JMK př.č.2'!$M$10+'soust.uk.JMK př.č.2'!$N$10</f>
        <v>36956</v>
      </c>
      <c r="E68" s="63">
        <f>'soust.uk.JMK př.č.2'!$O$10+'soust.uk.JMK př.č.2'!$P$10</f>
        <v>18580</v>
      </c>
      <c r="F68" s="63">
        <f>'soust.uk.JMK př.č.2'!$L$10</f>
        <v>16</v>
      </c>
      <c r="G68" s="63">
        <f t="shared" si="0"/>
        <v>5123</v>
      </c>
      <c r="H68" s="63">
        <f t="shared" si="2"/>
        <v>3761</v>
      </c>
      <c r="I68" s="64"/>
      <c r="J68" s="184"/>
      <c r="K68" s="183"/>
      <c r="L68" s="183"/>
      <c r="M68" s="64"/>
      <c r="N68" s="64"/>
      <c r="O68" s="68"/>
      <c r="P68" s="63">
        <f t="shared" si="1"/>
        <v>1346</v>
      </c>
      <c r="AD68" s="53"/>
      <c r="AE68" s="53"/>
      <c r="AF68" s="54"/>
    </row>
    <row r="69" spans="1:43" x14ac:dyDescent="0.25">
      <c r="A69" s="61">
        <v>69</v>
      </c>
      <c r="B69" s="66">
        <v>125.01</v>
      </c>
      <c r="C69" s="62">
        <f>'soust.uk.JMK př.č.2'!$K$10</f>
        <v>1067</v>
      </c>
      <c r="D69" s="63">
        <f>'soust.uk.JMK př.č.2'!$M$10+'soust.uk.JMK př.č.2'!$N$10</f>
        <v>36956</v>
      </c>
      <c r="E69" s="63">
        <f>'soust.uk.JMK př.č.2'!$O$10+'soust.uk.JMK př.č.2'!$P$10</f>
        <v>18580</v>
      </c>
      <c r="F69" s="63">
        <f>'soust.uk.JMK př.č.2'!$L$10</f>
        <v>16</v>
      </c>
      <c r="G69" s="63">
        <f t="shared" si="0"/>
        <v>5117</v>
      </c>
      <c r="H69" s="63">
        <f t="shared" si="2"/>
        <v>3756</v>
      </c>
      <c r="I69" s="64"/>
      <c r="J69" s="184"/>
      <c r="K69" s="183"/>
      <c r="L69" s="183"/>
      <c r="M69" s="64"/>
      <c r="N69" s="64"/>
      <c r="O69" s="68"/>
      <c r="P69" s="63">
        <f t="shared" si="1"/>
        <v>1345</v>
      </c>
      <c r="AD69" s="53"/>
      <c r="AE69" s="53"/>
      <c r="AF69" s="54"/>
    </row>
    <row r="70" spans="1:43" x14ac:dyDescent="0.25">
      <c r="A70" s="61">
        <v>70</v>
      </c>
      <c r="B70" s="66">
        <v>125.18</v>
      </c>
      <c r="C70" s="62">
        <f>'soust.uk.JMK př.č.2'!$K$10</f>
        <v>1067</v>
      </c>
      <c r="D70" s="63">
        <f>'soust.uk.JMK př.č.2'!$M$10+'soust.uk.JMK př.č.2'!$N$10</f>
        <v>36956</v>
      </c>
      <c r="E70" s="63">
        <f>'soust.uk.JMK př.č.2'!$O$10+'soust.uk.JMK př.č.2'!$P$10</f>
        <v>18580</v>
      </c>
      <c r="F70" s="63">
        <f>'soust.uk.JMK př.č.2'!$L$10</f>
        <v>16</v>
      </c>
      <c r="G70" s="63">
        <f t="shared" si="0"/>
        <v>5111</v>
      </c>
      <c r="H70" s="63">
        <f t="shared" si="2"/>
        <v>3752</v>
      </c>
      <c r="I70" s="64"/>
      <c r="J70" s="184"/>
      <c r="K70" s="183"/>
      <c r="L70" s="183"/>
      <c r="M70" s="64"/>
      <c r="N70" s="64"/>
      <c r="O70" s="68"/>
      <c r="P70" s="63">
        <f t="shared" si="1"/>
        <v>1343</v>
      </c>
      <c r="AD70" s="53"/>
      <c r="AE70" s="53"/>
      <c r="AF70" s="54"/>
    </row>
    <row r="71" spans="1:43" s="70" customFormat="1" x14ac:dyDescent="0.25">
      <c r="A71" s="61">
        <v>71</v>
      </c>
      <c r="B71" s="66">
        <v>125.34</v>
      </c>
      <c r="C71" s="62">
        <f>'soust.uk.JMK př.č.2'!$K$10</f>
        <v>1067</v>
      </c>
      <c r="D71" s="63">
        <f>'soust.uk.JMK př.č.2'!$M$10+'soust.uk.JMK př.č.2'!$N$10</f>
        <v>36956</v>
      </c>
      <c r="E71" s="63">
        <f>'soust.uk.JMK př.č.2'!$O$10+'soust.uk.JMK př.č.2'!$P$10</f>
        <v>18580</v>
      </c>
      <c r="F71" s="63">
        <f>'soust.uk.JMK př.č.2'!$L$10</f>
        <v>16</v>
      </c>
      <c r="G71" s="63">
        <f t="shared" si="0"/>
        <v>5104</v>
      </c>
      <c r="H71" s="63">
        <f t="shared" si="2"/>
        <v>3747</v>
      </c>
      <c r="I71" s="64"/>
      <c r="J71" s="184"/>
      <c r="K71" s="183"/>
      <c r="L71" s="183"/>
      <c r="M71" s="64"/>
      <c r="N71" s="64"/>
      <c r="P71" s="63">
        <f t="shared" si="1"/>
        <v>1341</v>
      </c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</row>
    <row r="72" spans="1:43" x14ac:dyDescent="0.25">
      <c r="A72" s="61">
        <v>72</v>
      </c>
      <c r="B72" s="66">
        <v>125.5</v>
      </c>
      <c r="C72" s="62">
        <f>'soust.uk.JMK př.č.2'!$K$10</f>
        <v>1067</v>
      </c>
      <c r="D72" s="63">
        <f>'soust.uk.JMK př.č.2'!$M$10+'soust.uk.JMK př.č.2'!$N$10</f>
        <v>36956</v>
      </c>
      <c r="E72" s="63">
        <f>'soust.uk.JMK př.č.2'!$O$10+'soust.uk.JMK př.č.2'!$P$10</f>
        <v>18580</v>
      </c>
      <c r="F72" s="63">
        <f>'soust.uk.JMK př.č.2'!$L$10</f>
        <v>16</v>
      </c>
      <c r="G72" s="63">
        <f t="shared" si="0"/>
        <v>5099</v>
      </c>
      <c r="H72" s="63">
        <f t="shared" si="2"/>
        <v>3743</v>
      </c>
      <c r="I72" s="64"/>
      <c r="J72" s="184"/>
      <c r="K72" s="183"/>
      <c r="L72" s="183"/>
      <c r="M72" s="64"/>
      <c r="N72" s="64"/>
      <c r="O72" s="68"/>
      <c r="P72" s="63">
        <f t="shared" si="1"/>
        <v>1340</v>
      </c>
      <c r="AD72" s="53"/>
      <c r="AE72" s="53"/>
      <c r="AF72" s="54"/>
    </row>
    <row r="73" spans="1:43" x14ac:dyDescent="0.25">
      <c r="A73" s="61">
        <v>73</v>
      </c>
      <c r="B73" s="66">
        <v>125.67</v>
      </c>
      <c r="C73" s="62">
        <f>'soust.uk.JMK př.č.2'!$K$10</f>
        <v>1067</v>
      </c>
      <c r="D73" s="63">
        <f>'soust.uk.JMK př.č.2'!$M$10+'soust.uk.JMK př.č.2'!$N$10</f>
        <v>36956</v>
      </c>
      <c r="E73" s="63">
        <f>'soust.uk.JMK př.č.2'!$O$10+'soust.uk.JMK př.č.2'!$P$10</f>
        <v>18580</v>
      </c>
      <c r="F73" s="63">
        <f>'soust.uk.JMK př.č.2'!$L$10</f>
        <v>16</v>
      </c>
      <c r="G73" s="63">
        <f t="shared" si="0"/>
        <v>5092</v>
      </c>
      <c r="H73" s="63">
        <f t="shared" si="2"/>
        <v>3738</v>
      </c>
      <c r="I73" s="64"/>
      <c r="J73" s="184"/>
      <c r="K73" s="183"/>
      <c r="L73" s="183"/>
      <c r="M73" s="64"/>
      <c r="N73" s="64"/>
      <c r="O73" s="68"/>
      <c r="P73" s="63">
        <f t="shared" si="1"/>
        <v>1338</v>
      </c>
      <c r="AD73" s="53"/>
      <c r="AE73" s="53"/>
      <c r="AF73" s="54"/>
    </row>
    <row r="74" spans="1:43" x14ac:dyDescent="0.25">
      <c r="A74" s="61">
        <v>74</v>
      </c>
      <c r="B74" s="66">
        <v>125.83</v>
      </c>
      <c r="C74" s="62">
        <f>'soust.uk.JMK př.č.2'!$K$10</f>
        <v>1067</v>
      </c>
      <c r="D74" s="63">
        <f>'soust.uk.JMK př.č.2'!$M$10+'soust.uk.JMK př.č.2'!$N$10</f>
        <v>36956</v>
      </c>
      <c r="E74" s="63">
        <f>'soust.uk.JMK př.č.2'!$O$10+'soust.uk.JMK př.č.2'!$P$10</f>
        <v>18580</v>
      </c>
      <c r="F74" s="63">
        <f>'soust.uk.JMK př.č.2'!$L$10</f>
        <v>16</v>
      </c>
      <c r="G74" s="63">
        <f t="shared" si="0"/>
        <v>5085</v>
      </c>
      <c r="H74" s="63">
        <f t="shared" si="2"/>
        <v>3733</v>
      </c>
      <c r="I74" s="64"/>
      <c r="J74" s="184"/>
      <c r="K74" s="183"/>
      <c r="L74" s="183"/>
      <c r="M74" s="64"/>
      <c r="N74" s="64"/>
      <c r="O74" s="68"/>
      <c r="P74" s="63">
        <f t="shared" si="1"/>
        <v>1336</v>
      </c>
      <c r="AD74" s="53"/>
      <c r="AE74" s="53"/>
      <c r="AF74" s="54"/>
    </row>
    <row r="75" spans="1:43" x14ac:dyDescent="0.25">
      <c r="A75" s="61">
        <v>75</v>
      </c>
      <c r="B75" s="66">
        <v>125.99</v>
      </c>
      <c r="C75" s="62">
        <f>'soust.uk.JMK př.č.2'!$K$10</f>
        <v>1067</v>
      </c>
      <c r="D75" s="63">
        <f>'soust.uk.JMK př.č.2'!$M$10+'soust.uk.JMK př.č.2'!$N$10</f>
        <v>36956</v>
      </c>
      <c r="E75" s="63">
        <f>'soust.uk.JMK př.č.2'!$O$10+'soust.uk.JMK př.č.2'!$P$10</f>
        <v>18580</v>
      </c>
      <c r="F75" s="63">
        <f>'soust.uk.JMK př.č.2'!$L$10</f>
        <v>16</v>
      </c>
      <c r="G75" s="63">
        <f t="shared" si="0"/>
        <v>5080</v>
      </c>
      <c r="H75" s="63">
        <f t="shared" si="2"/>
        <v>3729</v>
      </c>
      <c r="I75" s="64"/>
      <c r="J75" s="184"/>
      <c r="K75" s="183"/>
      <c r="L75" s="183"/>
      <c r="M75" s="64"/>
      <c r="N75" s="64"/>
      <c r="O75" s="68"/>
      <c r="P75" s="63">
        <f t="shared" si="1"/>
        <v>1335</v>
      </c>
      <c r="AD75" s="53"/>
      <c r="AE75" s="53"/>
      <c r="AF75" s="54"/>
    </row>
    <row r="76" spans="1:43" x14ac:dyDescent="0.25">
      <c r="A76" s="61">
        <v>76</v>
      </c>
      <c r="B76" s="66">
        <v>126.16</v>
      </c>
      <c r="C76" s="62">
        <f>'soust.uk.JMK př.č.2'!$K$10</f>
        <v>1067</v>
      </c>
      <c r="D76" s="63">
        <f>'soust.uk.JMK př.č.2'!$M$10+'soust.uk.JMK př.č.2'!$N$10</f>
        <v>36956</v>
      </c>
      <c r="E76" s="63">
        <f>'soust.uk.JMK př.č.2'!$O$10+'soust.uk.JMK př.č.2'!$P$10</f>
        <v>18580</v>
      </c>
      <c r="F76" s="63">
        <f>'soust.uk.JMK př.č.2'!$L$10</f>
        <v>16</v>
      </c>
      <c r="G76" s="63">
        <f t="shared" si="0"/>
        <v>5073</v>
      </c>
      <c r="H76" s="63">
        <f t="shared" si="2"/>
        <v>3724</v>
      </c>
      <c r="I76" s="64"/>
      <c r="J76" s="184"/>
      <c r="K76" s="183"/>
      <c r="L76" s="183"/>
      <c r="M76" s="64"/>
      <c r="N76" s="64"/>
      <c r="O76" s="68"/>
      <c r="P76" s="63">
        <f t="shared" si="1"/>
        <v>1333</v>
      </c>
      <c r="AD76" s="53"/>
      <c r="AE76" s="53"/>
      <c r="AF76" s="54"/>
    </row>
    <row r="77" spans="1:43" x14ac:dyDescent="0.25">
      <c r="A77" s="61">
        <v>77</v>
      </c>
      <c r="B77" s="66">
        <v>126.32</v>
      </c>
      <c r="C77" s="62">
        <f>'soust.uk.JMK př.č.2'!$K$10</f>
        <v>1067</v>
      </c>
      <c r="D77" s="63">
        <f>'soust.uk.JMK př.č.2'!$M$10+'soust.uk.JMK př.č.2'!$N$10</f>
        <v>36956</v>
      </c>
      <c r="E77" s="63">
        <f>'soust.uk.JMK př.č.2'!$O$10+'soust.uk.JMK př.č.2'!$P$10</f>
        <v>18580</v>
      </c>
      <c r="F77" s="63">
        <f>'soust.uk.JMK př.č.2'!$L$10</f>
        <v>16</v>
      </c>
      <c r="G77" s="63">
        <f t="shared" si="0"/>
        <v>5068</v>
      </c>
      <c r="H77" s="63">
        <f t="shared" si="2"/>
        <v>3720</v>
      </c>
      <c r="I77" s="64"/>
      <c r="J77" s="184"/>
      <c r="K77" s="183"/>
      <c r="L77" s="183"/>
      <c r="M77" s="64"/>
      <c r="N77" s="64"/>
      <c r="O77" s="68"/>
      <c r="P77" s="63">
        <f t="shared" si="1"/>
        <v>1332</v>
      </c>
      <c r="AD77" s="53"/>
      <c r="AE77" s="53"/>
      <c r="AF77" s="54"/>
    </row>
    <row r="78" spans="1:43" x14ac:dyDescent="0.25">
      <c r="A78" s="61">
        <v>78</v>
      </c>
      <c r="B78" s="66">
        <v>126.48</v>
      </c>
      <c r="C78" s="62">
        <f>'soust.uk.JMK př.č.2'!$K$10</f>
        <v>1067</v>
      </c>
      <c r="D78" s="63">
        <f>'soust.uk.JMK př.č.2'!$M$10+'soust.uk.JMK př.č.2'!$N$10</f>
        <v>36956</v>
      </c>
      <c r="E78" s="63">
        <f>'soust.uk.JMK př.č.2'!$O$10+'soust.uk.JMK př.č.2'!$P$10</f>
        <v>18580</v>
      </c>
      <c r="F78" s="63">
        <f>'soust.uk.JMK př.č.2'!$L$10</f>
        <v>16</v>
      </c>
      <c r="G78" s="63">
        <f t="shared" si="0"/>
        <v>5061</v>
      </c>
      <c r="H78" s="63">
        <f t="shared" si="2"/>
        <v>3715</v>
      </c>
      <c r="I78" s="64"/>
      <c r="J78" s="184"/>
      <c r="K78" s="183"/>
      <c r="L78" s="183"/>
      <c r="M78" s="64"/>
      <c r="N78" s="64"/>
      <c r="O78" s="68"/>
      <c r="P78" s="63">
        <f t="shared" si="1"/>
        <v>1330</v>
      </c>
      <c r="AD78" s="53"/>
      <c r="AE78" s="53"/>
      <c r="AF78" s="54"/>
      <c r="AM78" s="72"/>
      <c r="AN78" s="68"/>
      <c r="AO78" s="72"/>
      <c r="AP78" s="68"/>
      <c r="AQ78" s="68"/>
    </row>
    <row r="79" spans="1:43" x14ac:dyDescent="0.25">
      <c r="A79" s="61">
        <v>79</v>
      </c>
      <c r="B79" s="66">
        <v>126.64</v>
      </c>
      <c r="C79" s="62">
        <f>'soust.uk.JMK př.č.2'!$K$10</f>
        <v>1067</v>
      </c>
      <c r="D79" s="63">
        <f>'soust.uk.JMK př.č.2'!$M$10+'soust.uk.JMK př.č.2'!$N$10</f>
        <v>36956</v>
      </c>
      <c r="E79" s="63">
        <f>'soust.uk.JMK př.č.2'!$O$10+'soust.uk.JMK př.č.2'!$P$10</f>
        <v>18580</v>
      </c>
      <c r="F79" s="63">
        <f>'soust.uk.JMK př.č.2'!$L$10</f>
        <v>16</v>
      </c>
      <c r="G79" s="63">
        <f t="shared" si="0"/>
        <v>5056</v>
      </c>
      <c r="H79" s="63">
        <f t="shared" si="2"/>
        <v>3711</v>
      </c>
      <c r="I79" s="64"/>
      <c r="J79" s="184"/>
      <c r="K79" s="183"/>
      <c r="L79" s="183"/>
      <c r="M79" s="64"/>
      <c r="N79" s="64"/>
      <c r="O79" s="68"/>
      <c r="P79" s="63">
        <f t="shared" si="1"/>
        <v>1329</v>
      </c>
      <c r="AD79" s="53"/>
      <c r="AE79" s="53"/>
      <c r="AF79" s="69"/>
      <c r="AG79" s="68"/>
      <c r="AH79" s="68"/>
    </row>
    <row r="80" spans="1:43" x14ac:dyDescent="0.25">
      <c r="A80" s="61">
        <v>80</v>
      </c>
      <c r="B80" s="66">
        <v>126.8</v>
      </c>
      <c r="C80" s="62">
        <f>'soust.uk.JMK př.č.2'!$K$10</f>
        <v>1067</v>
      </c>
      <c r="D80" s="63">
        <f>'soust.uk.JMK př.č.2'!$M$10+'soust.uk.JMK př.č.2'!$N$10</f>
        <v>36956</v>
      </c>
      <c r="E80" s="63">
        <f>'soust.uk.JMK př.č.2'!$O$10+'soust.uk.JMK př.č.2'!$P$10</f>
        <v>18580</v>
      </c>
      <c r="F80" s="63">
        <f>'soust.uk.JMK př.č.2'!$L$10</f>
        <v>16</v>
      </c>
      <c r="G80" s="63">
        <f t="shared" si="0"/>
        <v>5049</v>
      </c>
      <c r="H80" s="63">
        <f t="shared" si="2"/>
        <v>3706</v>
      </c>
      <c r="I80" s="64"/>
      <c r="J80" s="184"/>
      <c r="K80" s="183"/>
      <c r="L80" s="183"/>
      <c r="M80" s="64"/>
      <c r="N80" s="64"/>
      <c r="O80" s="68"/>
      <c r="P80" s="63">
        <f t="shared" si="1"/>
        <v>1327</v>
      </c>
      <c r="AD80" s="53"/>
      <c r="AE80" s="53"/>
      <c r="AF80" s="69"/>
      <c r="AG80" s="68"/>
      <c r="AH80" s="68"/>
    </row>
    <row r="81" spans="1:34" x14ac:dyDescent="0.25">
      <c r="A81" s="61">
        <v>81</v>
      </c>
      <c r="B81" s="66">
        <v>126.96</v>
      </c>
      <c r="C81" s="62">
        <f>'soust.uk.JMK př.č.2'!$K$10</f>
        <v>1067</v>
      </c>
      <c r="D81" s="63">
        <f>'soust.uk.JMK př.č.2'!$M$10+'soust.uk.JMK př.č.2'!$N$10</f>
        <v>36956</v>
      </c>
      <c r="E81" s="63">
        <f>'soust.uk.JMK př.č.2'!$O$10+'soust.uk.JMK př.č.2'!$P$10</f>
        <v>18580</v>
      </c>
      <c r="F81" s="63">
        <f>'soust.uk.JMK př.č.2'!$L$10</f>
        <v>16</v>
      </c>
      <c r="G81" s="63">
        <f t="shared" si="0"/>
        <v>5043</v>
      </c>
      <c r="H81" s="63">
        <f t="shared" si="2"/>
        <v>3702</v>
      </c>
      <c r="I81" s="64"/>
      <c r="J81" s="184"/>
      <c r="K81" s="183"/>
      <c r="L81" s="183"/>
      <c r="M81" s="64"/>
      <c r="N81" s="64"/>
      <c r="O81" s="68"/>
      <c r="P81" s="63">
        <f t="shared" si="1"/>
        <v>1325</v>
      </c>
      <c r="AD81" s="53"/>
      <c r="AE81" s="53"/>
      <c r="AF81" s="69"/>
      <c r="AG81" s="68"/>
      <c r="AH81" s="68"/>
    </row>
    <row r="82" spans="1:34" x14ac:dyDescent="0.25">
      <c r="A82" s="61">
        <v>82</v>
      </c>
      <c r="B82" s="66">
        <v>127.12</v>
      </c>
      <c r="C82" s="62">
        <f>'soust.uk.JMK př.č.2'!$K$10</f>
        <v>1067</v>
      </c>
      <c r="D82" s="63">
        <f>'soust.uk.JMK př.č.2'!$M$10+'soust.uk.JMK př.č.2'!$N$10</f>
        <v>36956</v>
      </c>
      <c r="E82" s="63">
        <f>'soust.uk.JMK př.č.2'!$O$10+'soust.uk.JMK př.č.2'!$P$10</f>
        <v>18580</v>
      </c>
      <c r="F82" s="63">
        <f>'soust.uk.JMK př.č.2'!$L$10</f>
        <v>16</v>
      </c>
      <c r="G82" s="63">
        <f t="shared" si="0"/>
        <v>5038</v>
      </c>
      <c r="H82" s="63">
        <f t="shared" si="2"/>
        <v>3698</v>
      </c>
      <c r="I82" s="64"/>
      <c r="J82" s="184"/>
      <c r="K82" s="183"/>
      <c r="L82" s="183"/>
      <c r="M82" s="64"/>
      <c r="N82" s="64"/>
      <c r="O82" s="68"/>
      <c r="P82" s="63">
        <f t="shared" si="1"/>
        <v>1324</v>
      </c>
      <c r="AD82" s="53"/>
      <c r="AE82" s="53"/>
      <c r="AF82" s="69"/>
      <c r="AG82" s="68"/>
      <c r="AH82" s="68"/>
    </row>
    <row r="83" spans="1:34" x14ac:dyDescent="0.25">
      <c r="A83" s="61">
        <v>83</v>
      </c>
      <c r="B83" s="66">
        <v>127.28</v>
      </c>
      <c r="C83" s="62">
        <f>'soust.uk.JMK př.č.2'!$K$10</f>
        <v>1067</v>
      </c>
      <c r="D83" s="63">
        <f>'soust.uk.JMK př.č.2'!$M$10+'soust.uk.JMK př.č.2'!$N$10</f>
        <v>36956</v>
      </c>
      <c r="E83" s="63">
        <f>'soust.uk.JMK př.č.2'!$O$10+'soust.uk.JMK př.č.2'!$P$10</f>
        <v>18580</v>
      </c>
      <c r="F83" s="63">
        <f>'soust.uk.JMK př.č.2'!$L$10</f>
        <v>16</v>
      </c>
      <c r="G83" s="63">
        <f t="shared" si="0"/>
        <v>5031</v>
      </c>
      <c r="H83" s="63">
        <f t="shared" si="2"/>
        <v>3693</v>
      </c>
      <c r="I83" s="64"/>
      <c r="J83" s="184"/>
      <c r="K83" s="183"/>
      <c r="L83" s="183"/>
      <c r="M83" s="64"/>
      <c r="N83" s="64"/>
      <c r="O83" s="68"/>
      <c r="P83" s="63">
        <f t="shared" si="1"/>
        <v>1322</v>
      </c>
      <c r="AD83" s="53"/>
      <c r="AE83" s="53"/>
      <c r="AF83" s="69"/>
      <c r="AG83" s="68"/>
      <c r="AH83" s="68"/>
    </row>
    <row r="84" spans="1:34" x14ac:dyDescent="0.25">
      <c r="A84" s="61">
        <v>84</v>
      </c>
      <c r="B84" s="66">
        <v>127.44</v>
      </c>
      <c r="C84" s="62">
        <f>'soust.uk.JMK př.č.2'!$K$10</f>
        <v>1067</v>
      </c>
      <c r="D84" s="63">
        <f>'soust.uk.JMK př.č.2'!$M$10+'soust.uk.JMK př.č.2'!$N$10</f>
        <v>36956</v>
      </c>
      <c r="E84" s="63">
        <f>'soust.uk.JMK př.č.2'!$O$10+'soust.uk.JMK př.č.2'!$P$10</f>
        <v>18580</v>
      </c>
      <c r="F84" s="63">
        <f>'soust.uk.JMK př.č.2'!$L$10</f>
        <v>16</v>
      </c>
      <c r="G84" s="63">
        <f t="shared" ref="G84:G147" si="3">SUM(H84,P84,F84)</f>
        <v>5026</v>
      </c>
      <c r="H84" s="63">
        <f t="shared" si="2"/>
        <v>3689</v>
      </c>
      <c r="I84" s="64"/>
      <c r="J84" s="184"/>
      <c r="K84" s="183"/>
      <c r="L84" s="183"/>
      <c r="M84" s="64"/>
      <c r="N84" s="64"/>
      <c r="O84" s="68"/>
      <c r="P84" s="63">
        <f t="shared" ref="P84:P147" si="4">ROUND((H84*35.8%),0)</f>
        <v>1321</v>
      </c>
      <c r="AD84" s="53"/>
      <c r="AE84" s="53"/>
      <c r="AF84" s="69"/>
      <c r="AG84" s="68"/>
      <c r="AH84" s="68"/>
    </row>
    <row r="85" spans="1:34" x14ac:dyDescent="0.25">
      <c r="A85" s="61">
        <v>85</v>
      </c>
      <c r="B85" s="66">
        <v>127.6</v>
      </c>
      <c r="C85" s="62">
        <f>'soust.uk.JMK př.č.2'!$K$10</f>
        <v>1067</v>
      </c>
      <c r="D85" s="63">
        <f>'soust.uk.JMK př.č.2'!$M$10+'soust.uk.JMK př.č.2'!$N$10</f>
        <v>36956</v>
      </c>
      <c r="E85" s="63">
        <f>'soust.uk.JMK př.č.2'!$O$10+'soust.uk.JMK př.č.2'!$P$10</f>
        <v>18580</v>
      </c>
      <c r="F85" s="63">
        <f>'soust.uk.JMK př.č.2'!$L$10</f>
        <v>16</v>
      </c>
      <c r="G85" s="63">
        <f t="shared" si="3"/>
        <v>5019</v>
      </c>
      <c r="H85" s="63">
        <f t="shared" ref="H85:H148" si="5">ROUND((1/B85*D85*12)+(1/C85*E85*12),0)</f>
        <v>3684</v>
      </c>
      <c r="I85" s="64"/>
      <c r="J85" s="184"/>
      <c r="K85" s="183"/>
      <c r="L85" s="183"/>
      <c r="M85" s="64"/>
      <c r="N85" s="64"/>
      <c r="O85" s="68"/>
      <c r="P85" s="63">
        <f t="shared" si="4"/>
        <v>1319</v>
      </c>
      <c r="AD85" s="53"/>
      <c r="AE85" s="53"/>
      <c r="AF85" s="69"/>
      <c r="AG85" s="68"/>
      <c r="AH85" s="68"/>
    </row>
    <row r="86" spans="1:34" x14ac:dyDescent="0.25">
      <c r="A86" s="61">
        <v>86</v>
      </c>
      <c r="B86" s="66">
        <v>127.76</v>
      </c>
      <c r="C86" s="62">
        <f>'soust.uk.JMK př.č.2'!$K$10</f>
        <v>1067</v>
      </c>
      <c r="D86" s="63">
        <f>'soust.uk.JMK př.č.2'!$M$10+'soust.uk.JMK př.č.2'!$N$10</f>
        <v>36956</v>
      </c>
      <c r="E86" s="63">
        <f>'soust.uk.JMK př.č.2'!$O$10+'soust.uk.JMK př.č.2'!$P$10</f>
        <v>18580</v>
      </c>
      <c r="F86" s="63">
        <f>'soust.uk.JMK př.č.2'!$L$10</f>
        <v>16</v>
      </c>
      <c r="G86" s="63">
        <f t="shared" si="3"/>
        <v>5013</v>
      </c>
      <c r="H86" s="63">
        <f t="shared" si="5"/>
        <v>3680</v>
      </c>
      <c r="I86" s="64"/>
      <c r="J86" s="184"/>
      <c r="K86" s="183"/>
      <c r="L86" s="183"/>
      <c r="M86" s="64"/>
      <c r="N86" s="64"/>
      <c r="O86" s="68"/>
      <c r="P86" s="63">
        <f t="shared" si="4"/>
        <v>1317</v>
      </c>
      <c r="AD86" s="53"/>
      <c r="AE86" s="53"/>
      <c r="AF86" s="69"/>
      <c r="AG86" s="68"/>
      <c r="AH86" s="68"/>
    </row>
    <row r="87" spans="1:34" x14ac:dyDescent="0.25">
      <c r="A87" s="61">
        <v>87</v>
      </c>
      <c r="B87" s="66">
        <v>127.91</v>
      </c>
      <c r="C87" s="62">
        <f>'soust.uk.JMK př.č.2'!$K$10</f>
        <v>1067</v>
      </c>
      <c r="D87" s="63">
        <f>'soust.uk.JMK př.č.2'!$M$10+'soust.uk.JMK př.č.2'!$N$10</f>
        <v>36956</v>
      </c>
      <c r="E87" s="63">
        <f>'soust.uk.JMK př.č.2'!$O$10+'soust.uk.JMK př.č.2'!$P$10</f>
        <v>18580</v>
      </c>
      <c r="F87" s="63">
        <f>'soust.uk.JMK př.č.2'!$L$10</f>
        <v>16</v>
      </c>
      <c r="G87" s="63">
        <f t="shared" si="3"/>
        <v>5008</v>
      </c>
      <c r="H87" s="63">
        <f t="shared" si="5"/>
        <v>3676</v>
      </c>
      <c r="I87" s="64"/>
      <c r="J87" s="184"/>
      <c r="K87" s="183"/>
      <c r="L87" s="183"/>
      <c r="M87" s="64"/>
      <c r="N87" s="64"/>
      <c r="O87" s="68"/>
      <c r="P87" s="63">
        <f t="shared" si="4"/>
        <v>1316</v>
      </c>
      <c r="AD87" s="53"/>
      <c r="AE87" s="53"/>
      <c r="AF87" s="69"/>
      <c r="AG87" s="68"/>
      <c r="AH87" s="68"/>
    </row>
    <row r="88" spans="1:34" x14ac:dyDescent="0.25">
      <c r="A88" s="61">
        <v>88</v>
      </c>
      <c r="B88" s="66">
        <v>128.07</v>
      </c>
      <c r="C88" s="62">
        <f>'soust.uk.JMK př.č.2'!$K$10</f>
        <v>1067</v>
      </c>
      <c r="D88" s="63">
        <f>'soust.uk.JMK př.č.2'!$M$10+'soust.uk.JMK př.č.2'!$N$10</f>
        <v>36956</v>
      </c>
      <c r="E88" s="63">
        <f>'soust.uk.JMK př.č.2'!$O$10+'soust.uk.JMK př.č.2'!$P$10</f>
        <v>18580</v>
      </c>
      <c r="F88" s="63">
        <f>'soust.uk.JMK př.č.2'!$L$10</f>
        <v>16</v>
      </c>
      <c r="G88" s="63">
        <f t="shared" si="3"/>
        <v>5003</v>
      </c>
      <c r="H88" s="63">
        <f t="shared" si="5"/>
        <v>3672</v>
      </c>
      <c r="I88" s="64"/>
      <c r="J88" s="184"/>
      <c r="K88" s="183"/>
      <c r="L88" s="183"/>
      <c r="M88" s="64"/>
      <c r="N88" s="64"/>
      <c r="O88" s="68"/>
      <c r="P88" s="63">
        <f t="shared" si="4"/>
        <v>1315</v>
      </c>
      <c r="AD88" s="53"/>
      <c r="AE88" s="53"/>
      <c r="AF88" s="69"/>
      <c r="AG88" s="68"/>
      <c r="AH88" s="68"/>
    </row>
    <row r="89" spans="1:34" x14ac:dyDescent="0.25">
      <c r="A89" s="61">
        <v>89</v>
      </c>
      <c r="B89" s="66">
        <v>128.22</v>
      </c>
      <c r="C89" s="62">
        <f>'soust.uk.JMK př.č.2'!$K$10</f>
        <v>1067</v>
      </c>
      <c r="D89" s="63">
        <f>'soust.uk.JMK př.č.2'!$M$10+'soust.uk.JMK př.č.2'!$N$10</f>
        <v>36956</v>
      </c>
      <c r="E89" s="63">
        <f>'soust.uk.JMK př.č.2'!$O$10+'soust.uk.JMK př.č.2'!$P$10</f>
        <v>18580</v>
      </c>
      <c r="F89" s="63">
        <f>'soust.uk.JMK př.č.2'!$L$10</f>
        <v>16</v>
      </c>
      <c r="G89" s="63">
        <f t="shared" si="3"/>
        <v>4997</v>
      </c>
      <c r="H89" s="63">
        <f t="shared" si="5"/>
        <v>3668</v>
      </c>
      <c r="I89" s="64"/>
      <c r="J89" s="184"/>
      <c r="K89" s="183"/>
      <c r="L89" s="183"/>
      <c r="M89" s="64"/>
      <c r="N89" s="64"/>
      <c r="O89" s="68"/>
      <c r="P89" s="63">
        <f t="shared" si="4"/>
        <v>1313</v>
      </c>
      <c r="AD89" s="53"/>
      <c r="AE89" s="53"/>
      <c r="AF89" s="69"/>
      <c r="AG89" s="68"/>
      <c r="AH89" s="68"/>
    </row>
    <row r="90" spans="1:34" x14ac:dyDescent="0.25">
      <c r="A90" s="61">
        <v>90</v>
      </c>
      <c r="B90" s="66">
        <v>128.38</v>
      </c>
      <c r="C90" s="62">
        <f>'soust.uk.JMK př.č.2'!$K$10</f>
        <v>1067</v>
      </c>
      <c r="D90" s="63">
        <f>'soust.uk.JMK př.č.2'!$M$10+'soust.uk.JMK př.č.2'!$N$10</f>
        <v>36956</v>
      </c>
      <c r="E90" s="63">
        <f>'soust.uk.JMK př.č.2'!$O$10+'soust.uk.JMK př.č.2'!$P$10</f>
        <v>18580</v>
      </c>
      <c r="F90" s="63">
        <f>'soust.uk.JMK př.č.2'!$L$10</f>
        <v>16</v>
      </c>
      <c r="G90" s="63">
        <f t="shared" si="3"/>
        <v>4990</v>
      </c>
      <c r="H90" s="63">
        <f t="shared" si="5"/>
        <v>3663</v>
      </c>
      <c r="I90" s="64"/>
      <c r="J90" s="184"/>
      <c r="K90" s="183"/>
      <c r="L90" s="183"/>
      <c r="M90" s="64"/>
      <c r="N90" s="64"/>
      <c r="O90" s="68"/>
      <c r="P90" s="63">
        <f t="shared" si="4"/>
        <v>1311</v>
      </c>
      <c r="AD90" s="53"/>
      <c r="AE90" s="53"/>
      <c r="AF90" s="69"/>
      <c r="AG90" s="68"/>
      <c r="AH90" s="68"/>
    </row>
    <row r="91" spans="1:34" x14ac:dyDescent="0.25">
      <c r="A91" s="61">
        <v>91</v>
      </c>
      <c r="B91" s="66">
        <v>128.53</v>
      </c>
      <c r="C91" s="62">
        <f>'soust.uk.JMK př.č.2'!$K$10</f>
        <v>1067</v>
      </c>
      <c r="D91" s="63">
        <f>'soust.uk.JMK př.č.2'!$M$10+'soust.uk.JMK př.č.2'!$N$10</f>
        <v>36956</v>
      </c>
      <c r="E91" s="63">
        <f>'soust.uk.JMK př.č.2'!$O$10+'soust.uk.JMK př.č.2'!$P$10</f>
        <v>18580</v>
      </c>
      <c r="F91" s="63">
        <f>'soust.uk.JMK př.č.2'!$L$10</f>
        <v>16</v>
      </c>
      <c r="G91" s="63">
        <f t="shared" si="3"/>
        <v>4985</v>
      </c>
      <c r="H91" s="63">
        <f t="shared" si="5"/>
        <v>3659</v>
      </c>
      <c r="I91" s="64"/>
      <c r="J91" s="184"/>
      <c r="K91" s="183"/>
      <c r="L91" s="183"/>
      <c r="M91" s="64"/>
      <c r="N91" s="64"/>
      <c r="O91" s="68"/>
      <c r="P91" s="63">
        <f t="shared" si="4"/>
        <v>1310</v>
      </c>
      <c r="AD91" s="53"/>
      <c r="AE91" s="53"/>
      <c r="AF91" s="69"/>
      <c r="AG91" s="68"/>
      <c r="AH91" s="68"/>
    </row>
    <row r="92" spans="1:34" x14ac:dyDescent="0.25">
      <c r="A92" s="61">
        <v>92</v>
      </c>
      <c r="B92" s="66">
        <v>128.68</v>
      </c>
      <c r="C92" s="62">
        <f>'soust.uk.JMK př.č.2'!$K$10</f>
        <v>1067</v>
      </c>
      <c r="D92" s="63">
        <f>'soust.uk.JMK př.č.2'!$M$10+'soust.uk.JMK př.č.2'!$N$10</f>
        <v>36956</v>
      </c>
      <c r="E92" s="63">
        <f>'soust.uk.JMK př.č.2'!$O$10+'soust.uk.JMK př.č.2'!$P$10</f>
        <v>18580</v>
      </c>
      <c r="F92" s="63">
        <f>'soust.uk.JMK př.č.2'!$L$10</f>
        <v>16</v>
      </c>
      <c r="G92" s="63">
        <f t="shared" si="3"/>
        <v>4979</v>
      </c>
      <c r="H92" s="63">
        <f t="shared" si="5"/>
        <v>3655</v>
      </c>
      <c r="I92" s="64"/>
      <c r="J92" s="184"/>
      <c r="K92" s="183"/>
      <c r="L92" s="183"/>
      <c r="M92" s="64"/>
      <c r="N92" s="64"/>
      <c r="O92" s="68"/>
      <c r="P92" s="63">
        <f t="shared" si="4"/>
        <v>1308</v>
      </c>
      <c r="AD92" s="53"/>
      <c r="AE92" s="53"/>
      <c r="AF92" s="69"/>
      <c r="AG92" s="68"/>
      <c r="AH92" s="68"/>
    </row>
    <row r="93" spans="1:34" x14ac:dyDescent="0.25">
      <c r="A93" s="61">
        <v>93</v>
      </c>
      <c r="B93" s="66">
        <v>128.83000000000001</v>
      </c>
      <c r="C93" s="62">
        <f>'soust.uk.JMK př.č.2'!$K$10</f>
        <v>1067</v>
      </c>
      <c r="D93" s="63">
        <f>'soust.uk.JMK př.č.2'!$M$10+'soust.uk.JMK př.č.2'!$N$10</f>
        <v>36956</v>
      </c>
      <c r="E93" s="63">
        <f>'soust.uk.JMK př.č.2'!$O$10+'soust.uk.JMK př.č.2'!$P$10</f>
        <v>18580</v>
      </c>
      <c r="F93" s="63">
        <f>'soust.uk.JMK př.č.2'!$L$10</f>
        <v>16</v>
      </c>
      <c r="G93" s="63">
        <f t="shared" si="3"/>
        <v>4974</v>
      </c>
      <c r="H93" s="63">
        <f t="shared" si="5"/>
        <v>3651</v>
      </c>
      <c r="I93" s="64"/>
      <c r="J93" s="184"/>
      <c r="K93" s="183"/>
      <c r="L93" s="183"/>
      <c r="M93" s="64"/>
      <c r="N93" s="64"/>
      <c r="O93" s="68"/>
      <c r="P93" s="63">
        <f t="shared" si="4"/>
        <v>1307</v>
      </c>
      <c r="AD93" s="53"/>
      <c r="AE93" s="53"/>
      <c r="AF93" s="69"/>
      <c r="AG93" s="68"/>
      <c r="AH93" s="68"/>
    </row>
    <row r="94" spans="1:34" x14ac:dyDescent="0.25">
      <c r="A94" s="61">
        <v>94</v>
      </c>
      <c r="B94" s="66">
        <v>128.97999999999999</v>
      </c>
      <c r="C94" s="62">
        <f>'soust.uk.JMK př.č.2'!$K$10</f>
        <v>1067</v>
      </c>
      <c r="D94" s="63">
        <f>'soust.uk.JMK př.č.2'!$M$10+'soust.uk.JMK př.č.2'!$N$10</f>
        <v>36956</v>
      </c>
      <c r="E94" s="63">
        <f>'soust.uk.JMK př.č.2'!$O$10+'soust.uk.JMK př.č.2'!$P$10</f>
        <v>18580</v>
      </c>
      <c r="F94" s="63">
        <f>'soust.uk.JMK př.č.2'!$L$10</f>
        <v>16</v>
      </c>
      <c r="G94" s="63">
        <f t="shared" si="3"/>
        <v>4969</v>
      </c>
      <c r="H94" s="63">
        <f t="shared" si="5"/>
        <v>3647</v>
      </c>
      <c r="I94" s="64"/>
      <c r="J94" s="184"/>
      <c r="K94" s="183"/>
      <c r="L94" s="183"/>
      <c r="M94" s="64"/>
      <c r="N94" s="64"/>
      <c r="O94" s="68"/>
      <c r="P94" s="63">
        <f t="shared" si="4"/>
        <v>1306</v>
      </c>
      <c r="AD94" s="53"/>
      <c r="AE94" s="53"/>
      <c r="AF94" s="69"/>
      <c r="AG94" s="68"/>
      <c r="AH94" s="68"/>
    </row>
    <row r="95" spans="1:34" x14ac:dyDescent="0.25">
      <c r="A95" s="61">
        <v>95</v>
      </c>
      <c r="B95" s="66">
        <v>129.13</v>
      </c>
      <c r="C95" s="62">
        <f>'soust.uk.JMK př.č.2'!$K$10</f>
        <v>1067</v>
      </c>
      <c r="D95" s="63">
        <f>'soust.uk.JMK př.č.2'!$M$10+'soust.uk.JMK př.č.2'!$N$10</f>
        <v>36956</v>
      </c>
      <c r="E95" s="63">
        <f>'soust.uk.JMK př.č.2'!$O$10+'soust.uk.JMK př.č.2'!$P$10</f>
        <v>18580</v>
      </c>
      <c r="F95" s="63">
        <f>'soust.uk.JMK př.č.2'!$L$10</f>
        <v>16</v>
      </c>
      <c r="G95" s="63">
        <f t="shared" si="3"/>
        <v>4963</v>
      </c>
      <c r="H95" s="63">
        <f t="shared" si="5"/>
        <v>3643</v>
      </c>
      <c r="I95" s="64"/>
      <c r="J95" s="184"/>
      <c r="K95" s="183"/>
      <c r="L95" s="183"/>
      <c r="M95" s="64"/>
      <c r="N95" s="64"/>
      <c r="O95" s="68"/>
      <c r="P95" s="63">
        <f t="shared" si="4"/>
        <v>1304</v>
      </c>
      <c r="AD95" s="53"/>
      <c r="AE95" s="53"/>
      <c r="AF95" s="69"/>
      <c r="AG95" s="68"/>
      <c r="AH95" s="68"/>
    </row>
    <row r="96" spans="1:34" x14ac:dyDescent="0.25">
      <c r="A96" s="61">
        <v>96</v>
      </c>
      <c r="B96" s="66">
        <v>129.27000000000001</v>
      </c>
      <c r="C96" s="62">
        <f>'soust.uk.JMK př.č.2'!$K$10</f>
        <v>1067</v>
      </c>
      <c r="D96" s="63">
        <f>'soust.uk.JMK př.č.2'!$M$10+'soust.uk.JMK př.č.2'!$N$10</f>
        <v>36956</v>
      </c>
      <c r="E96" s="63">
        <f>'soust.uk.JMK př.č.2'!$O$10+'soust.uk.JMK př.č.2'!$P$10</f>
        <v>18580</v>
      </c>
      <c r="F96" s="63">
        <f>'soust.uk.JMK př.č.2'!$L$10</f>
        <v>16</v>
      </c>
      <c r="G96" s="63">
        <f t="shared" si="3"/>
        <v>4959</v>
      </c>
      <c r="H96" s="63">
        <f t="shared" si="5"/>
        <v>3640</v>
      </c>
      <c r="I96" s="64"/>
      <c r="J96" s="184"/>
      <c r="K96" s="183"/>
      <c r="L96" s="183"/>
      <c r="M96" s="64"/>
      <c r="N96" s="64"/>
      <c r="O96" s="68"/>
      <c r="P96" s="63">
        <f t="shared" si="4"/>
        <v>1303</v>
      </c>
      <c r="AD96" s="53"/>
      <c r="AE96" s="53"/>
      <c r="AF96" s="69"/>
      <c r="AG96" s="68"/>
      <c r="AH96" s="68"/>
    </row>
    <row r="97" spans="1:34" x14ac:dyDescent="0.25">
      <c r="A97" s="61">
        <v>97</v>
      </c>
      <c r="B97" s="66">
        <v>129.41999999999999</v>
      </c>
      <c r="C97" s="62">
        <f>'soust.uk.JMK př.č.2'!$K$10</f>
        <v>1067</v>
      </c>
      <c r="D97" s="63">
        <f>'soust.uk.JMK př.č.2'!$M$10+'soust.uk.JMK př.č.2'!$N$10</f>
        <v>36956</v>
      </c>
      <c r="E97" s="63">
        <f>'soust.uk.JMK př.č.2'!$O$10+'soust.uk.JMK př.č.2'!$P$10</f>
        <v>18580</v>
      </c>
      <c r="F97" s="63">
        <f>'soust.uk.JMK př.č.2'!$L$10</f>
        <v>16</v>
      </c>
      <c r="G97" s="63">
        <f t="shared" si="3"/>
        <v>4954</v>
      </c>
      <c r="H97" s="63">
        <f t="shared" si="5"/>
        <v>3636</v>
      </c>
      <c r="I97" s="64"/>
      <c r="J97" s="184"/>
      <c r="K97" s="183"/>
      <c r="L97" s="183"/>
      <c r="M97" s="64"/>
      <c r="N97" s="64"/>
      <c r="O97" s="68"/>
      <c r="P97" s="63">
        <f t="shared" si="4"/>
        <v>1302</v>
      </c>
      <c r="AD97" s="53"/>
      <c r="AE97" s="53"/>
      <c r="AF97" s="69"/>
      <c r="AG97" s="68"/>
      <c r="AH97" s="68"/>
    </row>
    <row r="98" spans="1:34" x14ac:dyDescent="0.25">
      <c r="A98" s="61">
        <v>98</v>
      </c>
      <c r="B98" s="66">
        <v>129.56</v>
      </c>
      <c r="C98" s="62">
        <f>'soust.uk.JMK př.č.2'!$K$10</f>
        <v>1067</v>
      </c>
      <c r="D98" s="63">
        <f>'soust.uk.JMK př.č.2'!$M$10+'soust.uk.JMK př.č.2'!$N$10</f>
        <v>36956</v>
      </c>
      <c r="E98" s="63">
        <f>'soust.uk.JMK př.č.2'!$O$10+'soust.uk.JMK př.č.2'!$P$10</f>
        <v>18580</v>
      </c>
      <c r="F98" s="63">
        <f>'soust.uk.JMK př.č.2'!$L$10</f>
        <v>16</v>
      </c>
      <c r="G98" s="63">
        <f t="shared" si="3"/>
        <v>4948</v>
      </c>
      <c r="H98" s="63">
        <f t="shared" si="5"/>
        <v>3632</v>
      </c>
      <c r="I98" s="64"/>
      <c r="J98" s="184"/>
      <c r="K98" s="183"/>
      <c r="L98" s="183"/>
      <c r="M98" s="64"/>
      <c r="N98" s="64"/>
      <c r="O98" s="68"/>
      <c r="P98" s="63">
        <f t="shared" si="4"/>
        <v>1300</v>
      </c>
      <c r="AD98" s="53"/>
      <c r="AE98" s="53"/>
      <c r="AF98" s="69"/>
      <c r="AG98" s="68"/>
      <c r="AH98" s="68"/>
    </row>
    <row r="99" spans="1:34" x14ac:dyDescent="0.25">
      <c r="A99" s="61">
        <v>99</v>
      </c>
      <c r="B99" s="66">
        <v>129.71</v>
      </c>
      <c r="C99" s="62">
        <f>'soust.uk.JMK př.č.2'!$K$10</f>
        <v>1067</v>
      </c>
      <c r="D99" s="63">
        <f>'soust.uk.JMK př.č.2'!$M$10+'soust.uk.JMK př.č.2'!$N$10</f>
        <v>36956</v>
      </c>
      <c r="E99" s="63">
        <f>'soust.uk.JMK př.č.2'!$O$10+'soust.uk.JMK př.č.2'!$P$10</f>
        <v>18580</v>
      </c>
      <c r="F99" s="63">
        <f>'soust.uk.JMK př.č.2'!$L$10</f>
        <v>16</v>
      </c>
      <c r="G99" s="63">
        <f t="shared" si="3"/>
        <v>4943</v>
      </c>
      <c r="H99" s="63">
        <f t="shared" si="5"/>
        <v>3628</v>
      </c>
      <c r="I99" s="64"/>
      <c r="J99" s="184"/>
      <c r="K99" s="183"/>
      <c r="L99" s="183"/>
      <c r="M99" s="64"/>
      <c r="N99" s="64"/>
      <c r="O99" s="68"/>
      <c r="P99" s="63">
        <f t="shared" si="4"/>
        <v>1299</v>
      </c>
      <c r="AD99" s="53"/>
      <c r="AE99" s="53"/>
      <c r="AF99" s="69"/>
      <c r="AG99" s="68"/>
      <c r="AH99" s="68"/>
    </row>
    <row r="100" spans="1:34" x14ac:dyDescent="0.25">
      <c r="A100" s="61">
        <v>100</v>
      </c>
      <c r="B100" s="66">
        <v>129.85</v>
      </c>
      <c r="C100" s="62">
        <f>'soust.uk.JMK př.č.2'!$K$10</f>
        <v>1067</v>
      </c>
      <c r="D100" s="63">
        <f>'soust.uk.JMK př.č.2'!$M$10+'soust.uk.JMK př.č.2'!$N$10</f>
        <v>36956</v>
      </c>
      <c r="E100" s="63">
        <f>'soust.uk.JMK př.č.2'!$O$10+'soust.uk.JMK př.č.2'!$P$10</f>
        <v>18580</v>
      </c>
      <c r="F100" s="63">
        <f>'soust.uk.JMK př.č.2'!$L$10</f>
        <v>16</v>
      </c>
      <c r="G100" s="63">
        <f t="shared" si="3"/>
        <v>4937</v>
      </c>
      <c r="H100" s="63">
        <f t="shared" si="5"/>
        <v>3624</v>
      </c>
      <c r="I100" s="64"/>
      <c r="J100" s="184"/>
      <c r="K100" s="183"/>
      <c r="L100" s="183"/>
      <c r="M100" s="64"/>
      <c r="N100" s="64"/>
      <c r="O100" s="68"/>
      <c r="P100" s="63">
        <f t="shared" si="4"/>
        <v>1297</v>
      </c>
      <c r="AD100" s="53"/>
      <c r="AE100" s="53"/>
      <c r="AF100" s="69"/>
      <c r="AG100" s="68"/>
      <c r="AH100" s="68"/>
    </row>
    <row r="101" spans="1:34" x14ac:dyDescent="0.25">
      <c r="A101" s="61">
        <v>101</v>
      </c>
      <c r="B101" s="66">
        <v>129.99</v>
      </c>
      <c r="C101" s="62">
        <f>'soust.uk.JMK př.č.2'!$K$10</f>
        <v>1067</v>
      </c>
      <c r="D101" s="63">
        <f>'soust.uk.JMK př.č.2'!$M$10+'soust.uk.JMK př.č.2'!$N$10</f>
        <v>36956</v>
      </c>
      <c r="E101" s="63">
        <f>'soust.uk.JMK př.č.2'!$O$10+'soust.uk.JMK př.č.2'!$P$10</f>
        <v>18580</v>
      </c>
      <c r="F101" s="63">
        <f>'soust.uk.JMK př.č.2'!$L$10</f>
        <v>16</v>
      </c>
      <c r="G101" s="63">
        <f t="shared" si="3"/>
        <v>4933</v>
      </c>
      <c r="H101" s="63">
        <f t="shared" si="5"/>
        <v>3621</v>
      </c>
      <c r="I101" s="64"/>
      <c r="J101" s="184"/>
      <c r="K101" s="183"/>
      <c r="L101" s="183"/>
      <c r="M101" s="64"/>
      <c r="N101" s="64"/>
      <c r="O101" s="68"/>
      <c r="P101" s="63">
        <f t="shared" si="4"/>
        <v>1296</v>
      </c>
      <c r="AD101" s="53"/>
      <c r="AE101" s="53"/>
      <c r="AF101" s="69"/>
      <c r="AG101" s="68"/>
      <c r="AH101" s="68"/>
    </row>
    <row r="102" spans="1:34" x14ac:dyDescent="0.25">
      <c r="A102" s="61">
        <v>102</v>
      </c>
      <c r="B102" s="66">
        <v>130.13</v>
      </c>
      <c r="C102" s="62">
        <f>'soust.uk.JMK př.č.2'!$K$10</f>
        <v>1067</v>
      </c>
      <c r="D102" s="63">
        <f>'soust.uk.JMK př.č.2'!$M$10+'soust.uk.JMK př.č.2'!$N$10</f>
        <v>36956</v>
      </c>
      <c r="E102" s="63">
        <f>'soust.uk.JMK př.č.2'!$O$10+'soust.uk.JMK př.č.2'!$P$10</f>
        <v>18580</v>
      </c>
      <c r="F102" s="63">
        <f>'soust.uk.JMK př.č.2'!$L$10</f>
        <v>16</v>
      </c>
      <c r="G102" s="63">
        <f t="shared" si="3"/>
        <v>4928</v>
      </c>
      <c r="H102" s="63">
        <f t="shared" si="5"/>
        <v>3617</v>
      </c>
      <c r="I102" s="64"/>
      <c r="J102" s="184"/>
      <c r="K102" s="183"/>
      <c r="L102" s="183"/>
      <c r="M102" s="64"/>
      <c r="N102" s="64"/>
      <c r="O102" s="68"/>
      <c r="P102" s="63">
        <f t="shared" si="4"/>
        <v>1295</v>
      </c>
      <c r="AD102" s="53"/>
      <c r="AE102" s="53"/>
      <c r="AF102" s="69"/>
      <c r="AG102" s="68"/>
      <c r="AH102" s="68"/>
    </row>
    <row r="103" spans="1:34" x14ac:dyDescent="0.25">
      <c r="A103" s="61">
        <v>103</v>
      </c>
      <c r="B103" s="66">
        <v>130.26</v>
      </c>
      <c r="C103" s="62">
        <f>'soust.uk.JMK př.č.2'!$K$10</f>
        <v>1067</v>
      </c>
      <c r="D103" s="63">
        <f>'soust.uk.JMK př.č.2'!$M$10+'soust.uk.JMK př.č.2'!$N$10</f>
        <v>36956</v>
      </c>
      <c r="E103" s="63">
        <f>'soust.uk.JMK př.č.2'!$O$10+'soust.uk.JMK př.č.2'!$P$10</f>
        <v>18580</v>
      </c>
      <c r="F103" s="63">
        <f>'soust.uk.JMK př.č.2'!$L$10</f>
        <v>16</v>
      </c>
      <c r="G103" s="63">
        <f t="shared" si="3"/>
        <v>4922</v>
      </c>
      <c r="H103" s="63">
        <f t="shared" si="5"/>
        <v>3613</v>
      </c>
      <c r="I103" s="64"/>
      <c r="J103" s="184"/>
      <c r="K103" s="183"/>
      <c r="L103" s="183"/>
      <c r="M103" s="64"/>
      <c r="N103" s="64"/>
      <c r="O103" s="68"/>
      <c r="P103" s="63">
        <f t="shared" si="4"/>
        <v>1293</v>
      </c>
      <c r="AD103" s="53"/>
      <c r="AE103" s="53"/>
      <c r="AF103" s="69"/>
      <c r="AG103" s="68"/>
      <c r="AH103" s="68"/>
    </row>
    <row r="104" spans="1:34" x14ac:dyDescent="0.25">
      <c r="A104" s="61">
        <v>104</v>
      </c>
      <c r="B104" s="66">
        <v>130.4</v>
      </c>
      <c r="C104" s="62">
        <f>'soust.uk.JMK př.č.2'!$K$10</f>
        <v>1067</v>
      </c>
      <c r="D104" s="63">
        <f>'soust.uk.JMK př.č.2'!$M$10+'soust.uk.JMK př.č.2'!$N$10</f>
        <v>36956</v>
      </c>
      <c r="E104" s="63">
        <f>'soust.uk.JMK př.č.2'!$O$10+'soust.uk.JMK př.č.2'!$P$10</f>
        <v>18580</v>
      </c>
      <c r="F104" s="63">
        <f>'soust.uk.JMK př.č.2'!$L$10</f>
        <v>16</v>
      </c>
      <c r="G104" s="63">
        <f t="shared" si="3"/>
        <v>4918</v>
      </c>
      <c r="H104" s="63">
        <f t="shared" si="5"/>
        <v>3610</v>
      </c>
      <c r="I104" s="64"/>
      <c r="J104" s="184"/>
      <c r="K104" s="183"/>
      <c r="L104" s="183"/>
      <c r="M104" s="64"/>
      <c r="N104" s="64"/>
      <c r="O104" s="68"/>
      <c r="P104" s="63">
        <f t="shared" si="4"/>
        <v>1292</v>
      </c>
      <c r="AD104" s="53"/>
      <c r="AE104" s="53"/>
      <c r="AF104" s="69"/>
      <c r="AG104" s="68"/>
      <c r="AH104" s="68"/>
    </row>
    <row r="105" spans="1:34" x14ac:dyDescent="0.25">
      <c r="A105" s="61">
        <v>105</v>
      </c>
      <c r="B105" s="66">
        <v>130.53</v>
      </c>
      <c r="C105" s="62">
        <f>'soust.uk.JMK př.č.2'!$K$10</f>
        <v>1067</v>
      </c>
      <c r="D105" s="63">
        <f>'soust.uk.JMK př.č.2'!$M$10+'soust.uk.JMK př.č.2'!$N$10</f>
        <v>36956</v>
      </c>
      <c r="E105" s="63">
        <f>'soust.uk.JMK př.č.2'!$O$10+'soust.uk.JMK př.č.2'!$P$10</f>
        <v>18580</v>
      </c>
      <c r="F105" s="63">
        <f>'soust.uk.JMK př.č.2'!$L$10</f>
        <v>16</v>
      </c>
      <c r="G105" s="63">
        <f t="shared" si="3"/>
        <v>4913</v>
      </c>
      <c r="H105" s="63">
        <f t="shared" si="5"/>
        <v>3606</v>
      </c>
      <c r="I105" s="64"/>
      <c r="J105" s="184"/>
      <c r="K105" s="183"/>
      <c r="L105" s="183"/>
      <c r="M105" s="64"/>
      <c r="N105" s="64"/>
      <c r="O105" s="68"/>
      <c r="P105" s="63">
        <f t="shared" si="4"/>
        <v>1291</v>
      </c>
      <c r="AD105" s="53"/>
      <c r="AE105" s="53"/>
      <c r="AF105" s="69"/>
      <c r="AG105" s="68"/>
      <c r="AH105" s="68"/>
    </row>
    <row r="106" spans="1:34" x14ac:dyDescent="0.25">
      <c r="A106" s="61">
        <v>106</v>
      </c>
      <c r="B106" s="66">
        <v>130.66999999999999</v>
      </c>
      <c r="C106" s="62">
        <f>'soust.uk.JMK př.č.2'!$K$10</f>
        <v>1067</v>
      </c>
      <c r="D106" s="63">
        <f>'soust.uk.JMK př.č.2'!$M$10+'soust.uk.JMK př.č.2'!$N$10</f>
        <v>36956</v>
      </c>
      <c r="E106" s="63">
        <f>'soust.uk.JMK př.č.2'!$O$10+'soust.uk.JMK př.č.2'!$P$10</f>
        <v>18580</v>
      </c>
      <c r="F106" s="63">
        <f>'soust.uk.JMK př.č.2'!$L$10</f>
        <v>16</v>
      </c>
      <c r="G106" s="63">
        <f t="shared" si="3"/>
        <v>4909</v>
      </c>
      <c r="H106" s="63">
        <f t="shared" si="5"/>
        <v>3603</v>
      </c>
      <c r="I106" s="64"/>
      <c r="J106" s="184"/>
      <c r="K106" s="183"/>
      <c r="L106" s="183"/>
      <c r="M106" s="64"/>
      <c r="N106" s="64"/>
      <c r="O106" s="68"/>
      <c r="P106" s="63">
        <f t="shared" si="4"/>
        <v>1290</v>
      </c>
      <c r="AD106" s="53"/>
      <c r="AE106" s="53"/>
      <c r="AF106" s="69"/>
      <c r="AG106" s="68"/>
      <c r="AH106" s="68"/>
    </row>
    <row r="107" spans="1:34" x14ac:dyDescent="0.25">
      <c r="A107" s="61">
        <v>107</v>
      </c>
      <c r="B107" s="66">
        <v>130.80000000000001</v>
      </c>
      <c r="C107" s="62">
        <f>'soust.uk.JMK př.č.2'!$K$10</f>
        <v>1067</v>
      </c>
      <c r="D107" s="63">
        <f>'soust.uk.JMK př.č.2'!$M$10+'soust.uk.JMK př.č.2'!$N$10</f>
        <v>36956</v>
      </c>
      <c r="E107" s="63">
        <f>'soust.uk.JMK př.č.2'!$O$10+'soust.uk.JMK př.č.2'!$P$10</f>
        <v>18580</v>
      </c>
      <c r="F107" s="63">
        <f>'soust.uk.JMK př.č.2'!$L$10</f>
        <v>16</v>
      </c>
      <c r="G107" s="63">
        <f t="shared" si="3"/>
        <v>4903</v>
      </c>
      <c r="H107" s="63">
        <f t="shared" si="5"/>
        <v>3599</v>
      </c>
      <c r="I107" s="64"/>
      <c r="J107" s="184"/>
      <c r="K107" s="183"/>
      <c r="L107" s="183"/>
      <c r="M107" s="64"/>
      <c r="N107" s="64"/>
      <c r="O107" s="68"/>
      <c r="P107" s="63">
        <f t="shared" si="4"/>
        <v>1288</v>
      </c>
      <c r="AD107" s="53"/>
      <c r="AE107" s="53"/>
      <c r="AF107" s="69"/>
      <c r="AG107" s="68"/>
      <c r="AH107" s="68"/>
    </row>
    <row r="108" spans="1:34" x14ac:dyDescent="0.25">
      <c r="A108" s="61">
        <v>108</v>
      </c>
      <c r="B108" s="66">
        <v>130.93</v>
      </c>
      <c r="C108" s="62">
        <f>'soust.uk.JMK př.č.2'!$K$10</f>
        <v>1067</v>
      </c>
      <c r="D108" s="63">
        <f>'soust.uk.JMK př.č.2'!$M$10+'soust.uk.JMK př.č.2'!$N$10</f>
        <v>36956</v>
      </c>
      <c r="E108" s="63">
        <f>'soust.uk.JMK př.č.2'!$O$10+'soust.uk.JMK př.č.2'!$P$10</f>
        <v>18580</v>
      </c>
      <c r="F108" s="63">
        <f>'soust.uk.JMK př.č.2'!$L$10</f>
        <v>16</v>
      </c>
      <c r="G108" s="63">
        <f t="shared" si="3"/>
        <v>4899</v>
      </c>
      <c r="H108" s="63">
        <f t="shared" si="5"/>
        <v>3596</v>
      </c>
      <c r="I108" s="64"/>
      <c r="J108" s="184"/>
      <c r="K108" s="183"/>
      <c r="L108" s="183"/>
      <c r="M108" s="64"/>
      <c r="N108" s="64"/>
      <c r="O108" s="68"/>
      <c r="P108" s="63">
        <f t="shared" si="4"/>
        <v>1287</v>
      </c>
      <c r="AD108" s="53"/>
      <c r="AE108" s="53"/>
      <c r="AF108" s="54"/>
    </row>
    <row r="109" spans="1:34" x14ac:dyDescent="0.25">
      <c r="A109" s="61">
        <v>109</v>
      </c>
      <c r="B109" s="66">
        <v>131.06</v>
      </c>
      <c r="C109" s="62">
        <f>'soust.uk.JMK př.č.2'!$K$10</f>
        <v>1067</v>
      </c>
      <c r="D109" s="63">
        <f>'soust.uk.JMK př.č.2'!$M$10+'soust.uk.JMK př.č.2'!$N$10</f>
        <v>36956</v>
      </c>
      <c r="E109" s="63">
        <f>'soust.uk.JMK př.č.2'!$O$10+'soust.uk.JMK př.č.2'!$P$10</f>
        <v>18580</v>
      </c>
      <c r="F109" s="63">
        <f>'soust.uk.JMK př.č.2'!$L$10</f>
        <v>16</v>
      </c>
      <c r="G109" s="63">
        <f t="shared" si="3"/>
        <v>4895</v>
      </c>
      <c r="H109" s="63">
        <f t="shared" si="5"/>
        <v>3593</v>
      </c>
      <c r="I109" s="64"/>
      <c r="J109" s="184"/>
      <c r="K109" s="183"/>
      <c r="L109" s="183"/>
      <c r="M109" s="64"/>
      <c r="N109" s="64"/>
      <c r="O109" s="68"/>
      <c r="P109" s="63">
        <f t="shared" si="4"/>
        <v>1286</v>
      </c>
      <c r="AD109" s="53"/>
      <c r="AE109" s="53"/>
      <c r="AF109" s="54"/>
    </row>
    <row r="110" spans="1:34" x14ac:dyDescent="0.25">
      <c r="A110" s="61">
        <v>110</v>
      </c>
      <c r="B110" s="66">
        <v>131.19</v>
      </c>
      <c r="C110" s="62">
        <f>'soust.uk.JMK př.č.2'!$K$10</f>
        <v>1067</v>
      </c>
      <c r="D110" s="63">
        <f>'soust.uk.JMK př.č.2'!$M$10+'soust.uk.JMK př.č.2'!$N$10</f>
        <v>36956</v>
      </c>
      <c r="E110" s="63">
        <f>'soust.uk.JMK př.č.2'!$O$10+'soust.uk.JMK př.č.2'!$P$10</f>
        <v>18580</v>
      </c>
      <c r="F110" s="63">
        <f>'soust.uk.JMK př.č.2'!$L$10</f>
        <v>16</v>
      </c>
      <c r="G110" s="63">
        <f t="shared" si="3"/>
        <v>4890</v>
      </c>
      <c r="H110" s="63">
        <f t="shared" si="5"/>
        <v>3589</v>
      </c>
      <c r="I110" s="64"/>
      <c r="J110" s="184"/>
      <c r="K110" s="183"/>
      <c r="L110" s="183"/>
      <c r="M110" s="64"/>
      <c r="N110" s="64"/>
      <c r="O110" s="68"/>
      <c r="P110" s="63">
        <f t="shared" si="4"/>
        <v>1285</v>
      </c>
      <c r="AD110" s="53"/>
      <c r="AE110" s="53"/>
      <c r="AF110" s="54"/>
    </row>
    <row r="111" spans="1:34" x14ac:dyDescent="0.25">
      <c r="A111" s="61">
        <v>111</v>
      </c>
      <c r="B111" s="66">
        <v>131.31</v>
      </c>
      <c r="C111" s="62">
        <f>'soust.uk.JMK př.č.2'!$K$10</f>
        <v>1067</v>
      </c>
      <c r="D111" s="63">
        <f>'soust.uk.JMK př.č.2'!$M$10+'soust.uk.JMK př.č.2'!$N$10</f>
        <v>36956</v>
      </c>
      <c r="E111" s="63">
        <f>'soust.uk.JMK př.č.2'!$O$10+'soust.uk.JMK př.č.2'!$P$10</f>
        <v>18580</v>
      </c>
      <c r="F111" s="63">
        <f>'soust.uk.JMK př.č.2'!$L$10</f>
        <v>16</v>
      </c>
      <c r="G111" s="63">
        <f t="shared" si="3"/>
        <v>4886</v>
      </c>
      <c r="H111" s="63">
        <f t="shared" si="5"/>
        <v>3586</v>
      </c>
      <c r="I111" s="64"/>
      <c r="J111" s="184"/>
      <c r="K111" s="183"/>
      <c r="L111" s="183"/>
      <c r="M111" s="64"/>
      <c r="N111" s="64"/>
      <c r="O111" s="68"/>
      <c r="P111" s="63">
        <f t="shared" si="4"/>
        <v>1284</v>
      </c>
      <c r="AD111" s="53"/>
      <c r="AE111" s="53"/>
      <c r="AF111" s="54"/>
    </row>
    <row r="112" spans="1:34" x14ac:dyDescent="0.25">
      <c r="A112" s="61">
        <v>112</v>
      </c>
      <c r="B112" s="66">
        <v>131.44</v>
      </c>
      <c r="C112" s="62">
        <f>'soust.uk.JMK př.č.2'!$K$10</f>
        <v>1067</v>
      </c>
      <c r="D112" s="63">
        <f>'soust.uk.JMK př.č.2'!$M$10+'soust.uk.JMK př.č.2'!$N$10</f>
        <v>36956</v>
      </c>
      <c r="E112" s="63">
        <f>'soust.uk.JMK př.č.2'!$O$10+'soust.uk.JMK př.č.2'!$P$10</f>
        <v>18580</v>
      </c>
      <c r="F112" s="63">
        <f>'soust.uk.JMK př.č.2'!$L$10</f>
        <v>16</v>
      </c>
      <c r="G112" s="63">
        <f t="shared" si="3"/>
        <v>4882</v>
      </c>
      <c r="H112" s="63">
        <f t="shared" si="5"/>
        <v>3583</v>
      </c>
      <c r="I112" s="64"/>
      <c r="J112" s="184"/>
      <c r="K112" s="183"/>
      <c r="L112" s="183"/>
      <c r="M112" s="64"/>
      <c r="N112" s="64"/>
      <c r="O112" s="68"/>
      <c r="P112" s="63">
        <f t="shared" si="4"/>
        <v>1283</v>
      </c>
      <c r="AD112" s="53"/>
      <c r="AE112" s="53"/>
      <c r="AF112" s="54"/>
    </row>
    <row r="113" spans="1:32" x14ac:dyDescent="0.25">
      <c r="A113" s="61">
        <v>113</v>
      </c>
      <c r="B113" s="66">
        <v>131.56</v>
      </c>
      <c r="C113" s="62">
        <f>'soust.uk.JMK př.č.2'!$K$10</f>
        <v>1067</v>
      </c>
      <c r="D113" s="63">
        <f>'soust.uk.JMK př.č.2'!$M$10+'soust.uk.JMK př.č.2'!$N$10</f>
        <v>36956</v>
      </c>
      <c r="E113" s="63">
        <f>'soust.uk.JMK př.č.2'!$O$10+'soust.uk.JMK př.č.2'!$P$10</f>
        <v>18580</v>
      </c>
      <c r="F113" s="63">
        <f>'soust.uk.JMK př.č.2'!$L$10</f>
        <v>16</v>
      </c>
      <c r="G113" s="63">
        <f t="shared" si="3"/>
        <v>4878</v>
      </c>
      <c r="H113" s="63">
        <f t="shared" si="5"/>
        <v>3580</v>
      </c>
      <c r="I113" s="68"/>
      <c r="J113" s="184"/>
      <c r="K113" s="185"/>
      <c r="L113" s="185"/>
      <c r="N113" s="68"/>
      <c r="O113" s="68"/>
      <c r="P113" s="63">
        <f t="shared" si="4"/>
        <v>1282</v>
      </c>
      <c r="AD113" s="53"/>
      <c r="AE113" s="53"/>
      <c r="AF113" s="54"/>
    </row>
    <row r="114" spans="1:32" x14ac:dyDescent="0.25">
      <c r="A114" s="61">
        <v>114</v>
      </c>
      <c r="B114" s="66">
        <v>131.68</v>
      </c>
      <c r="C114" s="62">
        <f>'soust.uk.JMK př.č.2'!$K$10</f>
        <v>1067</v>
      </c>
      <c r="D114" s="63">
        <f>'soust.uk.JMK př.č.2'!$M$10+'soust.uk.JMK př.č.2'!$N$10</f>
        <v>36956</v>
      </c>
      <c r="E114" s="63">
        <f>'soust.uk.JMK př.č.2'!$O$10+'soust.uk.JMK př.č.2'!$P$10</f>
        <v>18580</v>
      </c>
      <c r="F114" s="63">
        <f>'soust.uk.JMK př.č.2'!$L$10</f>
        <v>16</v>
      </c>
      <c r="G114" s="63">
        <f t="shared" si="3"/>
        <v>4874</v>
      </c>
      <c r="H114" s="63">
        <f t="shared" si="5"/>
        <v>3577</v>
      </c>
      <c r="I114" s="70"/>
      <c r="J114" s="184"/>
      <c r="K114" s="186"/>
      <c r="L114" s="187"/>
      <c r="M114" s="74"/>
      <c r="N114" s="58"/>
      <c r="O114" s="75"/>
      <c r="P114" s="63">
        <f t="shared" si="4"/>
        <v>1281</v>
      </c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</row>
    <row r="115" spans="1:32" x14ac:dyDescent="0.25">
      <c r="A115" s="61">
        <v>115</v>
      </c>
      <c r="B115" s="66">
        <v>131.80000000000001</v>
      </c>
      <c r="C115" s="62">
        <f>'soust.uk.JMK př.č.2'!$K$10</f>
        <v>1067</v>
      </c>
      <c r="D115" s="63">
        <f>'soust.uk.JMK př.č.2'!$M$10+'soust.uk.JMK př.č.2'!$N$10</f>
        <v>36956</v>
      </c>
      <c r="E115" s="63">
        <f>'soust.uk.JMK př.č.2'!$O$10+'soust.uk.JMK př.č.2'!$P$10</f>
        <v>18580</v>
      </c>
      <c r="F115" s="63">
        <f>'soust.uk.JMK př.č.2'!$L$10</f>
        <v>16</v>
      </c>
      <c r="G115" s="63">
        <f t="shared" si="3"/>
        <v>4869</v>
      </c>
      <c r="H115" s="63">
        <f t="shared" si="5"/>
        <v>3574</v>
      </c>
      <c r="I115" s="68"/>
      <c r="J115" s="184"/>
      <c r="K115" s="185"/>
      <c r="L115" s="185"/>
      <c r="N115" s="68"/>
      <c r="O115" s="68"/>
      <c r="P115" s="63">
        <f t="shared" si="4"/>
        <v>1279</v>
      </c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</row>
    <row r="116" spans="1:32" x14ac:dyDescent="0.25">
      <c r="A116" s="61">
        <v>116</v>
      </c>
      <c r="B116" s="66">
        <v>131.91999999999999</v>
      </c>
      <c r="C116" s="62">
        <f>'soust.uk.JMK př.č.2'!$K$10</f>
        <v>1067</v>
      </c>
      <c r="D116" s="63">
        <f>'soust.uk.JMK př.č.2'!$M$10+'soust.uk.JMK př.č.2'!$N$10</f>
        <v>36956</v>
      </c>
      <c r="E116" s="63">
        <f>'soust.uk.JMK př.č.2'!$O$10+'soust.uk.JMK př.č.2'!$P$10</f>
        <v>18580</v>
      </c>
      <c r="F116" s="63">
        <f>'soust.uk.JMK př.č.2'!$L$10</f>
        <v>16</v>
      </c>
      <c r="G116" s="63">
        <f t="shared" si="3"/>
        <v>4865</v>
      </c>
      <c r="H116" s="63">
        <f t="shared" si="5"/>
        <v>3571</v>
      </c>
      <c r="I116" s="68"/>
      <c r="J116" s="184"/>
      <c r="K116" s="185"/>
      <c r="L116" s="185"/>
      <c r="N116" s="68"/>
      <c r="O116" s="68"/>
      <c r="P116" s="63">
        <f t="shared" si="4"/>
        <v>1278</v>
      </c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</row>
    <row r="117" spans="1:32" x14ac:dyDescent="0.25">
      <c r="A117" s="61">
        <v>117</v>
      </c>
      <c r="B117" s="66">
        <v>132.04</v>
      </c>
      <c r="C117" s="62">
        <f>'soust.uk.JMK př.č.2'!$K$10</f>
        <v>1067</v>
      </c>
      <c r="D117" s="63">
        <f>'soust.uk.JMK př.č.2'!$M$10+'soust.uk.JMK př.č.2'!$N$10</f>
        <v>36956</v>
      </c>
      <c r="E117" s="63">
        <f>'soust.uk.JMK př.č.2'!$O$10+'soust.uk.JMK př.č.2'!$P$10</f>
        <v>18580</v>
      </c>
      <c r="F117" s="63">
        <f>'soust.uk.JMK př.č.2'!$L$10</f>
        <v>16</v>
      </c>
      <c r="G117" s="63">
        <f t="shared" si="3"/>
        <v>4861</v>
      </c>
      <c r="H117" s="63">
        <f t="shared" si="5"/>
        <v>3568</v>
      </c>
      <c r="I117" s="68"/>
      <c r="J117" s="184"/>
      <c r="K117" s="185"/>
      <c r="L117" s="185"/>
      <c r="N117" s="68"/>
      <c r="O117" s="68"/>
      <c r="P117" s="63">
        <f t="shared" si="4"/>
        <v>1277</v>
      </c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</row>
    <row r="118" spans="1:32" x14ac:dyDescent="0.25">
      <c r="A118" s="61">
        <v>118</v>
      </c>
      <c r="B118" s="66">
        <v>132.16</v>
      </c>
      <c r="C118" s="62">
        <f>'soust.uk.JMK př.č.2'!$K$10</f>
        <v>1067</v>
      </c>
      <c r="D118" s="63">
        <f>'soust.uk.JMK př.č.2'!$M$10+'soust.uk.JMK př.č.2'!$N$10</f>
        <v>36956</v>
      </c>
      <c r="E118" s="63">
        <f>'soust.uk.JMK př.č.2'!$O$10+'soust.uk.JMK př.č.2'!$P$10</f>
        <v>18580</v>
      </c>
      <c r="F118" s="63">
        <f>'soust.uk.JMK př.č.2'!$L$10</f>
        <v>16</v>
      </c>
      <c r="G118" s="63">
        <f t="shared" si="3"/>
        <v>4857</v>
      </c>
      <c r="H118" s="63">
        <f t="shared" si="5"/>
        <v>3565</v>
      </c>
      <c r="I118" s="72"/>
      <c r="J118" s="184"/>
      <c r="K118" s="188"/>
      <c r="L118" s="188"/>
      <c r="M118" s="72"/>
      <c r="N118" s="72"/>
      <c r="O118" s="68"/>
      <c r="P118" s="63">
        <f t="shared" si="4"/>
        <v>1276</v>
      </c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</row>
    <row r="119" spans="1:32" x14ac:dyDescent="0.25">
      <c r="A119" s="61">
        <v>119</v>
      </c>
      <c r="B119" s="66">
        <v>132.27000000000001</v>
      </c>
      <c r="C119" s="62">
        <f>'soust.uk.JMK př.č.2'!$K$10</f>
        <v>1067</v>
      </c>
      <c r="D119" s="63">
        <f>'soust.uk.JMK př.č.2'!$M$10+'soust.uk.JMK př.č.2'!$N$10</f>
        <v>36956</v>
      </c>
      <c r="E119" s="63">
        <f>'soust.uk.JMK př.č.2'!$O$10+'soust.uk.JMK př.č.2'!$P$10</f>
        <v>18580</v>
      </c>
      <c r="F119" s="63">
        <f>'soust.uk.JMK př.č.2'!$L$10</f>
        <v>16</v>
      </c>
      <c r="G119" s="63">
        <f t="shared" si="3"/>
        <v>4853</v>
      </c>
      <c r="H119" s="63">
        <f t="shared" si="5"/>
        <v>3562</v>
      </c>
      <c r="I119" s="74"/>
      <c r="J119" s="184"/>
      <c r="K119" s="189"/>
      <c r="L119" s="189"/>
      <c r="M119" s="74"/>
      <c r="N119" s="74"/>
      <c r="O119" s="71"/>
      <c r="P119" s="63">
        <f t="shared" si="4"/>
        <v>1275</v>
      </c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</row>
    <row r="120" spans="1:32" x14ac:dyDescent="0.25">
      <c r="A120" s="61">
        <v>120</v>
      </c>
      <c r="B120" s="66">
        <v>132.38</v>
      </c>
      <c r="C120" s="62">
        <f>'soust.uk.JMK př.č.2'!$K$10</f>
        <v>1067</v>
      </c>
      <c r="D120" s="63">
        <f>'soust.uk.JMK př.č.2'!$M$10+'soust.uk.JMK př.č.2'!$N$10</f>
        <v>36956</v>
      </c>
      <c r="E120" s="63">
        <f>'soust.uk.JMK př.č.2'!$O$10+'soust.uk.JMK př.č.2'!$P$10</f>
        <v>18580</v>
      </c>
      <c r="F120" s="63">
        <f>'soust.uk.JMK př.č.2'!$L$10</f>
        <v>16</v>
      </c>
      <c r="G120" s="63">
        <f t="shared" si="3"/>
        <v>4849</v>
      </c>
      <c r="H120" s="63">
        <f t="shared" si="5"/>
        <v>3559</v>
      </c>
      <c r="I120" s="72"/>
      <c r="J120" s="184"/>
      <c r="K120" s="188"/>
      <c r="L120" s="188"/>
      <c r="M120" s="72"/>
      <c r="N120" s="72"/>
      <c r="O120" s="68"/>
      <c r="P120" s="63">
        <f t="shared" si="4"/>
        <v>1274</v>
      </c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</row>
    <row r="121" spans="1:32" x14ac:dyDescent="0.25">
      <c r="A121" s="61">
        <v>121</v>
      </c>
      <c r="B121" s="66">
        <v>132.49</v>
      </c>
      <c r="C121" s="62">
        <f>'soust.uk.JMK př.č.2'!$K$10</f>
        <v>1067</v>
      </c>
      <c r="D121" s="63">
        <f>'soust.uk.JMK př.č.2'!$M$10+'soust.uk.JMK př.č.2'!$N$10</f>
        <v>36956</v>
      </c>
      <c r="E121" s="63">
        <f>'soust.uk.JMK př.č.2'!$O$10+'soust.uk.JMK př.č.2'!$P$10</f>
        <v>18580</v>
      </c>
      <c r="F121" s="63">
        <f>'soust.uk.JMK př.č.2'!$L$10</f>
        <v>16</v>
      </c>
      <c r="G121" s="63">
        <f t="shared" si="3"/>
        <v>4845</v>
      </c>
      <c r="H121" s="63">
        <f t="shared" si="5"/>
        <v>3556</v>
      </c>
      <c r="I121" s="72"/>
      <c r="J121" s="184"/>
      <c r="K121" s="188"/>
      <c r="L121" s="188"/>
      <c r="M121" s="72"/>
      <c r="N121" s="72"/>
      <c r="O121" s="68"/>
      <c r="P121" s="63">
        <f t="shared" si="4"/>
        <v>1273</v>
      </c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</row>
    <row r="122" spans="1:32" x14ac:dyDescent="0.25">
      <c r="A122" s="61">
        <v>122</v>
      </c>
      <c r="B122" s="66">
        <v>132.6</v>
      </c>
      <c r="C122" s="62">
        <f>'soust.uk.JMK př.č.2'!$K$10</f>
        <v>1067</v>
      </c>
      <c r="D122" s="63">
        <f>'soust.uk.JMK př.č.2'!$M$10+'soust.uk.JMK př.č.2'!$N$10</f>
        <v>36956</v>
      </c>
      <c r="E122" s="63">
        <f>'soust.uk.JMK př.č.2'!$O$10+'soust.uk.JMK př.č.2'!$P$10</f>
        <v>18580</v>
      </c>
      <c r="F122" s="63">
        <f>'soust.uk.JMK př.č.2'!$L$10</f>
        <v>16</v>
      </c>
      <c r="G122" s="63">
        <f t="shared" si="3"/>
        <v>4841</v>
      </c>
      <c r="H122" s="63">
        <f t="shared" si="5"/>
        <v>3553</v>
      </c>
      <c r="I122" s="72"/>
      <c r="J122" s="184"/>
      <c r="K122" s="188"/>
      <c r="L122" s="188"/>
      <c r="M122" s="72"/>
      <c r="N122" s="72"/>
      <c r="O122" s="68"/>
      <c r="P122" s="63">
        <f t="shared" si="4"/>
        <v>1272</v>
      </c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</row>
    <row r="123" spans="1:32" x14ac:dyDescent="0.25">
      <c r="A123" s="61">
        <v>123</v>
      </c>
      <c r="B123" s="66">
        <v>132.71</v>
      </c>
      <c r="C123" s="62">
        <f>'soust.uk.JMK př.č.2'!$K$10</f>
        <v>1067</v>
      </c>
      <c r="D123" s="63">
        <f>'soust.uk.JMK př.č.2'!$M$10+'soust.uk.JMK př.č.2'!$N$10</f>
        <v>36956</v>
      </c>
      <c r="E123" s="63">
        <f>'soust.uk.JMK př.č.2'!$O$10+'soust.uk.JMK př.č.2'!$P$10</f>
        <v>18580</v>
      </c>
      <c r="F123" s="63">
        <f>'soust.uk.JMK př.č.2'!$L$10</f>
        <v>16</v>
      </c>
      <c r="G123" s="63">
        <f t="shared" si="3"/>
        <v>4838</v>
      </c>
      <c r="H123" s="63">
        <f t="shared" si="5"/>
        <v>3551</v>
      </c>
      <c r="I123" s="72"/>
      <c r="J123" s="184"/>
      <c r="K123" s="188"/>
      <c r="L123" s="188"/>
      <c r="M123" s="72"/>
      <c r="N123" s="72"/>
      <c r="O123" s="68"/>
      <c r="P123" s="63">
        <f t="shared" si="4"/>
        <v>1271</v>
      </c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</row>
    <row r="124" spans="1:32" x14ac:dyDescent="0.25">
      <c r="A124" s="61">
        <v>124</v>
      </c>
      <c r="B124" s="66">
        <v>132.82</v>
      </c>
      <c r="C124" s="62">
        <f>'soust.uk.JMK př.č.2'!$K$10</f>
        <v>1067</v>
      </c>
      <c r="D124" s="63">
        <f>'soust.uk.JMK př.č.2'!$M$10+'soust.uk.JMK př.č.2'!$N$10</f>
        <v>36956</v>
      </c>
      <c r="E124" s="63">
        <f>'soust.uk.JMK př.č.2'!$O$10+'soust.uk.JMK př.č.2'!$P$10</f>
        <v>18580</v>
      </c>
      <c r="F124" s="63">
        <f>'soust.uk.JMK př.č.2'!$L$10</f>
        <v>16</v>
      </c>
      <c r="G124" s="63">
        <f t="shared" si="3"/>
        <v>4834</v>
      </c>
      <c r="H124" s="63">
        <f t="shared" si="5"/>
        <v>3548</v>
      </c>
      <c r="I124" s="72"/>
      <c r="J124" s="184"/>
      <c r="K124" s="188"/>
      <c r="L124" s="188"/>
      <c r="M124" s="72"/>
      <c r="N124" s="72"/>
      <c r="O124" s="68"/>
      <c r="P124" s="63">
        <f t="shared" si="4"/>
        <v>1270</v>
      </c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</row>
    <row r="125" spans="1:32" x14ac:dyDescent="0.25">
      <c r="A125" s="61">
        <v>125</v>
      </c>
      <c r="B125" s="66">
        <v>132.93</v>
      </c>
      <c r="C125" s="62">
        <f>'soust.uk.JMK př.č.2'!$K$10</f>
        <v>1067</v>
      </c>
      <c r="D125" s="63">
        <f>'soust.uk.JMK př.č.2'!$M$10+'soust.uk.JMK př.č.2'!$N$10</f>
        <v>36956</v>
      </c>
      <c r="E125" s="63">
        <f>'soust.uk.JMK př.č.2'!$O$10+'soust.uk.JMK př.č.2'!$P$10</f>
        <v>18580</v>
      </c>
      <c r="F125" s="63">
        <f>'soust.uk.JMK př.č.2'!$L$10</f>
        <v>16</v>
      </c>
      <c r="G125" s="63">
        <f t="shared" si="3"/>
        <v>4830</v>
      </c>
      <c r="H125" s="63">
        <f t="shared" si="5"/>
        <v>3545</v>
      </c>
      <c r="I125" s="72"/>
      <c r="J125" s="184"/>
      <c r="K125" s="188"/>
      <c r="L125" s="188"/>
      <c r="M125" s="72"/>
      <c r="N125" s="72"/>
      <c r="O125" s="68"/>
      <c r="P125" s="63">
        <f t="shared" si="4"/>
        <v>1269</v>
      </c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</row>
    <row r="126" spans="1:32" x14ac:dyDescent="0.25">
      <c r="A126" s="61">
        <v>126</v>
      </c>
      <c r="B126" s="66">
        <v>133.03</v>
      </c>
      <c r="C126" s="62">
        <f>'soust.uk.JMK př.č.2'!$K$10</f>
        <v>1067</v>
      </c>
      <c r="D126" s="63">
        <f>'soust.uk.JMK př.č.2'!$M$10+'soust.uk.JMK př.č.2'!$N$10</f>
        <v>36956</v>
      </c>
      <c r="E126" s="63">
        <f>'soust.uk.JMK př.č.2'!$O$10+'soust.uk.JMK př.č.2'!$P$10</f>
        <v>18580</v>
      </c>
      <c r="F126" s="63">
        <f>'soust.uk.JMK př.č.2'!$L$10</f>
        <v>16</v>
      </c>
      <c r="G126" s="63">
        <f t="shared" si="3"/>
        <v>4827</v>
      </c>
      <c r="H126" s="63">
        <f t="shared" si="5"/>
        <v>3543</v>
      </c>
      <c r="I126" s="68"/>
      <c r="J126" s="184"/>
      <c r="K126" s="185"/>
      <c r="L126" s="185"/>
      <c r="N126" s="68"/>
      <c r="O126" s="68"/>
      <c r="P126" s="63">
        <f t="shared" si="4"/>
        <v>1268</v>
      </c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</row>
    <row r="127" spans="1:32" x14ac:dyDescent="0.25">
      <c r="A127" s="61">
        <v>127</v>
      </c>
      <c r="B127" s="66">
        <v>133.13999999999999</v>
      </c>
      <c r="C127" s="62">
        <f>'soust.uk.JMK př.č.2'!$K$10</f>
        <v>1067</v>
      </c>
      <c r="D127" s="63">
        <f>'soust.uk.JMK př.č.2'!$M$10+'soust.uk.JMK př.č.2'!$N$10</f>
        <v>36956</v>
      </c>
      <c r="E127" s="63">
        <f>'soust.uk.JMK př.č.2'!$O$10+'soust.uk.JMK př.č.2'!$P$10</f>
        <v>18580</v>
      </c>
      <c r="F127" s="63">
        <f>'soust.uk.JMK př.č.2'!$L$10</f>
        <v>16</v>
      </c>
      <c r="G127" s="63">
        <f t="shared" si="3"/>
        <v>4823</v>
      </c>
      <c r="H127" s="63">
        <f t="shared" si="5"/>
        <v>3540</v>
      </c>
      <c r="I127" s="68"/>
      <c r="J127" s="184"/>
      <c r="K127" s="185"/>
      <c r="L127" s="185"/>
      <c r="N127" s="68"/>
      <c r="O127" s="68"/>
      <c r="P127" s="63">
        <f t="shared" si="4"/>
        <v>1267</v>
      </c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</row>
    <row r="128" spans="1:32" x14ac:dyDescent="0.25">
      <c r="A128" s="61">
        <v>128</v>
      </c>
      <c r="B128" s="66">
        <v>133.24</v>
      </c>
      <c r="C128" s="62">
        <f>'soust.uk.JMK př.č.2'!$K$10</f>
        <v>1067</v>
      </c>
      <c r="D128" s="63">
        <f>'soust.uk.JMK př.č.2'!$M$10+'soust.uk.JMK př.č.2'!$N$10</f>
        <v>36956</v>
      </c>
      <c r="E128" s="63">
        <f>'soust.uk.JMK př.č.2'!$O$10+'soust.uk.JMK př.č.2'!$P$10</f>
        <v>18580</v>
      </c>
      <c r="F128" s="63">
        <f>'soust.uk.JMK př.č.2'!$L$10</f>
        <v>16</v>
      </c>
      <c r="G128" s="63">
        <f t="shared" si="3"/>
        <v>4819</v>
      </c>
      <c r="H128" s="63">
        <f t="shared" si="5"/>
        <v>3537</v>
      </c>
      <c r="I128" s="68"/>
      <c r="J128" s="184"/>
      <c r="K128" s="185"/>
      <c r="L128" s="185"/>
      <c r="N128" s="68"/>
      <c r="O128" s="68"/>
      <c r="P128" s="63">
        <f t="shared" si="4"/>
        <v>1266</v>
      </c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</row>
    <row r="129" spans="1:30" x14ac:dyDescent="0.25">
      <c r="A129" s="61">
        <v>129</v>
      </c>
      <c r="B129" s="66">
        <v>133.34</v>
      </c>
      <c r="C129" s="62">
        <f>'soust.uk.JMK př.č.2'!$K$10</f>
        <v>1067</v>
      </c>
      <c r="D129" s="63">
        <f>'soust.uk.JMK př.č.2'!$M$10+'soust.uk.JMK př.č.2'!$N$10</f>
        <v>36956</v>
      </c>
      <c r="E129" s="63">
        <f>'soust.uk.JMK př.č.2'!$O$10+'soust.uk.JMK př.č.2'!$P$10</f>
        <v>18580</v>
      </c>
      <c r="F129" s="63">
        <f>'soust.uk.JMK př.č.2'!$L$10</f>
        <v>16</v>
      </c>
      <c r="G129" s="63">
        <f t="shared" si="3"/>
        <v>4817</v>
      </c>
      <c r="H129" s="63">
        <f t="shared" si="5"/>
        <v>3535</v>
      </c>
      <c r="I129" s="68"/>
      <c r="J129" s="184"/>
      <c r="K129" s="185"/>
      <c r="L129" s="185"/>
      <c r="N129" s="68"/>
      <c r="O129" s="68"/>
      <c r="P129" s="63">
        <f t="shared" si="4"/>
        <v>1266</v>
      </c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</row>
    <row r="130" spans="1:30" x14ac:dyDescent="0.25">
      <c r="A130" s="61">
        <v>130</v>
      </c>
      <c r="B130" s="66">
        <v>133.44</v>
      </c>
      <c r="C130" s="62">
        <f>'soust.uk.JMK př.č.2'!$K$10</f>
        <v>1067</v>
      </c>
      <c r="D130" s="63">
        <f>'soust.uk.JMK př.č.2'!$M$10+'soust.uk.JMK př.č.2'!$N$10</f>
        <v>36956</v>
      </c>
      <c r="E130" s="63">
        <f>'soust.uk.JMK př.č.2'!$O$10+'soust.uk.JMK př.č.2'!$P$10</f>
        <v>18580</v>
      </c>
      <c r="F130" s="63">
        <f>'soust.uk.JMK př.č.2'!$L$10</f>
        <v>16</v>
      </c>
      <c r="G130" s="63">
        <f t="shared" si="3"/>
        <v>4812</v>
      </c>
      <c r="H130" s="63">
        <f t="shared" si="5"/>
        <v>3532</v>
      </c>
      <c r="I130" s="55"/>
      <c r="J130" s="184"/>
      <c r="K130" s="190"/>
      <c r="L130" s="190"/>
      <c r="M130" s="55"/>
      <c r="N130" s="55"/>
      <c r="O130" s="55"/>
      <c r="P130" s="63">
        <f t="shared" si="4"/>
        <v>1264</v>
      </c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</row>
    <row r="131" spans="1:30" x14ac:dyDescent="0.25">
      <c r="A131" s="61">
        <v>131</v>
      </c>
      <c r="B131" s="66">
        <v>133.54</v>
      </c>
      <c r="C131" s="62">
        <f>'soust.uk.JMK př.č.2'!$K$10</f>
        <v>1067</v>
      </c>
      <c r="D131" s="63">
        <f>'soust.uk.JMK př.č.2'!$M$10+'soust.uk.JMK př.č.2'!$N$10</f>
        <v>36956</v>
      </c>
      <c r="E131" s="63">
        <f>'soust.uk.JMK př.č.2'!$O$10+'soust.uk.JMK př.č.2'!$P$10</f>
        <v>18580</v>
      </c>
      <c r="F131" s="63">
        <f>'soust.uk.JMK př.č.2'!$L$10</f>
        <v>16</v>
      </c>
      <c r="G131" s="63">
        <f t="shared" si="3"/>
        <v>4810</v>
      </c>
      <c r="H131" s="63">
        <f t="shared" si="5"/>
        <v>3530</v>
      </c>
      <c r="I131" s="55"/>
      <c r="J131" s="184"/>
      <c r="K131" s="190"/>
      <c r="L131" s="190"/>
      <c r="M131" s="55"/>
      <c r="N131" s="55"/>
      <c r="O131" s="55"/>
      <c r="P131" s="63">
        <f t="shared" si="4"/>
        <v>1264</v>
      </c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</row>
    <row r="132" spans="1:30" x14ac:dyDescent="0.25">
      <c r="A132" s="61">
        <v>132</v>
      </c>
      <c r="B132" s="66">
        <v>133.63</v>
      </c>
      <c r="C132" s="62">
        <f>'soust.uk.JMK př.č.2'!$K$10</f>
        <v>1067</v>
      </c>
      <c r="D132" s="63">
        <f>'soust.uk.JMK př.č.2'!$M$10+'soust.uk.JMK př.č.2'!$N$10</f>
        <v>36956</v>
      </c>
      <c r="E132" s="63">
        <f>'soust.uk.JMK př.č.2'!$O$10+'soust.uk.JMK př.č.2'!$P$10</f>
        <v>18580</v>
      </c>
      <c r="F132" s="63">
        <f>'soust.uk.JMK př.č.2'!$L$10</f>
        <v>16</v>
      </c>
      <c r="G132" s="63">
        <f t="shared" si="3"/>
        <v>4807</v>
      </c>
      <c r="H132" s="63">
        <f t="shared" si="5"/>
        <v>3528</v>
      </c>
      <c r="I132" s="55"/>
      <c r="J132" s="184"/>
      <c r="K132" s="190"/>
      <c r="L132" s="190"/>
      <c r="M132" s="55"/>
      <c r="N132" s="55"/>
      <c r="O132" s="55"/>
      <c r="P132" s="63">
        <f t="shared" si="4"/>
        <v>1263</v>
      </c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</row>
    <row r="133" spans="1:30" x14ac:dyDescent="0.25">
      <c r="A133" s="61">
        <v>133</v>
      </c>
      <c r="B133" s="66">
        <v>133.72999999999999</v>
      </c>
      <c r="C133" s="62">
        <f>'soust.uk.JMK př.č.2'!$K$10</f>
        <v>1067</v>
      </c>
      <c r="D133" s="63">
        <f>'soust.uk.JMK př.č.2'!$M$10+'soust.uk.JMK př.č.2'!$N$10</f>
        <v>36956</v>
      </c>
      <c r="E133" s="63">
        <f>'soust.uk.JMK př.č.2'!$O$10+'soust.uk.JMK př.č.2'!$P$10</f>
        <v>18580</v>
      </c>
      <c r="F133" s="63">
        <f>'soust.uk.JMK př.č.2'!$L$10</f>
        <v>16</v>
      </c>
      <c r="G133" s="63">
        <f t="shared" si="3"/>
        <v>4803</v>
      </c>
      <c r="H133" s="63">
        <f t="shared" si="5"/>
        <v>3525</v>
      </c>
      <c r="I133" s="55"/>
      <c r="J133" s="184"/>
      <c r="K133" s="190"/>
      <c r="L133" s="190"/>
      <c r="M133" s="55"/>
      <c r="N133" s="55"/>
      <c r="O133" s="55"/>
      <c r="P133" s="63">
        <f t="shared" si="4"/>
        <v>1262</v>
      </c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</row>
    <row r="134" spans="1:30" x14ac:dyDescent="0.25">
      <c r="A134" s="61">
        <v>134</v>
      </c>
      <c r="B134" s="66">
        <v>133.82</v>
      </c>
      <c r="C134" s="62">
        <f>'soust.uk.JMK př.č.2'!$K$10</f>
        <v>1067</v>
      </c>
      <c r="D134" s="63">
        <f>'soust.uk.JMK př.č.2'!$M$10+'soust.uk.JMK př.č.2'!$N$10</f>
        <v>36956</v>
      </c>
      <c r="E134" s="63">
        <f>'soust.uk.JMK př.č.2'!$O$10+'soust.uk.JMK př.č.2'!$P$10</f>
        <v>18580</v>
      </c>
      <c r="F134" s="63">
        <f>'soust.uk.JMK př.č.2'!$L$10</f>
        <v>16</v>
      </c>
      <c r="G134" s="63">
        <f t="shared" si="3"/>
        <v>4800</v>
      </c>
      <c r="H134" s="63">
        <f t="shared" si="5"/>
        <v>3523</v>
      </c>
      <c r="I134" s="55"/>
      <c r="J134" s="184"/>
      <c r="K134" s="190"/>
      <c r="L134" s="190"/>
      <c r="M134" s="55"/>
      <c r="N134" s="55"/>
      <c r="O134" s="55"/>
      <c r="P134" s="63">
        <f t="shared" si="4"/>
        <v>1261</v>
      </c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</row>
    <row r="135" spans="1:30" x14ac:dyDescent="0.25">
      <c r="A135" s="61">
        <v>135</v>
      </c>
      <c r="B135" s="66">
        <v>133.91999999999999</v>
      </c>
      <c r="C135" s="62">
        <f>'soust.uk.JMK př.č.2'!$K$10</f>
        <v>1067</v>
      </c>
      <c r="D135" s="63">
        <f>'soust.uk.JMK př.č.2'!$M$10+'soust.uk.JMK př.č.2'!$N$10</f>
        <v>36956</v>
      </c>
      <c r="E135" s="63">
        <f>'soust.uk.JMK př.č.2'!$O$10+'soust.uk.JMK př.č.2'!$P$10</f>
        <v>18580</v>
      </c>
      <c r="F135" s="63">
        <f>'soust.uk.JMK př.č.2'!$L$10</f>
        <v>16</v>
      </c>
      <c r="G135" s="63">
        <f t="shared" si="3"/>
        <v>4796</v>
      </c>
      <c r="H135" s="63">
        <f t="shared" si="5"/>
        <v>3520</v>
      </c>
      <c r="I135" s="55"/>
      <c r="J135" s="184"/>
      <c r="K135" s="190"/>
      <c r="L135" s="190"/>
      <c r="M135" s="55"/>
      <c r="N135" s="55"/>
      <c r="O135" s="55"/>
      <c r="P135" s="63">
        <f t="shared" si="4"/>
        <v>1260</v>
      </c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</row>
    <row r="136" spans="1:30" x14ac:dyDescent="0.25">
      <c r="A136" s="61">
        <v>136</v>
      </c>
      <c r="B136" s="66">
        <v>134.01</v>
      </c>
      <c r="C136" s="62">
        <f>'soust.uk.JMK př.č.2'!$K$10</f>
        <v>1067</v>
      </c>
      <c r="D136" s="63">
        <f>'soust.uk.JMK př.č.2'!$M$10+'soust.uk.JMK př.č.2'!$N$10</f>
        <v>36956</v>
      </c>
      <c r="E136" s="63">
        <f>'soust.uk.JMK př.č.2'!$O$10+'soust.uk.JMK př.č.2'!$P$10</f>
        <v>18580</v>
      </c>
      <c r="F136" s="63">
        <f>'soust.uk.JMK př.č.2'!$L$10</f>
        <v>16</v>
      </c>
      <c r="G136" s="63">
        <f t="shared" si="3"/>
        <v>4793</v>
      </c>
      <c r="H136" s="63">
        <f t="shared" si="5"/>
        <v>3518</v>
      </c>
      <c r="I136" s="55"/>
      <c r="J136" s="184"/>
      <c r="K136" s="190"/>
      <c r="L136" s="190"/>
      <c r="M136" s="55"/>
      <c r="N136" s="55"/>
      <c r="O136" s="55"/>
      <c r="P136" s="63">
        <f t="shared" si="4"/>
        <v>1259</v>
      </c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</row>
    <row r="137" spans="1:30" x14ac:dyDescent="0.25">
      <c r="A137" s="61">
        <v>137</v>
      </c>
      <c r="B137" s="66">
        <v>134.1</v>
      </c>
      <c r="C137" s="62">
        <f>'soust.uk.JMK př.č.2'!$K$10</f>
        <v>1067</v>
      </c>
      <c r="D137" s="63">
        <f>'soust.uk.JMK př.č.2'!$M$10+'soust.uk.JMK př.č.2'!$N$10</f>
        <v>36956</v>
      </c>
      <c r="E137" s="63">
        <f>'soust.uk.JMK př.č.2'!$O$10+'soust.uk.JMK př.č.2'!$P$10</f>
        <v>18580</v>
      </c>
      <c r="F137" s="63">
        <f>'soust.uk.JMK př.č.2'!$L$10</f>
        <v>16</v>
      </c>
      <c r="G137" s="63">
        <f t="shared" si="3"/>
        <v>4791</v>
      </c>
      <c r="H137" s="63">
        <f t="shared" si="5"/>
        <v>3516</v>
      </c>
      <c r="I137" s="55"/>
      <c r="J137" s="184"/>
      <c r="K137" s="190"/>
      <c r="L137" s="190"/>
      <c r="M137" s="55"/>
      <c r="N137" s="55"/>
      <c r="O137" s="55"/>
      <c r="P137" s="63">
        <f t="shared" si="4"/>
        <v>1259</v>
      </c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</row>
    <row r="138" spans="1:30" x14ac:dyDescent="0.25">
      <c r="A138" s="61">
        <v>138</v>
      </c>
      <c r="B138" s="66">
        <v>134.19</v>
      </c>
      <c r="C138" s="62">
        <f>'soust.uk.JMK př.č.2'!$K$10</f>
        <v>1067</v>
      </c>
      <c r="D138" s="63">
        <f>'soust.uk.JMK př.č.2'!$M$10+'soust.uk.JMK př.č.2'!$N$10</f>
        <v>36956</v>
      </c>
      <c r="E138" s="63">
        <f>'soust.uk.JMK př.č.2'!$O$10+'soust.uk.JMK př.č.2'!$P$10</f>
        <v>18580</v>
      </c>
      <c r="F138" s="63">
        <f>'soust.uk.JMK př.č.2'!$L$10</f>
        <v>16</v>
      </c>
      <c r="G138" s="63">
        <f t="shared" si="3"/>
        <v>4788</v>
      </c>
      <c r="H138" s="63">
        <f t="shared" si="5"/>
        <v>3514</v>
      </c>
      <c r="I138" s="55"/>
      <c r="J138" s="184"/>
      <c r="K138" s="190"/>
      <c r="L138" s="190"/>
      <c r="M138" s="55"/>
      <c r="N138" s="55"/>
      <c r="O138" s="55"/>
      <c r="P138" s="63">
        <f t="shared" si="4"/>
        <v>1258</v>
      </c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</row>
    <row r="139" spans="1:30" x14ac:dyDescent="0.25">
      <c r="A139" s="61">
        <v>139</v>
      </c>
      <c r="B139" s="66">
        <v>134.28</v>
      </c>
      <c r="C139" s="62">
        <f>'soust.uk.JMK př.č.2'!$K$10</f>
        <v>1067</v>
      </c>
      <c r="D139" s="63">
        <f>'soust.uk.JMK př.č.2'!$M$10+'soust.uk.JMK př.č.2'!$N$10</f>
        <v>36956</v>
      </c>
      <c r="E139" s="63">
        <f>'soust.uk.JMK př.č.2'!$O$10+'soust.uk.JMK př.č.2'!$P$10</f>
        <v>18580</v>
      </c>
      <c r="F139" s="63">
        <f>'soust.uk.JMK př.č.2'!$L$10</f>
        <v>16</v>
      </c>
      <c r="G139" s="63">
        <f t="shared" si="3"/>
        <v>4785</v>
      </c>
      <c r="H139" s="63">
        <f t="shared" si="5"/>
        <v>3512</v>
      </c>
      <c r="I139" s="55"/>
      <c r="J139" s="184"/>
      <c r="K139" s="190"/>
      <c r="L139" s="190"/>
      <c r="M139" s="55"/>
      <c r="N139" s="55"/>
      <c r="O139" s="55"/>
      <c r="P139" s="63">
        <f t="shared" si="4"/>
        <v>1257</v>
      </c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</row>
    <row r="140" spans="1:30" x14ac:dyDescent="0.25">
      <c r="A140" s="61">
        <v>140</v>
      </c>
      <c r="B140" s="66">
        <v>134.36000000000001</v>
      </c>
      <c r="C140" s="62">
        <f>'soust.uk.JMK př.č.2'!$K$10</f>
        <v>1067</v>
      </c>
      <c r="D140" s="63">
        <f>'soust.uk.JMK př.č.2'!$M$10+'soust.uk.JMK př.č.2'!$N$10</f>
        <v>36956</v>
      </c>
      <c r="E140" s="63">
        <f>'soust.uk.JMK př.č.2'!$O$10+'soust.uk.JMK př.č.2'!$P$10</f>
        <v>18580</v>
      </c>
      <c r="F140" s="63">
        <f>'soust.uk.JMK př.č.2'!$L$10</f>
        <v>16</v>
      </c>
      <c r="G140" s="63">
        <f t="shared" si="3"/>
        <v>4783</v>
      </c>
      <c r="H140" s="63">
        <f t="shared" si="5"/>
        <v>3510</v>
      </c>
      <c r="I140" s="55"/>
      <c r="J140" s="184"/>
      <c r="K140" s="190"/>
      <c r="L140" s="190"/>
      <c r="M140" s="55"/>
      <c r="N140" s="55"/>
      <c r="O140" s="55"/>
      <c r="P140" s="63">
        <f t="shared" si="4"/>
        <v>1257</v>
      </c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</row>
    <row r="141" spans="1:30" x14ac:dyDescent="0.25">
      <c r="A141" s="61">
        <v>141</v>
      </c>
      <c r="B141" s="66">
        <v>134.44999999999999</v>
      </c>
      <c r="C141" s="62">
        <f>'soust.uk.JMK př.č.2'!$K$10</f>
        <v>1067</v>
      </c>
      <c r="D141" s="63">
        <f>'soust.uk.JMK př.č.2'!$M$10+'soust.uk.JMK př.č.2'!$N$10</f>
        <v>36956</v>
      </c>
      <c r="E141" s="63">
        <f>'soust.uk.JMK př.č.2'!$O$10+'soust.uk.JMK př.č.2'!$P$10</f>
        <v>18580</v>
      </c>
      <c r="F141" s="63">
        <f>'soust.uk.JMK př.č.2'!$L$10</f>
        <v>16</v>
      </c>
      <c r="G141" s="63">
        <f t="shared" si="3"/>
        <v>4779</v>
      </c>
      <c r="H141" s="63">
        <f t="shared" si="5"/>
        <v>3507</v>
      </c>
      <c r="I141" s="55"/>
      <c r="J141" s="184"/>
      <c r="K141" s="190"/>
      <c r="L141" s="190"/>
      <c r="M141" s="55"/>
      <c r="N141" s="55"/>
      <c r="O141" s="55"/>
      <c r="P141" s="63">
        <f t="shared" si="4"/>
        <v>1256</v>
      </c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</row>
    <row r="142" spans="1:30" x14ac:dyDescent="0.25">
      <c r="A142" s="61">
        <v>142</v>
      </c>
      <c r="B142" s="66">
        <v>134.54</v>
      </c>
      <c r="C142" s="62">
        <f>'soust.uk.JMK př.č.2'!$K$10</f>
        <v>1067</v>
      </c>
      <c r="D142" s="63">
        <f>'soust.uk.JMK př.č.2'!$M$10+'soust.uk.JMK př.č.2'!$N$10</f>
        <v>36956</v>
      </c>
      <c r="E142" s="63">
        <f>'soust.uk.JMK př.č.2'!$O$10+'soust.uk.JMK př.č.2'!$P$10</f>
        <v>18580</v>
      </c>
      <c r="F142" s="63">
        <f>'soust.uk.JMK př.č.2'!$L$10</f>
        <v>16</v>
      </c>
      <c r="G142" s="63">
        <f t="shared" si="3"/>
        <v>4776</v>
      </c>
      <c r="H142" s="63">
        <f t="shared" si="5"/>
        <v>3505</v>
      </c>
      <c r="I142" s="55"/>
      <c r="J142" s="184"/>
      <c r="K142" s="190"/>
      <c r="L142" s="190"/>
      <c r="M142" s="55"/>
      <c r="N142" s="55"/>
      <c r="O142" s="55"/>
      <c r="P142" s="63">
        <f t="shared" si="4"/>
        <v>1255</v>
      </c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</row>
    <row r="143" spans="1:30" x14ac:dyDescent="0.25">
      <c r="A143" s="61">
        <v>143</v>
      </c>
      <c r="B143" s="66">
        <v>134.62</v>
      </c>
      <c r="C143" s="62">
        <f>'soust.uk.JMK př.č.2'!$K$10</f>
        <v>1067</v>
      </c>
      <c r="D143" s="63">
        <f>'soust.uk.JMK př.č.2'!$M$10+'soust.uk.JMK př.č.2'!$N$10</f>
        <v>36956</v>
      </c>
      <c r="E143" s="63">
        <f>'soust.uk.JMK př.č.2'!$O$10+'soust.uk.JMK př.č.2'!$P$10</f>
        <v>18580</v>
      </c>
      <c r="F143" s="63">
        <f>'soust.uk.JMK př.č.2'!$L$10</f>
        <v>16</v>
      </c>
      <c r="G143" s="63">
        <f t="shared" si="3"/>
        <v>4773</v>
      </c>
      <c r="H143" s="63">
        <f t="shared" si="5"/>
        <v>3503</v>
      </c>
      <c r="I143" s="55"/>
      <c r="J143" s="184"/>
      <c r="K143" s="190"/>
      <c r="L143" s="190"/>
      <c r="M143" s="55"/>
      <c r="N143" s="55"/>
      <c r="O143" s="55"/>
      <c r="P143" s="63">
        <f t="shared" si="4"/>
        <v>1254</v>
      </c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</row>
    <row r="144" spans="1:30" x14ac:dyDescent="0.25">
      <c r="A144" s="61">
        <v>144</v>
      </c>
      <c r="B144" s="66">
        <v>134.69999999999999</v>
      </c>
      <c r="C144" s="62">
        <f>'soust.uk.JMK př.č.2'!$K$10</f>
        <v>1067</v>
      </c>
      <c r="D144" s="63">
        <f>'soust.uk.JMK př.č.2'!$M$10+'soust.uk.JMK př.č.2'!$N$10</f>
        <v>36956</v>
      </c>
      <c r="E144" s="63">
        <f>'soust.uk.JMK př.č.2'!$O$10+'soust.uk.JMK př.č.2'!$P$10</f>
        <v>18580</v>
      </c>
      <c r="F144" s="63">
        <f>'soust.uk.JMK př.č.2'!$L$10</f>
        <v>16</v>
      </c>
      <c r="G144" s="63">
        <f t="shared" si="3"/>
        <v>4770</v>
      </c>
      <c r="H144" s="63">
        <f t="shared" si="5"/>
        <v>3501</v>
      </c>
      <c r="I144" s="55"/>
      <c r="J144" s="184"/>
      <c r="K144" s="190"/>
      <c r="L144" s="190"/>
      <c r="M144" s="55"/>
      <c r="N144" s="55"/>
      <c r="O144" s="55"/>
      <c r="P144" s="63">
        <f t="shared" si="4"/>
        <v>1253</v>
      </c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</row>
    <row r="145" spans="1:30" x14ac:dyDescent="0.25">
      <c r="A145" s="61">
        <v>145</v>
      </c>
      <c r="B145" s="66">
        <v>134.79</v>
      </c>
      <c r="C145" s="62">
        <f>'soust.uk.JMK př.č.2'!$K$10</f>
        <v>1067</v>
      </c>
      <c r="D145" s="63">
        <f>'soust.uk.JMK př.č.2'!$M$10+'soust.uk.JMK př.č.2'!$N$10</f>
        <v>36956</v>
      </c>
      <c r="E145" s="63">
        <f>'soust.uk.JMK př.č.2'!$O$10+'soust.uk.JMK př.č.2'!$P$10</f>
        <v>18580</v>
      </c>
      <c r="F145" s="63">
        <f>'soust.uk.JMK př.č.2'!$L$10</f>
        <v>16</v>
      </c>
      <c r="G145" s="63">
        <f t="shared" si="3"/>
        <v>4768</v>
      </c>
      <c r="H145" s="63">
        <f t="shared" si="5"/>
        <v>3499</v>
      </c>
      <c r="I145" s="55"/>
      <c r="J145" s="184"/>
      <c r="K145" s="190"/>
      <c r="L145" s="190"/>
      <c r="M145" s="55"/>
      <c r="N145" s="55"/>
      <c r="O145" s="55"/>
      <c r="P145" s="63">
        <f t="shared" si="4"/>
        <v>1253</v>
      </c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</row>
    <row r="146" spans="1:30" x14ac:dyDescent="0.25">
      <c r="A146" s="61">
        <v>146</v>
      </c>
      <c r="B146" s="66">
        <v>134.87</v>
      </c>
      <c r="C146" s="62">
        <f>'soust.uk.JMK př.č.2'!$K$10</f>
        <v>1067</v>
      </c>
      <c r="D146" s="63">
        <f>'soust.uk.JMK př.č.2'!$M$10+'soust.uk.JMK př.č.2'!$N$10</f>
        <v>36956</v>
      </c>
      <c r="E146" s="63">
        <f>'soust.uk.JMK př.č.2'!$O$10+'soust.uk.JMK př.č.2'!$P$10</f>
        <v>18580</v>
      </c>
      <c r="F146" s="63">
        <f>'soust.uk.JMK př.č.2'!$L$10</f>
        <v>16</v>
      </c>
      <c r="G146" s="63">
        <f t="shared" si="3"/>
        <v>4765</v>
      </c>
      <c r="H146" s="63">
        <f t="shared" si="5"/>
        <v>3497</v>
      </c>
      <c r="I146" s="55"/>
      <c r="J146" s="184"/>
      <c r="K146" s="190"/>
      <c r="L146" s="190"/>
      <c r="M146" s="55"/>
      <c r="N146" s="55"/>
      <c r="O146" s="55"/>
      <c r="P146" s="63">
        <f t="shared" si="4"/>
        <v>1252</v>
      </c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</row>
    <row r="147" spans="1:30" x14ac:dyDescent="0.25">
      <c r="A147" s="61">
        <v>147</v>
      </c>
      <c r="B147" s="66">
        <v>134.94999999999999</v>
      </c>
      <c r="C147" s="62">
        <f>'soust.uk.JMK př.č.2'!$K$10</f>
        <v>1067</v>
      </c>
      <c r="D147" s="63">
        <f>'soust.uk.JMK př.č.2'!$M$10+'soust.uk.JMK př.č.2'!$N$10</f>
        <v>36956</v>
      </c>
      <c r="E147" s="63">
        <f>'soust.uk.JMK př.č.2'!$O$10+'soust.uk.JMK př.č.2'!$P$10</f>
        <v>18580</v>
      </c>
      <c r="F147" s="63">
        <f>'soust.uk.JMK př.č.2'!$L$10</f>
        <v>16</v>
      </c>
      <c r="G147" s="63">
        <f t="shared" si="3"/>
        <v>4762</v>
      </c>
      <c r="H147" s="63">
        <f t="shared" si="5"/>
        <v>3495</v>
      </c>
      <c r="I147" s="55"/>
      <c r="J147" s="184"/>
      <c r="K147" s="190"/>
      <c r="L147" s="190"/>
      <c r="M147" s="55"/>
      <c r="N147" s="55"/>
      <c r="O147" s="55"/>
      <c r="P147" s="63">
        <f t="shared" si="4"/>
        <v>1251</v>
      </c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</row>
    <row r="148" spans="1:30" x14ac:dyDescent="0.25">
      <c r="A148" s="61">
        <v>148</v>
      </c>
      <c r="B148" s="66">
        <v>135.03</v>
      </c>
      <c r="C148" s="62">
        <f>'soust.uk.JMK př.č.2'!$K$10</f>
        <v>1067</v>
      </c>
      <c r="D148" s="63">
        <f>'soust.uk.JMK př.č.2'!$M$10+'soust.uk.JMK př.č.2'!$N$10</f>
        <v>36956</v>
      </c>
      <c r="E148" s="63">
        <f>'soust.uk.JMK př.č.2'!$O$10+'soust.uk.JMK př.č.2'!$P$10</f>
        <v>18580</v>
      </c>
      <c r="F148" s="63">
        <f>'soust.uk.JMK př.č.2'!$L$10</f>
        <v>16</v>
      </c>
      <c r="G148" s="63">
        <f t="shared" ref="G148:G211" si="6">SUM(H148,P148,F148)</f>
        <v>4759</v>
      </c>
      <c r="H148" s="63">
        <f t="shared" si="5"/>
        <v>3493</v>
      </c>
      <c r="I148" s="55"/>
      <c r="J148" s="184"/>
      <c r="K148" s="190"/>
      <c r="L148" s="190"/>
      <c r="M148" s="55"/>
      <c r="N148" s="55"/>
      <c r="O148" s="55"/>
      <c r="P148" s="63">
        <f t="shared" ref="P148:P211" si="7">ROUND((H148*35.8%),0)</f>
        <v>1250</v>
      </c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</row>
    <row r="149" spans="1:30" x14ac:dyDescent="0.25">
      <c r="A149" s="61">
        <v>149</v>
      </c>
      <c r="B149" s="66">
        <v>135.11000000000001</v>
      </c>
      <c r="C149" s="62">
        <f>'soust.uk.JMK př.č.2'!$K$10</f>
        <v>1067</v>
      </c>
      <c r="D149" s="63">
        <f>'soust.uk.JMK př.č.2'!$M$10+'soust.uk.JMK př.č.2'!$N$10</f>
        <v>36956</v>
      </c>
      <c r="E149" s="63">
        <f>'soust.uk.JMK př.č.2'!$O$10+'soust.uk.JMK př.č.2'!$P$10</f>
        <v>18580</v>
      </c>
      <c r="F149" s="63">
        <f>'soust.uk.JMK př.č.2'!$L$10</f>
        <v>16</v>
      </c>
      <c r="G149" s="63">
        <f t="shared" si="6"/>
        <v>4757</v>
      </c>
      <c r="H149" s="63">
        <f t="shared" ref="H149:H212" si="8">ROUND((1/B149*D149*12)+(1/C149*E149*12),0)</f>
        <v>3491</v>
      </c>
      <c r="I149" s="55"/>
      <c r="J149" s="184"/>
      <c r="K149" s="190"/>
      <c r="L149" s="190"/>
      <c r="M149" s="55"/>
      <c r="N149" s="55"/>
      <c r="O149" s="55"/>
      <c r="P149" s="63">
        <f t="shared" si="7"/>
        <v>1250</v>
      </c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</row>
    <row r="150" spans="1:30" x14ac:dyDescent="0.25">
      <c r="A150" s="61">
        <v>150</v>
      </c>
      <c r="B150" s="66">
        <v>135.19</v>
      </c>
      <c r="C150" s="62">
        <f>'soust.uk.JMK př.č.2'!$K$10</f>
        <v>1067</v>
      </c>
      <c r="D150" s="63">
        <f>'soust.uk.JMK př.č.2'!$M$10+'soust.uk.JMK př.č.2'!$N$10</f>
        <v>36956</v>
      </c>
      <c r="E150" s="63">
        <f>'soust.uk.JMK př.č.2'!$O$10+'soust.uk.JMK př.č.2'!$P$10</f>
        <v>18580</v>
      </c>
      <c r="F150" s="63">
        <f>'soust.uk.JMK př.č.2'!$L$10</f>
        <v>16</v>
      </c>
      <c r="G150" s="63">
        <f t="shared" si="6"/>
        <v>4754</v>
      </c>
      <c r="H150" s="63">
        <f t="shared" si="8"/>
        <v>3489</v>
      </c>
      <c r="I150" s="55"/>
      <c r="J150" s="184"/>
      <c r="K150" s="190"/>
      <c r="L150" s="190"/>
      <c r="M150" s="55"/>
      <c r="N150" s="55"/>
      <c r="O150" s="55"/>
      <c r="P150" s="63">
        <f t="shared" si="7"/>
        <v>1249</v>
      </c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5">
      <c r="A151" s="61">
        <v>151</v>
      </c>
      <c r="B151" s="66">
        <v>135.27000000000001</v>
      </c>
      <c r="C151" s="62">
        <f>'soust.uk.JMK př.č.2'!$K$10</f>
        <v>1067</v>
      </c>
      <c r="D151" s="63">
        <f>'soust.uk.JMK př.č.2'!$M$10+'soust.uk.JMK př.č.2'!$N$10</f>
        <v>36956</v>
      </c>
      <c r="E151" s="63">
        <f>'soust.uk.JMK př.č.2'!$O$10+'soust.uk.JMK př.č.2'!$P$10</f>
        <v>18580</v>
      </c>
      <c r="F151" s="63">
        <f>'soust.uk.JMK př.č.2'!$L$10</f>
        <v>16</v>
      </c>
      <c r="G151" s="63">
        <f t="shared" si="6"/>
        <v>4751</v>
      </c>
      <c r="H151" s="63">
        <f t="shared" si="8"/>
        <v>3487</v>
      </c>
      <c r="I151" s="55"/>
      <c r="J151" s="184"/>
      <c r="K151" s="190"/>
      <c r="L151" s="190"/>
      <c r="M151" s="55"/>
      <c r="N151" s="55"/>
      <c r="O151" s="55"/>
      <c r="P151" s="63">
        <f t="shared" si="7"/>
        <v>1248</v>
      </c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</row>
    <row r="152" spans="1:30" x14ac:dyDescent="0.25">
      <c r="A152" s="61">
        <v>152</v>
      </c>
      <c r="B152" s="66">
        <v>135.34</v>
      </c>
      <c r="C152" s="62">
        <f>'soust.uk.JMK př.č.2'!$K$10</f>
        <v>1067</v>
      </c>
      <c r="D152" s="63">
        <f>'soust.uk.JMK př.č.2'!$M$10+'soust.uk.JMK př.č.2'!$N$10</f>
        <v>36956</v>
      </c>
      <c r="E152" s="63">
        <f>'soust.uk.JMK př.č.2'!$O$10+'soust.uk.JMK př.č.2'!$P$10</f>
        <v>18580</v>
      </c>
      <c r="F152" s="63">
        <f>'soust.uk.JMK př.č.2'!$L$10</f>
        <v>16</v>
      </c>
      <c r="G152" s="63">
        <f t="shared" si="6"/>
        <v>4750</v>
      </c>
      <c r="H152" s="63">
        <f t="shared" si="8"/>
        <v>3486</v>
      </c>
      <c r="I152" s="55"/>
      <c r="J152" s="184"/>
      <c r="K152" s="190"/>
      <c r="L152" s="190"/>
      <c r="M152" s="55"/>
      <c r="N152" s="55"/>
      <c r="O152" s="55"/>
      <c r="P152" s="63">
        <f t="shared" si="7"/>
        <v>1248</v>
      </c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</row>
    <row r="153" spans="1:30" x14ac:dyDescent="0.25">
      <c r="A153" s="61">
        <v>153</v>
      </c>
      <c r="B153" s="66">
        <v>135.41999999999999</v>
      </c>
      <c r="C153" s="62">
        <f>'soust.uk.JMK př.č.2'!$K$10</f>
        <v>1067</v>
      </c>
      <c r="D153" s="63">
        <f>'soust.uk.JMK př.č.2'!$M$10+'soust.uk.JMK př.č.2'!$N$10</f>
        <v>36956</v>
      </c>
      <c r="E153" s="63">
        <f>'soust.uk.JMK př.č.2'!$O$10+'soust.uk.JMK př.č.2'!$P$10</f>
        <v>18580</v>
      </c>
      <c r="F153" s="63">
        <f>'soust.uk.JMK př.č.2'!$L$10</f>
        <v>16</v>
      </c>
      <c r="G153" s="63">
        <f t="shared" si="6"/>
        <v>4747</v>
      </c>
      <c r="H153" s="63">
        <f t="shared" si="8"/>
        <v>3484</v>
      </c>
      <c r="I153" s="55"/>
      <c r="J153" s="184"/>
      <c r="K153" s="190"/>
      <c r="L153" s="190"/>
      <c r="M153" s="55"/>
      <c r="N153" s="55"/>
      <c r="O153" s="55"/>
      <c r="P153" s="63">
        <f t="shared" si="7"/>
        <v>1247</v>
      </c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</row>
    <row r="154" spans="1:30" x14ac:dyDescent="0.25">
      <c r="A154" s="61">
        <v>154</v>
      </c>
      <c r="B154" s="66">
        <v>135.49</v>
      </c>
      <c r="C154" s="62">
        <f>'soust.uk.JMK př.č.2'!$K$10</f>
        <v>1067</v>
      </c>
      <c r="D154" s="63">
        <f>'soust.uk.JMK př.č.2'!$M$10+'soust.uk.JMK př.č.2'!$N$10</f>
        <v>36956</v>
      </c>
      <c r="E154" s="63">
        <f>'soust.uk.JMK př.č.2'!$O$10+'soust.uk.JMK př.č.2'!$P$10</f>
        <v>18580</v>
      </c>
      <c r="F154" s="63">
        <f>'soust.uk.JMK př.č.2'!$L$10</f>
        <v>16</v>
      </c>
      <c r="G154" s="63">
        <f t="shared" si="6"/>
        <v>4745</v>
      </c>
      <c r="H154" s="63">
        <f t="shared" si="8"/>
        <v>3482</v>
      </c>
      <c r="I154" s="55"/>
      <c r="J154" s="184"/>
      <c r="K154" s="190"/>
      <c r="L154" s="190"/>
      <c r="M154" s="55"/>
      <c r="N154" s="55"/>
      <c r="O154" s="55"/>
      <c r="P154" s="63">
        <f t="shared" si="7"/>
        <v>1247</v>
      </c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</row>
    <row r="155" spans="1:30" x14ac:dyDescent="0.25">
      <c r="A155" s="61">
        <v>155</v>
      </c>
      <c r="B155" s="66">
        <v>135.57</v>
      </c>
      <c r="C155" s="62">
        <f>'soust.uk.JMK př.č.2'!$K$10</f>
        <v>1067</v>
      </c>
      <c r="D155" s="63">
        <f>'soust.uk.JMK př.č.2'!$M$10+'soust.uk.JMK př.č.2'!$N$10</f>
        <v>36956</v>
      </c>
      <c r="E155" s="63">
        <f>'soust.uk.JMK př.č.2'!$O$10+'soust.uk.JMK př.č.2'!$P$10</f>
        <v>18580</v>
      </c>
      <c r="F155" s="63">
        <f>'soust.uk.JMK př.č.2'!$L$10</f>
        <v>16</v>
      </c>
      <c r="G155" s="63">
        <f t="shared" si="6"/>
        <v>4742</v>
      </c>
      <c r="H155" s="63">
        <f t="shared" si="8"/>
        <v>3480</v>
      </c>
      <c r="I155" s="55"/>
      <c r="J155" s="184"/>
      <c r="K155" s="190"/>
      <c r="L155" s="190"/>
      <c r="M155" s="55"/>
      <c r="N155" s="55"/>
      <c r="O155" s="55"/>
      <c r="P155" s="63">
        <f t="shared" si="7"/>
        <v>1246</v>
      </c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</row>
    <row r="156" spans="1:30" x14ac:dyDescent="0.25">
      <c r="A156" s="61">
        <v>156</v>
      </c>
      <c r="B156" s="66">
        <v>135.63999999999999</v>
      </c>
      <c r="C156" s="62">
        <f>'soust.uk.JMK př.č.2'!$K$10</f>
        <v>1067</v>
      </c>
      <c r="D156" s="63">
        <f>'soust.uk.JMK př.č.2'!$M$10+'soust.uk.JMK př.č.2'!$N$10</f>
        <v>36956</v>
      </c>
      <c r="E156" s="63">
        <f>'soust.uk.JMK př.č.2'!$O$10+'soust.uk.JMK př.č.2'!$P$10</f>
        <v>18580</v>
      </c>
      <c r="F156" s="63">
        <f>'soust.uk.JMK př.č.2'!$L$10</f>
        <v>16</v>
      </c>
      <c r="G156" s="63">
        <f t="shared" si="6"/>
        <v>4739</v>
      </c>
      <c r="H156" s="63">
        <f t="shared" si="8"/>
        <v>3478</v>
      </c>
      <c r="I156" s="55"/>
      <c r="J156" s="184"/>
      <c r="K156" s="190"/>
      <c r="L156" s="190"/>
      <c r="M156" s="55"/>
      <c r="N156" s="55"/>
      <c r="O156" s="55"/>
      <c r="P156" s="63">
        <f t="shared" si="7"/>
        <v>1245</v>
      </c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</row>
    <row r="157" spans="1:30" x14ac:dyDescent="0.25">
      <c r="A157" s="61">
        <v>157</v>
      </c>
      <c r="B157" s="66">
        <v>135.72</v>
      </c>
      <c r="C157" s="62">
        <f>'soust.uk.JMK př.č.2'!$K$10</f>
        <v>1067</v>
      </c>
      <c r="D157" s="63">
        <f>'soust.uk.JMK př.č.2'!$M$10+'soust.uk.JMK př.č.2'!$N$10</f>
        <v>36956</v>
      </c>
      <c r="E157" s="63">
        <f>'soust.uk.JMK př.č.2'!$O$10+'soust.uk.JMK př.č.2'!$P$10</f>
        <v>18580</v>
      </c>
      <c r="F157" s="63">
        <f>'soust.uk.JMK př.č.2'!$L$10</f>
        <v>16</v>
      </c>
      <c r="G157" s="63">
        <f t="shared" si="6"/>
        <v>4738</v>
      </c>
      <c r="H157" s="63">
        <f t="shared" si="8"/>
        <v>3477</v>
      </c>
      <c r="I157" s="55"/>
      <c r="J157" s="184"/>
      <c r="K157" s="190"/>
      <c r="L157" s="190"/>
      <c r="M157" s="55"/>
      <c r="N157" s="55"/>
      <c r="O157" s="55"/>
      <c r="P157" s="63">
        <f t="shared" si="7"/>
        <v>1245</v>
      </c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</row>
    <row r="158" spans="1:30" x14ac:dyDescent="0.25">
      <c r="A158" s="61">
        <v>158</v>
      </c>
      <c r="B158" s="66">
        <v>135.79</v>
      </c>
      <c r="C158" s="62">
        <f>'soust.uk.JMK př.č.2'!$K$10</f>
        <v>1067</v>
      </c>
      <c r="D158" s="63">
        <f>'soust.uk.JMK př.č.2'!$M$10+'soust.uk.JMK př.č.2'!$N$10</f>
        <v>36956</v>
      </c>
      <c r="E158" s="63">
        <f>'soust.uk.JMK př.č.2'!$O$10+'soust.uk.JMK př.č.2'!$P$10</f>
        <v>18580</v>
      </c>
      <c r="F158" s="63">
        <f>'soust.uk.JMK př.č.2'!$L$10</f>
        <v>16</v>
      </c>
      <c r="G158" s="63">
        <f t="shared" si="6"/>
        <v>4735</v>
      </c>
      <c r="H158" s="63">
        <f t="shared" si="8"/>
        <v>3475</v>
      </c>
      <c r="I158" s="55"/>
      <c r="J158" s="184"/>
      <c r="K158" s="190"/>
      <c r="L158" s="190"/>
      <c r="M158" s="55"/>
      <c r="N158" s="55"/>
      <c r="O158" s="55"/>
      <c r="P158" s="63">
        <f t="shared" si="7"/>
        <v>1244</v>
      </c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</row>
    <row r="159" spans="1:30" x14ac:dyDescent="0.25">
      <c r="A159" s="61">
        <v>159</v>
      </c>
      <c r="B159" s="66">
        <v>135.86000000000001</v>
      </c>
      <c r="C159" s="62">
        <f>'soust.uk.JMK př.č.2'!$K$10</f>
        <v>1067</v>
      </c>
      <c r="D159" s="63">
        <f>'soust.uk.JMK př.č.2'!$M$10+'soust.uk.JMK př.č.2'!$N$10</f>
        <v>36956</v>
      </c>
      <c r="E159" s="63">
        <f>'soust.uk.JMK př.č.2'!$O$10+'soust.uk.JMK př.č.2'!$P$10</f>
        <v>18580</v>
      </c>
      <c r="F159" s="63">
        <f>'soust.uk.JMK př.č.2'!$L$10</f>
        <v>16</v>
      </c>
      <c r="G159" s="63">
        <f t="shared" si="6"/>
        <v>4732</v>
      </c>
      <c r="H159" s="63">
        <f t="shared" si="8"/>
        <v>3473</v>
      </c>
      <c r="I159" s="55"/>
      <c r="J159" s="184"/>
      <c r="K159" s="190"/>
      <c r="L159" s="190"/>
      <c r="M159" s="55"/>
      <c r="N159" s="55"/>
      <c r="O159" s="55"/>
      <c r="P159" s="63">
        <f t="shared" si="7"/>
        <v>1243</v>
      </c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</row>
    <row r="160" spans="1:30" x14ac:dyDescent="0.25">
      <c r="A160" s="61">
        <v>160</v>
      </c>
      <c r="B160" s="66">
        <v>135.94</v>
      </c>
      <c r="C160" s="62">
        <f>'soust.uk.JMK př.č.2'!$K$10</f>
        <v>1067</v>
      </c>
      <c r="D160" s="63">
        <f>'soust.uk.JMK př.č.2'!$M$10+'soust.uk.JMK př.č.2'!$N$10</f>
        <v>36956</v>
      </c>
      <c r="E160" s="63">
        <f>'soust.uk.JMK př.č.2'!$O$10+'soust.uk.JMK př.č.2'!$P$10</f>
        <v>18580</v>
      </c>
      <c r="F160" s="63">
        <f>'soust.uk.JMK př.č.2'!$L$10</f>
        <v>16</v>
      </c>
      <c r="G160" s="63">
        <f t="shared" si="6"/>
        <v>4730</v>
      </c>
      <c r="H160" s="63">
        <f t="shared" si="8"/>
        <v>3471</v>
      </c>
      <c r="I160" s="55"/>
      <c r="J160" s="184"/>
      <c r="K160" s="190"/>
      <c r="L160" s="190"/>
      <c r="M160" s="55"/>
      <c r="N160" s="55"/>
      <c r="O160" s="55"/>
      <c r="P160" s="63">
        <f t="shared" si="7"/>
        <v>1243</v>
      </c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</row>
    <row r="161" spans="1:30" x14ac:dyDescent="0.25">
      <c r="A161" s="61">
        <v>161</v>
      </c>
      <c r="B161" s="66">
        <v>136.01</v>
      </c>
      <c r="C161" s="62">
        <f>'soust.uk.JMK př.č.2'!$K$10</f>
        <v>1067</v>
      </c>
      <c r="D161" s="63">
        <f>'soust.uk.JMK př.č.2'!$M$10+'soust.uk.JMK př.č.2'!$N$10</f>
        <v>36956</v>
      </c>
      <c r="E161" s="63">
        <f>'soust.uk.JMK př.č.2'!$O$10+'soust.uk.JMK př.č.2'!$P$10</f>
        <v>18580</v>
      </c>
      <c r="F161" s="63">
        <f>'soust.uk.JMK př.č.2'!$L$10</f>
        <v>16</v>
      </c>
      <c r="G161" s="63">
        <f t="shared" si="6"/>
        <v>4728</v>
      </c>
      <c r="H161" s="63">
        <f t="shared" si="8"/>
        <v>3470</v>
      </c>
      <c r="I161" s="55"/>
      <c r="J161" s="184"/>
      <c r="K161" s="190"/>
      <c r="L161" s="190"/>
      <c r="M161" s="55"/>
      <c r="N161" s="55"/>
      <c r="O161" s="55"/>
      <c r="P161" s="63">
        <f t="shared" si="7"/>
        <v>1242</v>
      </c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</row>
    <row r="162" spans="1:30" x14ac:dyDescent="0.25">
      <c r="A162" s="61">
        <v>162</v>
      </c>
      <c r="B162" s="66">
        <v>136.08000000000001</v>
      </c>
      <c r="C162" s="62">
        <f>'soust.uk.JMK př.č.2'!$K$10</f>
        <v>1067</v>
      </c>
      <c r="D162" s="63">
        <f>'soust.uk.JMK př.č.2'!$M$10+'soust.uk.JMK př.č.2'!$N$10</f>
        <v>36956</v>
      </c>
      <c r="E162" s="63">
        <f>'soust.uk.JMK př.č.2'!$O$10+'soust.uk.JMK př.č.2'!$P$10</f>
        <v>18580</v>
      </c>
      <c r="F162" s="63">
        <f>'soust.uk.JMK př.č.2'!$L$10</f>
        <v>16</v>
      </c>
      <c r="G162" s="63">
        <f t="shared" si="6"/>
        <v>4726</v>
      </c>
      <c r="H162" s="63">
        <f t="shared" si="8"/>
        <v>3468</v>
      </c>
      <c r="I162" s="55"/>
      <c r="J162" s="184"/>
      <c r="K162" s="190"/>
      <c r="L162" s="190"/>
      <c r="M162" s="55"/>
      <c r="N162" s="55"/>
      <c r="O162" s="55"/>
      <c r="P162" s="63">
        <f t="shared" si="7"/>
        <v>1242</v>
      </c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</row>
    <row r="163" spans="1:30" x14ac:dyDescent="0.25">
      <c r="A163" s="61">
        <v>163</v>
      </c>
      <c r="B163" s="66">
        <v>136.15</v>
      </c>
      <c r="C163" s="62">
        <f>'soust.uk.JMK př.č.2'!$K$10</f>
        <v>1067</v>
      </c>
      <c r="D163" s="63">
        <f>'soust.uk.JMK př.č.2'!$M$10+'soust.uk.JMK př.č.2'!$N$10</f>
        <v>36956</v>
      </c>
      <c r="E163" s="63">
        <f>'soust.uk.JMK př.č.2'!$O$10+'soust.uk.JMK př.č.2'!$P$10</f>
        <v>18580</v>
      </c>
      <c r="F163" s="63">
        <f>'soust.uk.JMK př.č.2'!$L$10</f>
        <v>16</v>
      </c>
      <c r="G163" s="63">
        <f t="shared" si="6"/>
        <v>4723</v>
      </c>
      <c r="H163" s="63">
        <f t="shared" si="8"/>
        <v>3466</v>
      </c>
      <c r="I163" s="55"/>
      <c r="J163" s="184"/>
      <c r="K163" s="190"/>
      <c r="L163" s="190"/>
      <c r="M163" s="55"/>
      <c r="N163" s="55"/>
      <c r="O163" s="55"/>
      <c r="P163" s="63">
        <f t="shared" si="7"/>
        <v>1241</v>
      </c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</row>
    <row r="164" spans="1:30" x14ac:dyDescent="0.25">
      <c r="A164" s="61">
        <v>164</v>
      </c>
      <c r="B164" s="66">
        <v>136.22</v>
      </c>
      <c r="C164" s="62">
        <f>'soust.uk.JMK př.č.2'!$K$10</f>
        <v>1067</v>
      </c>
      <c r="D164" s="63">
        <f>'soust.uk.JMK př.č.2'!$M$10+'soust.uk.JMK př.č.2'!$N$10</f>
        <v>36956</v>
      </c>
      <c r="E164" s="63">
        <f>'soust.uk.JMK př.č.2'!$O$10+'soust.uk.JMK př.č.2'!$P$10</f>
        <v>18580</v>
      </c>
      <c r="F164" s="63">
        <f>'soust.uk.JMK př.č.2'!$L$10</f>
        <v>16</v>
      </c>
      <c r="G164" s="63">
        <f t="shared" si="6"/>
        <v>4721</v>
      </c>
      <c r="H164" s="63">
        <f t="shared" si="8"/>
        <v>3465</v>
      </c>
      <c r="I164" s="55"/>
      <c r="J164" s="184"/>
      <c r="K164" s="190"/>
      <c r="L164" s="190"/>
      <c r="M164" s="55"/>
      <c r="N164" s="55"/>
      <c r="O164" s="55"/>
      <c r="P164" s="63">
        <f t="shared" si="7"/>
        <v>1240</v>
      </c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</row>
    <row r="165" spans="1:30" x14ac:dyDescent="0.25">
      <c r="A165" s="61">
        <v>165</v>
      </c>
      <c r="B165" s="66">
        <v>136.29</v>
      </c>
      <c r="C165" s="62">
        <f>'soust.uk.JMK př.č.2'!$K$10</f>
        <v>1067</v>
      </c>
      <c r="D165" s="63">
        <f>'soust.uk.JMK př.č.2'!$M$10+'soust.uk.JMK př.č.2'!$N$10</f>
        <v>36956</v>
      </c>
      <c r="E165" s="63">
        <f>'soust.uk.JMK př.č.2'!$O$10+'soust.uk.JMK př.č.2'!$P$10</f>
        <v>18580</v>
      </c>
      <c r="F165" s="63">
        <f>'soust.uk.JMK př.č.2'!$L$10</f>
        <v>16</v>
      </c>
      <c r="G165" s="63">
        <f t="shared" si="6"/>
        <v>4719</v>
      </c>
      <c r="H165" s="63">
        <f t="shared" si="8"/>
        <v>3463</v>
      </c>
      <c r="I165" s="55"/>
      <c r="J165" s="184"/>
      <c r="K165" s="190"/>
      <c r="L165" s="190"/>
      <c r="M165" s="55"/>
      <c r="N165" s="55"/>
      <c r="O165" s="55"/>
      <c r="P165" s="63">
        <f t="shared" si="7"/>
        <v>1240</v>
      </c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</row>
    <row r="166" spans="1:30" x14ac:dyDescent="0.25">
      <c r="A166" s="61">
        <v>166</v>
      </c>
      <c r="B166" s="66">
        <v>136.36000000000001</v>
      </c>
      <c r="C166" s="62">
        <f>'soust.uk.JMK př.č.2'!$K$10</f>
        <v>1067</v>
      </c>
      <c r="D166" s="63">
        <f>'soust.uk.JMK př.č.2'!$M$10+'soust.uk.JMK př.č.2'!$N$10</f>
        <v>36956</v>
      </c>
      <c r="E166" s="63">
        <f>'soust.uk.JMK př.č.2'!$O$10+'soust.uk.JMK př.č.2'!$P$10</f>
        <v>18580</v>
      </c>
      <c r="F166" s="63">
        <f>'soust.uk.JMK př.č.2'!$L$10</f>
        <v>16</v>
      </c>
      <c r="G166" s="63">
        <f t="shared" si="6"/>
        <v>4716</v>
      </c>
      <c r="H166" s="63">
        <f t="shared" si="8"/>
        <v>3461</v>
      </c>
      <c r="I166" s="55"/>
      <c r="J166" s="184"/>
      <c r="K166" s="190"/>
      <c r="L166" s="190"/>
      <c r="M166" s="55"/>
      <c r="N166" s="55"/>
      <c r="O166" s="55"/>
      <c r="P166" s="63">
        <f t="shared" si="7"/>
        <v>1239</v>
      </c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</row>
    <row r="167" spans="1:30" x14ac:dyDescent="0.25">
      <c r="A167" s="61">
        <v>167</v>
      </c>
      <c r="B167" s="66">
        <v>136.43</v>
      </c>
      <c r="C167" s="62">
        <f>'soust.uk.JMK př.č.2'!$K$10</f>
        <v>1067</v>
      </c>
      <c r="D167" s="63">
        <f>'soust.uk.JMK př.č.2'!$M$10+'soust.uk.JMK př.č.2'!$N$10</f>
        <v>36956</v>
      </c>
      <c r="E167" s="63">
        <f>'soust.uk.JMK př.č.2'!$O$10+'soust.uk.JMK př.č.2'!$P$10</f>
        <v>18580</v>
      </c>
      <c r="F167" s="63">
        <f>'soust.uk.JMK př.č.2'!$L$10</f>
        <v>16</v>
      </c>
      <c r="G167" s="63">
        <f t="shared" si="6"/>
        <v>4715</v>
      </c>
      <c r="H167" s="63">
        <f t="shared" si="8"/>
        <v>3460</v>
      </c>
      <c r="I167" s="55"/>
      <c r="J167" s="184"/>
      <c r="K167" s="190"/>
      <c r="L167" s="190"/>
      <c r="M167" s="55"/>
      <c r="N167" s="55"/>
      <c r="O167" s="55"/>
      <c r="P167" s="63">
        <f t="shared" si="7"/>
        <v>1239</v>
      </c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</row>
    <row r="168" spans="1:30" x14ac:dyDescent="0.25">
      <c r="A168" s="61">
        <v>168</v>
      </c>
      <c r="B168" s="66">
        <v>136.5</v>
      </c>
      <c r="C168" s="62">
        <f>'soust.uk.JMK př.č.2'!$K$10</f>
        <v>1067</v>
      </c>
      <c r="D168" s="63">
        <f>'soust.uk.JMK př.č.2'!$M$10+'soust.uk.JMK př.č.2'!$N$10</f>
        <v>36956</v>
      </c>
      <c r="E168" s="63">
        <f>'soust.uk.JMK př.č.2'!$O$10+'soust.uk.JMK př.č.2'!$P$10</f>
        <v>18580</v>
      </c>
      <c r="F168" s="63">
        <f>'soust.uk.JMK př.č.2'!$L$10</f>
        <v>16</v>
      </c>
      <c r="G168" s="63">
        <f t="shared" si="6"/>
        <v>4712</v>
      </c>
      <c r="H168" s="63">
        <f t="shared" si="8"/>
        <v>3458</v>
      </c>
      <c r="I168" s="55"/>
      <c r="J168" s="184"/>
      <c r="K168" s="190"/>
      <c r="L168" s="190"/>
      <c r="M168" s="55"/>
      <c r="N168" s="55"/>
      <c r="O168" s="55"/>
      <c r="P168" s="63">
        <f t="shared" si="7"/>
        <v>1238</v>
      </c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</row>
    <row r="169" spans="1:30" x14ac:dyDescent="0.25">
      <c r="A169" s="61">
        <v>169</v>
      </c>
      <c r="B169" s="66">
        <v>136.57</v>
      </c>
      <c r="C169" s="62">
        <f>'soust.uk.JMK př.č.2'!$K$10</f>
        <v>1067</v>
      </c>
      <c r="D169" s="63">
        <f>'soust.uk.JMK př.č.2'!$M$10+'soust.uk.JMK př.č.2'!$N$10</f>
        <v>36956</v>
      </c>
      <c r="E169" s="63">
        <f>'soust.uk.JMK př.č.2'!$O$10+'soust.uk.JMK př.č.2'!$P$10</f>
        <v>18580</v>
      </c>
      <c r="F169" s="63">
        <f>'soust.uk.JMK př.č.2'!$L$10</f>
        <v>16</v>
      </c>
      <c r="G169" s="63">
        <f t="shared" si="6"/>
        <v>4709</v>
      </c>
      <c r="H169" s="63">
        <f t="shared" si="8"/>
        <v>3456</v>
      </c>
      <c r="I169" s="55"/>
      <c r="J169" s="184"/>
      <c r="K169" s="190"/>
      <c r="L169" s="190"/>
      <c r="M169" s="55"/>
      <c r="N169" s="55"/>
      <c r="O169" s="55"/>
      <c r="P169" s="63">
        <f t="shared" si="7"/>
        <v>1237</v>
      </c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</row>
    <row r="170" spans="1:30" x14ac:dyDescent="0.25">
      <c r="A170" s="61">
        <v>170</v>
      </c>
      <c r="B170" s="66">
        <v>136.63999999999999</v>
      </c>
      <c r="C170" s="62">
        <f>'soust.uk.JMK př.č.2'!$K$10</f>
        <v>1067</v>
      </c>
      <c r="D170" s="63">
        <f>'soust.uk.JMK př.č.2'!$M$10+'soust.uk.JMK př.č.2'!$N$10</f>
        <v>36956</v>
      </c>
      <c r="E170" s="63">
        <f>'soust.uk.JMK př.č.2'!$O$10+'soust.uk.JMK př.č.2'!$P$10</f>
        <v>18580</v>
      </c>
      <c r="F170" s="63">
        <f>'soust.uk.JMK př.č.2'!$L$10</f>
        <v>16</v>
      </c>
      <c r="G170" s="63">
        <f t="shared" si="6"/>
        <v>4708</v>
      </c>
      <c r="H170" s="63">
        <f t="shared" si="8"/>
        <v>3455</v>
      </c>
      <c r="I170" s="55"/>
      <c r="J170" s="184"/>
      <c r="K170" s="190"/>
      <c r="L170" s="190"/>
      <c r="M170" s="55"/>
      <c r="N170" s="55"/>
      <c r="O170" s="55"/>
      <c r="P170" s="63">
        <f t="shared" si="7"/>
        <v>1237</v>
      </c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</row>
    <row r="171" spans="1:30" x14ac:dyDescent="0.25">
      <c r="A171" s="61">
        <v>171</v>
      </c>
      <c r="B171" s="66">
        <v>136.71</v>
      </c>
      <c r="C171" s="62">
        <f>'soust.uk.JMK př.č.2'!$K$10</f>
        <v>1067</v>
      </c>
      <c r="D171" s="63">
        <f>'soust.uk.JMK př.č.2'!$M$10+'soust.uk.JMK př.č.2'!$N$10</f>
        <v>36956</v>
      </c>
      <c r="E171" s="63">
        <f>'soust.uk.JMK př.č.2'!$O$10+'soust.uk.JMK př.č.2'!$P$10</f>
        <v>18580</v>
      </c>
      <c r="F171" s="63">
        <f>'soust.uk.JMK př.č.2'!$L$10</f>
        <v>16</v>
      </c>
      <c r="G171" s="63">
        <f t="shared" si="6"/>
        <v>4705</v>
      </c>
      <c r="H171" s="63">
        <f t="shared" si="8"/>
        <v>3453</v>
      </c>
      <c r="I171" s="55"/>
      <c r="J171" s="184"/>
      <c r="K171" s="190"/>
      <c r="L171" s="190"/>
      <c r="M171" s="55"/>
      <c r="N171" s="55"/>
      <c r="O171" s="55"/>
      <c r="P171" s="63">
        <f t="shared" si="7"/>
        <v>1236</v>
      </c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</row>
    <row r="172" spans="1:30" x14ac:dyDescent="0.25">
      <c r="A172" s="61">
        <v>172</v>
      </c>
      <c r="B172" s="66">
        <v>136.78</v>
      </c>
      <c r="C172" s="62">
        <f>'soust.uk.JMK př.č.2'!$K$10</f>
        <v>1067</v>
      </c>
      <c r="D172" s="63">
        <f>'soust.uk.JMK př.č.2'!$M$10+'soust.uk.JMK př.č.2'!$N$10</f>
        <v>36956</v>
      </c>
      <c r="E172" s="63">
        <f>'soust.uk.JMK př.č.2'!$O$10+'soust.uk.JMK př.č.2'!$P$10</f>
        <v>18580</v>
      </c>
      <c r="F172" s="63">
        <f>'soust.uk.JMK př.č.2'!$L$10</f>
        <v>16</v>
      </c>
      <c r="G172" s="63">
        <f t="shared" si="6"/>
        <v>4702</v>
      </c>
      <c r="H172" s="63">
        <f t="shared" si="8"/>
        <v>3451</v>
      </c>
      <c r="I172" s="55"/>
      <c r="J172" s="184"/>
      <c r="K172" s="190"/>
      <c r="L172" s="190"/>
      <c r="M172" s="55"/>
      <c r="N172" s="55"/>
      <c r="O172" s="55"/>
      <c r="P172" s="63">
        <f t="shared" si="7"/>
        <v>1235</v>
      </c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</row>
    <row r="173" spans="1:30" x14ac:dyDescent="0.25">
      <c r="A173" s="61">
        <v>173</v>
      </c>
      <c r="B173" s="66">
        <v>136.85</v>
      </c>
      <c r="C173" s="62">
        <f>'soust.uk.JMK př.č.2'!$K$10</f>
        <v>1067</v>
      </c>
      <c r="D173" s="63">
        <f>'soust.uk.JMK př.č.2'!$M$10+'soust.uk.JMK př.č.2'!$N$10</f>
        <v>36956</v>
      </c>
      <c r="E173" s="63">
        <f>'soust.uk.JMK př.č.2'!$O$10+'soust.uk.JMK př.č.2'!$P$10</f>
        <v>18580</v>
      </c>
      <c r="F173" s="63">
        <f>'soust.uk.JMK př.č.2'!$L$10</f>
        <v>16</v>
      </c>
      <c r="G173" s="63">
        <f t="shared" si="6"/>
        <v>4701</v>
      </c>
      <c r="H173" s="63">
        <f t="shared" si="8"/>
        <v>3450</v>
      </c>
      <c r="I173" s="55"/>
      <c r="J173" s="184"/>
      <c r="K173" s="190"/>
      <c r="L173" s="190"/>
      <c r="M173" s="55"/>
      <c r="N173" s="55"/>
      <c r="O173" s="55"/>
      <c r="P173" s="63">
        <f t="shared" si="7"/>
        <v>1235</v>
      </c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</row>
    <row r="174" spans="1:30" x14ac:dyDescent="0.25">
      <c r="A174" s="61">
        <v>174</v>
      </c>
      <c r="B174" s="66">
        <v>136.91999999999999</v>
      </c>
      <c r="C174" s="62">
        <f>'soust.uk.JMK př.č.2'!$K$10</f>
        <v>1067</v>
      </c>
      <c r="D174" s="63">
        <f>'soust.uk.JMK př.č.2'!$M$10+'soust.uk.JMK př.č.2'!$N$10</f>
        <v>36956</v>
      </c>
      <c r="E174" s="63">
        <f>'soust.uk.JMK př.č.2'!$O$10+'soust.uk.JMK př.č.2'!$P$10</f>
        <v>18580</v>
      </c>
      <c r="F174" s="63">
        <f>'soust.uk.JMK př.č.2'!$L$10</f>
        <v>16</v>
      </c>
      <c r="G174" s="63">
        <f t="shared" si="6"/>
        <v>4698</v>
      </c>
      <c r="H174" s="63">
        <f t="shared" si="8"/>
        <v>3448</v>
      </c>
      <c r="I174" s="55"/>
      <c r="J174" s="184"/>
      <c r="K174" s="190"/>
      <c r="L174" s="190"/>
      <c r="M174" s="55"/>
      <c r="N174" s="55"/>
      <c r="O174" s="55"/>
      <c r="P174" s="63">
        <f t="shared" si="7"/>
        <v>1234</v>
      </c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</row>
    <row r="175" spans="1:30" x14ac:dyDescent="0.25">
      <c r="A175" s="61">
        <v>175</v>
      </c>
      <c r="B175" s="66">
        <v>136.99</v>
      </c>
      <c r="C175" s="62">
        <f>'soust.uk.JMK př.č.2'!$K$10</f>
        <v>1067</v>
      </c>
      <c r="D175" s="63">
        <f>'soust.uk.JMK př.č.2'!$M$10+'soust.uk.JMK př.č.2'!$N$10</f>
        <v>36956</v>
      </c>
      <c r="E175" s="63">
        <f>'soust.uk.JMK př.č.2'!$O$10+'soust.uk.JMK př.č.2'!$P$10</f>
        <v>18580</v>
      </c>
      <c r="F175" s="63">
        <f>'soust.uk.JMK př.č.2'!$L$10</f>
        <v>16</v>
      </c>
      <c r="G175" s="63">
        <f t="shared" si="6"/>
        <v>4696</v>
      </c>
      <c r="H175" s="63">
        <f t="shared" si="8"/>
        <v>3446</v>
      </c>
      <c r="I175" s="55"/>
      <c r="J175" s="184"/>
      <c r="K175" s="190"/>
      <c r="L175" s="190"/>
      <c r="M175" s="55"/>
      <c r="N175" s="55"/>
      <c r="O175" s="55"/>
      <c r="P175" s="63">
        <f t="shared" si="7"/>
        <v>1234</v>
      </c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</row>
    <row r="176" spans="1:30" x14ac:dyDescent="0.25">
      <c r="A176" s="61">
        <v>176</v>
      </c>
      <c r="B176" s="66">
        <v>137.06</v>
      </c>
      <c r="C176" s="62">
        <f>'soust.uk.JMK př.č.2'!$K$10</f>
        <v>1067</v>
      </c>
      <c r="D176" s="63">
        <f>'soust.uk.JMK př.č.2'!$M$10+'soust.uk.JMK př.č.2'!$N$10</f>
        <v>36956</v>
      </c>
      <c r="E176" s="63">
        <f>'soust.uk.JMK př.č.2'!$O$10+'soust.uk.JMK př.č.2'!$P$10</f>
        <v>18580</v>
      </c>
      <c r="F176" s="63">
        <f>'soust.uk.JMK př.č.2'!$L$10</f>
        <v>16</v>
      </c>
      <c r="G176" s="63">
        <f t="shared" si="6"/>
        <v>4694</v>
      </c>
      <c r="H176" s="63">
        <f t="shared" si="8"/>
        <v>3445</v>
      </c>
      <c r="I176" s="55"/>
      <c r="J176" s="184"/>
      <c r="K176" s="190"/>
      <c r="L176" s="190"/>
      <c r="M176" s="55"/>
      <c r="N176" s="55"/>
      <c r="O176" s="55"/>
      <c r="P176" s="63">
        <f t="shared" si="7"/>
        <v>1233</v>
      </c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</row>
    <row r="177" spans="1:30" x14ac:dyDescent="0.25">
      <c r="A177" s="61">
        <v>177</v>
      </c>
      <c r="B177" s="66">
        <v>137.13999999999999</v>
      </c>
      <c r="C177" s="62">
        <f>'soust.uk.JMK př.č.2'!$K$10</f>
        <v>1067</v>
      </c>
      <c r="D177" s="63">
        <f>'soust.uk.JMK př.č.2'!$M$10+'soust.uk.JMK př.č.2'!$N$10</f>
        <v>36956</v>
      </c>
      <c r="E177" s="63">
        <f>'soust.uk.JMK př.č.2'!$O$10+'soust.uk.JMK př.č.2'!$P$10</f>
        <v>18580</v>
      </c>
      <c r="F177" s="63">
        <f>'soust.uk.JMK př.č.2'!$L$10</f>
        <v>16</v>
      </c>
      <c r="G177" s="63">
        <f t="shared" si="6"/>
        <v>4692</v>
      </c>
      <c r="H177" s="63">
        <f t="shared" si="8"/>
        <v>3443</v>
      </c>
      <c r="I177" s="55"/>
      <c r="J177" s="184"/>
      <c r="K177" s="190"/>
      <c r="L177" s="190"/>
      <c r="M177" s="55"/>
      <c r="N177" s="55"/>
      <c r="O177" s="55"/>
      <c r="P177" s="63">
        <f t="shared" si="7"/>
        <v>1233</v>
      </c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</row>
    <row r="178" spans="1:30" x14ac:dyDescent="0.25">
      <c r="A178" s="61">
        <v>178</v>
      </c>
      <c r="B178" s="66">
        <v>137.21</v>
      </c>
      <c r="C178" s="62">
        <f>'soust.uk.JMK př.č.2'!$K$10</f>
        <v>1067</v>
      </c>
      <c r="D178" s="63">
        <f>'soust.uk.JMK př.č.2'!$M$10+'soust.uk.JMK př.č.2'!$N$10</f>
        <v>36956</v>
      </c>
      <c r="E178" s="63">
        <f>'soust.uk.JMK př.č.2'!$O$10+'soust.uk.JMK př.č.2'!$P$10</f>
        <v>18580</v>
      </c>
      <c r="F178" s="63">
        <f>'soust.uk.JMK př.č.2'!$L$10</f>
        <v>16</v>
      </c>
      <c r="G178" s="63">
        <f t="shared" si="6"/>
        <v>4689</v>
      </c>
      <c r="H178" s="63">
        <f t="shared" si="8"/>
        <v>3441</v>
      </c>
      <c r="I178" s="55"/>
      <c r="J178" s="184"/>
      <c r="K178" s="190"/>
      <c r="L178" s="190"/>
      <c r="M178" s="55"/>
      <c r="N178" s="55"/>
      <c r="O178" s="55"/>
      <c r="P178" s="63">
        <f t="shared" si="7"/>
        <v>1232</v>
      </c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</row>
    <row r="179" spans="1:30" x14ac:dyDescent="0.25">
      <c r="A179" s="61">
        <v>179</v>
      </c>
      <c r="B179" s="66">
        <v>137.28</v>
      </c>
      <c r="C179" s="62">
        <f>'soust.uk.JMK př.č.2'!$K$10</f>
        <v>1067</v>
      </c>
      <c r="D179" s="63">
        <f>'soust.uk.JMK př.č.2'!$M$10+'soust.uk.JMK př.č.2'!$N$10</f>
        <v>36956</v>
      </c>
      <c r="E179" s="63">
        <f>'soust.uk.JMK př.č.2'!$O$10+'soust.uk.JMK př.č.2'!$P$10</f>
        <v>18580</v>
      </c>
      <c r="F179" s="63">
        <f>'soust.uk.JMK př.č.2'!$L$10</f>
        <v>16</v>
      </c>
      <c r="G179" s="63">
        <f t="shared" si="6"/>
        <v>4686</v>
      </c>
      <c r="H179" s="63">
        <f t="shared" si="8"/>
        <v>3439</v>
      </c>
      <c r="I179" s="55"/>
      <c r="J179" s="184"/>
      <c r="K179" s="190"/>
      <c r="L179" s="190"/>
      <c r="M179" s="55"/>
      <c r="N179" s="55"/>
      <c r="O179" s="55"/>
      <c r="P179" s="63">
        <f t="shared" si="7"/>
        <v>1231</v>
      </c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</row>
    <row r="180" spans="1:30" x14ac:dyDescent="0.25">
      <c r="A180" s="61">
        <v>180</v>
      </c>
      <c r="B180" s="66">
        <v>137.35</v>
      </c>
      <c r="C180" s="62">
        <f>'soust.uk.JMK př.č.2'!$K$10</f>
        <v>1067</v>
      </c>
      <c r="D180" s="63">
        <f>'soust.uk.JMK př.č.2'!$M$10+'soust.uk.JMK př.č.2'!$N$10</f>
        <v>36956</v>
      </c>
      <c r="E180" s="63">
        <f>'soust.uk.JMK př.č.2'!$O$10+'soust.uk.JMK př.č.2'!$P$10</f>
        <v>18580</v>
      </c>
      <c r="F180" s="63">
        <f>'soust.uk.JMK př.č.2'!$L$10</f>
        <v>16</v>
      </c>
      <c r="G180" s="63">
        <f t="shared" si="6"/>
        <v>4685</v>
      </c>
      <c r="H180" s="63">
        <f t="shared" si="8"/>
        <v>3438</v>
      </c>
      <c r="I180" s="55"/>
      <c r="J180" s="184"/>
      <c r="K180" s="190"/>
      <c r="L180" s="190"/>
      <c r="M180" s="55"/>
      <c r="N180" s="55"/>
      <c r="O180" s="55"/>
      <c r="P180" s="63">
        <f t="shared" si="7"/>
        <v>1231</v>
      </c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</row>
    <row r="181" spans="1:30" x14ac:dyDescent="0.25">
      <c r="A181" s="61">
        <v>181</v>
      </c>
      <c r="B181" s="66">
        <v>137.41999999999999</v>
      </c>
      <c r="C181" s="62">
        <f>'soust.uk.JMK př.č.2'!$K$10</f>
        <v>1067</v>
      </c>
      <c r="D181" s="63">
        <f>'soust.uk.JMK př.č.2'!$M$10+'soust.uk.JMK př.č.2'!$N$10</f>
        <v>36956</v>
      </c>
      <c r="E181" s="63">
        <f>'soust.uk.JMK př.č.2'!$O$10+'soust.uk.JMK př.č.2'!$P$10</f>
        <v>18580</v>
      </c>
      <c r="F181" s="63">
        <f>'soust.uk.JMK př.č.2'!$L$10</f>
        <v>16</v>
      </c>
      <c r="G181" s="63">
        <f t="shared" si="6"/>
        <v>4682</v>
      </c>
      <c r="H181" s="63">
        <f t="shared" si="8"/>
        <v>3436</v>
      </c>
      <c r="I181" s="55"/>
      <c r="J181" s="184"/>
      <c r="K181" s="190"/>
      <c r="L181" s="190"/>
      <c r="M181" s="55"/>
      <c r="N181" s="55"/>
      <c r="O181" s="55"/>
      <c r="P181" s="63">
        <f t="shared" si="7"/>
        <v>1230</v>
      </c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</row>
    <row r="182" spans="1:30" x14ac:dyDescent="0.25">
      <c r="A182" s="61">
        <v>182</v>
      </c>
      <c r="B182" s="66">
        <v>137.49</v>
      </c>
      <c r="C182" s="62">
        <f>'soust.uk.JMK př.č.2'!$K$10</f>
        <v>1067</v>
      </c>
      <c r="D182" s="63">
        <f>'soust.uk.JMK př.č.2'!$M$10+'soust.uk.JMK př.č.2'!$N$10</f>
        <v>36956</v>
      </c>
      <c r="E182" s="63">
        <f>'soust.uk.JMK př.č.2'!$O$10+'soust.uk.JMK př.č.2'!$P$10</f>
        <v>18580</v>
      </c>
      <c r="F182" s="63">
        <f>'soust.uk.JMK př.č.2'!$L$10</f>
        <v>16</v>
      </c>
      <c r="G182" s="63">
        <f t="shared" si="6"/>
        <v>4679</v>
      </c>
      <c r="H182" s="63">
        <f t="shared" si="8"/>
        <v>3434</v>
      </c>
      <c r="I182" s="55"/>
      <c r="J182" s="184"/>
      <c r="K182" s="190"/>
      <c r="L182" s="190"/>
      <c r="M182" s="55"/>
      <c r="N182" s="55"/>
      <c r="O182" s="55"/>
      <c r="P182" s="63">
        <f t="shared" si="7"/>
        <v>1229</v>
      </c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</row>
    <row r="183" spans="1:30" x14ac:dyDescent="0.25">
      <c r="A183" s="61">
        <v>183</v>
      </c>
      <c r="B183" s="66">
        <v>137.56</v>
      </c>
      <c r="C183" s="62">
        <f>'soust.uk.JMK př.č.2'!$K$10</f>
        <v>1067</v>
      </c>
      <c r="D183" s="63">
        <f>'soust.uk.JMK př.č.2'!$M$10+'soust.uk.JMK př.č.2'!$N$10</f>
        <v>36956</v>
      </c>
      <c r="E183" s="63">
        <f>'soust.uk.JMK př.č.2'!$O$10+'soust.uk.JMK př.č.2'!$P$10</f>
        <v>18580</v>
      </c>
      <c r="F183" s="63">
        <f>'soust.uk.JMK př.č.2'!$L$10</f>
        <v>16</v>
      </c>
      <c r="G183" s="63">
        <f t="shared" si="6"/>
        <v>4678</v>
      </c>
      <c r="H183" s="63">
        <f t="shared" si="8"/>
        <v>3433</v>
      </c>
      <c r="I183" s="55"/>
      <c r="J183" s="184"/>
      <c r="K183" s="190"/>
      <c r="L183" s="190"/>
      <c r="M183" s="55"/>
      <c r="N183" s="55"/>
      <c r="O183" s="55"/>
      <c r="P183" s="63">
        <f t="shared" si="7"/>
        <v>1229</v>
      </c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</row>
    <row r="184" spans="1:30" x14ac:dyDescent="0.25">
      <c r="A184" s="61">
        <v>184</v>
      </c>
      <c r="B184" s="66">
        <v>137.63</v>
      </c>
      <c r="C184" s="62">
        <f>'soust.uk.JMK př.č.2'!$K$10</f>
        <v>1067</v>
      </c>
      <c r="D184" s="63">
        <f>'soust.uk.JMK př.č.2'!$M$10+'soust.uk.JMK př.č.2'!$N$10</f>
        <v>36956</v>
      </c>
      <c r="E184" s="63">
        <f>'soust.uk.JMK př.č.2'!$O$10+'soust.uk.JMK př.č.2'!$P$10</f>
        <v>18580</v>
      </c>
      <c r="F184" s="63">
        <f>'soust.uk.JMK př.č.2'!$L$10</f>
        <v>16</v>
      </c>
      <c r="G184" s="63">
        <f t="shared" si="6"/>
        <v>4675</v>
      </c>
      <c r="H184" s="63">
        <f t="shared" si="8"/>
        <v>3431</v>
      </c>
      <c r="I184" s="55"/>
      <c r="J184" s="184"/>
      <c r="K184" s="190"/>
      <c r="L184" s="190"/>
      <c r="M184" s="55"/>
      <c r="N184" s="55"/>
      <c r="O184" s="55"/>
      <c r="P184" s="63">
        <f t="shared" si="7"/>
        <v>1228</v>
      </c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</row>
    <row r="185" spans="1:30" x14ac:dyDescent="0.25">
      <c r="A185" s="61">
        <v>185</v>
      </c>
      <c r="B185" s="66">
        <v>137.71</v>
      </c>
      <c r="C185" s="62">
        <f>'soust.uk.JMK př.č.2'!$K$10</f>
        <v>1067</v>
      </c>
      <c r="D185" s="63">
        <f>'soust.uk.JMK př.č.2'!$M$10+'soust.uk.JMK př.č.2'!$N$10</f>
        <v>36956</v>
      </c>
      <c r="E185" s="63">
        <f>'soust.uk.JMK př.č.2'!$O$10+'soust.uk.JMK př.č.2'!$P$10</f>
        <v>18580</v>
      </c>
      <c r="F185" s="63">
        <f>'soust.uk.JMK př.č.2'!$L$10</f>
        <v>16</v>
      </c>
      <c r="G185" s="63">
        <f t="shared" si="6"/>
        <v>4673</v>
      </c>
      <c r="H185" s="63">
        <f t="shared" si="8"/>
        <v>3429</v>
      </c>
      <c r="I185" s="55"/>
      <c r="J185" s="184"/>
      <c r="K185" s="190"/>
      <c r="L185" s="190"/>
      <c r="M185" s="55"/>
      <c r="N185" s="55"/>
      <c r="O185" s="55"/>
      <c r="P185" s="63">
        <f t="shared" si="7"/>
        <v>1228</v>
      </c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</row>
    <row r="186" spans="1:30" x14ac:dyDescent="0.25">
      <c r="A186" s="61">
        <v>186</v>
      </c>
      <c r="B186" s="66">
        <v>137.78</v>
      </c>
      <c r="C186" s="62">
        <f>'soust.uk.JMK př.č.2'!$K$10</f>
        <v>1067</v>
      </c>
      <c r="D186" s="63">
        <f>'soust.uk.JMK př.č.2'!$M$10+'soust.uk.JMK př.č.2'!$N$10</f>
        <v>36956</v>
      </c>
      <c r="E186" s="63">
        <f>'soust.uk.JMK př.č.2'!$O$10+'soust.uk.JMK př.č.2'!$P$10</f>
        <v>18580</v>
      </c>
      <c r="F186" s="63">
        <f>'soust.uk.JMK př.č.2'!$L$10</f>
        <v>16</v>
      </c>
      <c r="G186" s="63">
        <f t="shared" si="6"/>
        <v>4671</v>
      </c>
      <c r="H186" s="63">
        <f t="shared" si="8"/>
        <v>3428</v>
      </c>
      <c r="I186" s="55"/>
      <c r="J186" s="184"/>
      <c r="K186" s="190"/>
      <c r="L186" s="190"/>
      <c r="M186" s="55"/>
      <c r="N186" s="55"/>
      <c r="O186" s="55"/>
      <c r="P186" s="63">
        <f t="shared" si="7"/>
        <v>1227</v>
      </c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</row>
    <row r="187" spans="1:30" x14ac:dyDescent="0.25">
      <c r="A187" s="61">
        <v>187</v>
      </c>
      <c r="B187" s="66">
        <v>137.85</v>
      </c>
      <c r="C187" s="62">
        <f>'soust.uk.JMK př.č.2'!$K$10</f>
        <v>1067</v>
      </c>
      <c r="D187" s="63">
        <f>'soust.uk.JMK př.č.2'!$M$10+'soust.uk.JMK př.č.2'!$N$10</f>
        <v>36956</v>
      </c>
      <c r="E187" s="63">
        <f>'soust.uk.JMK př.č.2'!$O$10+'soust.uk.JMK př.č.2'!$P$10</f>
        <v>18580</v>
      </c>
      <c r="F187" s="63">
        <f>'soust.uk.JMK př.č.2'!$L$10</f>
        <v>16</v>
      </c>
      <c r="G187" s="63">
        <f t="shared" si="6"/>
        <v>4669</v>
      </c>
      <c r="H187" s="63">
        <f t="shared" si="8"/>
        <v>3426</v>
      </c>
      <c r="I187" s="55"/>
      <c r="J187" s="184"/>
      <c r="K187" s="190"/>
      <c r="L187" s="190"/>
      <c r="M187" s="55"/>
      <c r="N187" s="55"/>
      <c r="O187" s="55"/>
      <c r="P187" s="63">
        <f t="shared" si="7"/>
        <v>1227</v>
      </c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</row>
    <row r="188" spans="1:30" x14ac:dyDescent="0.25">
      <c r="A188" s="61">
        <v>188</v>
      </c>
      <c r="B188" s="66">
        <v>137.93</v>
      </c>
      <c r="C188" s="62">
        <f>'soust.uk.JMK př.č.2'!$K$10</f>
        <v>1067</v>
      </c>
      <c r="D188" s="63">
        <f>'soust.uk.JMK př.č.2'!$M$10+'soust.uk.JMK př.č.2'!$N$10</f>
        <v>36956</v>
      </c>
      <c r="E188" s="63">
        <f>'soust.uk.JMK př.č.2'!$O$10+'soust.uk.JMK př.č.2'!$P$10</f>
        <v>18580</v>
      </c>
      <c r="F188" s="63">
        <f>'soust.uk.JMK př.č.2'!$L$10</f>
        <v>16</v>
      </c>
      <c r="G188" s="63">
        <f t="shared" si="6"/>
        <v>4666</v>
      </c>
      <c r="H188" s="63">
        <f t="shared" si="8"/>
        <v>3424</v>
      </c>
      <c r="I188" s="55"/>
      <c r="J188" s="184"/>
      <c r="K188" s="190"/>
      <c r="L188" s="190"/>
      <c r="M188" s="55"/>
      <c r="N188" s="55"/>
      <c r="O188" s="55"/>
      <c r="P188" s="63">
        <f t="shared" si="7"/>
        <v>1226</v>
      </c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</row>
    <row r="189" spans="1:30" x14ac:dyDescent="0.25">
      <c r="A189" s="61">
        <v>189</v>
      </c>
      <c r="B189" s="66">
        <v>138</v>
      </c>
      <c r="C189" s="62">
        <f>'soust.uk.JMK př.č.2'!$K$10</f>
        <v>1067</v>
      </c>
      <c r="D189" s="63">
        <f>'soust.uk.JMK př.č.2'!$M$10+'soust.uk.JMK př.č.2'!$N$10</f>
        <v>36956</v>
      </c>
      <c r="E189" s="63">
        <f>'soust.uk.JMK př.č.2'!$O$10+'soust.uk.JMK př.č.2'!$P$10</f>
        <v>18580</v>
      </c>
      <c r="F189" s="63">
        <f>'soust.uk.JMK př.č.2'!$L$10</f>
        <v>16</v>
      </c>
      <c r="G189" s="63">
        <f t="shared" si="6"/>
        <v>4664</v>
      </c>
      <c r="H189" s="63">
        <f t="shared" si="8"/>
        <v>3423</v>
      </c>
      <c r="I189" s="55"/>
      <c r="J189" s="184"/>
      <c r="K189" s="190"/>
      <c r="L189" s="190"/>
      <c r="M189" s="55"/>
      <c r="N189" s="55"/>
      <c r="O189" s="55"/>
      <c r="P189" s="63">
        <f t="shared" si="7"/>
        <v>1225</v>
      </c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</row>
    <row r="190" spans="1:30" x14ac:dyDescent="0.25">
      <c r="A190" s="61">
        <v>190</v>
      </c>
      <c r="B190" s="66">
        <v>138.08000000000001</v>
      </c>
      <c r="C190" s="62">
        <f>'soust.uk.JMK př.č.2'!$K$10</f>
        <v>1067</v>
      </c>
      <c r="D190" s="63">
        <f>'soust.uk.JMK př.č.2'!$M$10+'soust.uk.JMK př.č.2'!$N$10</f>
        <v>36956</v>
      </c>
      <c r="E190" s="63">
        <f>'soust.uk.JMK př.č.2'!$O$10+'soust.uk.JMK př.č.2'!$P$10</f>
        <v>18580</v>
      </c>
      <c r="F190" s="63">
        <f>'soust.uk.JMK př.č.2'!$L$10</f>
        <v>16</v>
      </c>
      <c r="G190" s="63">
        <f t="shared" si="6"/>
        <v>4662</v>
      </c>
      <c r="H190" s="63">
        <f t="shared" si="8"/>
        <v>3421</v>
      </c>
      <c r="I190" s="55"/>
      <c r="J190" s="184"/>
      <c r="K190" s="190"/>
      <c r="L190" s="190"/>
      <c r="M190" s="55"/>
      <c r="N190" s="55"/>
      <c r="O190" s="55"/>
      <c r="P190" s="63">
        <f t="shared" si="7"/>
        <v>1225</v>
      </c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</row>
    <row r="191" spans="1:30" x14ac:dyDescent="0.25">
      <c r="A191" s="61">
        <v>191</v>
      </c>
      <c r="B191" s="66">
        <v>138.15</v>
      </c>
      <c r="C191" s="62">
        <f>'soust.uk.JMK př.č.2'!$K$10</f>
        <v>1067</v>
      </c>
      <c r="D191" s="63">
        <f>'soust.uk.JMK př.č.2'!$M$10+'soust.uk.JMK př.č.2'!$N$10</f>
        <v>36956</v>
      </c>
      <c r="E191" s="63">
        <f>'soust.uk.JMK př.č.2'!$O$10+'soust.uk.JMK př.č.2'!$P$10</f>
        <v>18580</v>
      </c>
      <c r="F191" s="63">
        <f>'soust.uk.JMK př.č.2'!$L$10</f>
        <v>16</v>
      </c>
      <c r="G191" s="63">
        <f t="shared" si="6"/>
        <v>4659</v>
      </c>
      <c r="H191" s="63">
        <f t="shared" si="8"/>
        <v>3419</v>
      </c>
      <c r="I191" s="55"/>
      <c r="J191" s="184"/>
      <c r="K191" s="190"/>
      <c r="L191" s="190"/>
      <c r="M191" s="55"/>
      <c r="N191" s="55"/>
      <c r="O191" s="55"/>
      <c r="P191" s="63">
        <f t="shared" si="7"/>
        <v>1224</v>
      </c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</row>
    <row r="192" spans="1:30" x14ac:dyDescent="0.25">
      <c r="A192" s="61">
        <v>192</v>
      </c>
      <c r="B192" s="66">
        <v>138.22999999999999</v>
      </c>
      <c r="C192" s="62">
        <f>'soust.uk.JMK př.č.2'!$K$10</f>
        <v>1067</v>
      </c>
      <c r="D192" s="63">
        <f>'soust.uk.JMK př.č.2'!$M$10+'soust.uk.JMK př.č.2'!$N$10</f>
        <v>36956</v>
      </c>
      <c r="E192" s="63">
        <f>'soust.uk.JMK př.č.2'!$O$10+'soust.uk.JMK př.č.2'!$P$10</f>
        <v>18580</v>
      </c>
      <c r="F192" s="63">
        <f>'soust.uk.JMK př.č.2'!$L$10</f>
        <v>16</v>
      </c>
      <c r="G192" s="63">
        <f t="shared" si="6"/>
        <v>4656</v>
      </c>
      <c r="H192" s="63">
        <f t="shared" si="8"/>
        <v>3417</v>
      </c>
      <c r="I192" s="55"/>
      <c r="J192" s="184"/>
      <c r="K192" s="190"/>
      <c r="L192" s="190"/>
      <c r="M192" s="55"/>
      <c r="N192" s="55"/>
      <c r="O192" s="55"/>
      <c r="P192" s="63">
        <f t="shared" si="7"/>
        <v>1223</v>
      </c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</row>
    <row r="193" spans="1:30" x14ac:dyDescent="0.25">
      <c r="A193" s="61">
        <v>193</v>
      </c>
      <c r="B193" s="66">
        <v>138.31</v>
      </c>
      <c r="C193" s="62">
        <f>'soust.uk.JMK př.č.2'!$K$10</f>
        <v>1067</v>
      </c>
      <c r="D193" s="63">
        <f>'soust.uk.JMK př.č.2'!$M$10+'soust.uk.JMK př.č.2'!$N$10</f>
        <v>36956</v>
      </c>
      <c r="E193" s="63">
        <f>'soust.uk.JMK př.č.2'!$O$10+'soust.uk.JMK př.č.2'!$P$10</f>
        <v>18580</v>
      </c>
      <c r="F193" s="63">
        <f>'soust.uk.JMK př.č.2'!$L$10</f>
        <v>16</v>
      </c>
      <c r="G193" s="63">
        <f t="shared" si="6"/>
        <v>4654</v>
      </c>
      <c r="H193" s="63">
        <f t="shared" si="8"/>
        <v>3415</v>
      </c>
      <c r="I193" s="55"/>
      <c r="J193" s="184"/>
      <c r="K193" s="190"/>
      <c r="L193" s="190"/>
      <c r="M193" s="55"/>
      <c r="N193" s="55"/>
      <c r="O193" s="55"/>
      <c r="P193" s="63">
        <f t="shared" si="7"/>
        <v>1223</v>
      </c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</row>
    <row r="194" spans="1:30" x14ac:dyDescent="0.25">
      <c r="A194" s="61">
        <v>194</v>
      </c>
      <c r="B194" s="66">
        <v>138.38</v>
      </c>
      <c r="C194" s="62">
        <f>'soust.uk.JMK př.č.2'!$K$10</f>
        <v>1067</v>
      </c>
      <c r="D194" s="63">
        <f>'soust.uk.JMK př.č.2'!$M$10+'soust.uk.JMK př.č.2'!$N$10</f>
        <v>36956</v>
      </c>
      <c r="E194" s="63">
        <f>'soust.uk.JMK př.č.2'!$O$10+'soust.uk.JMK př.č.2'!$P$10</f>
        <v>18580</v>
      </c>
      <c r="F194" s="63">
        <f>'soust.uk.JMK př.č.2'!$L$10</f>
        <v>16</v>
      </c>
      <c r="G194" s="63">
        <f t="shared" si="6"/>
        <v>4652</v>
      </c>
      <c r="H194" s="63">
        <f t="shared" si="8"/>
        <v>3414</v>
      </c>
      <c r="I194" s="55"/>
      <c r="J194" s="184"/>
      <c r="K194" s="190"/>
      <c r="L194" s="190"/>
      <c r="M194" s="55"/>
      <c r="N194" s="55"/>
      <c r="O194" s="55"/>
      <c r="P194" s="63">
        <f t="shared" si="7"/>
        <v>1222</v>
      </c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</row>
    <row r="195" spans="1:30" x14ac:dyDescent="0.25">
      <c r="A195" s="61">
        <v>195</v>
      </c>
      <c r="B195" s="66">
        <v>138.46</v>
      </c>
      <c r="C195" s="62">
        <f>'soust.uk.JMK př.č.2'!$K$10</f>
        <v>1067</v>
      </c>
      <c r="D195" s="63">
        <f>'soust.uk.JMK př.č.2'!$M$10+'soust.uk.JMK př.č.2'!$N$10</f>
        <v>36956</v>
      </c>
      <c r="E195" s="63">
        <f>'soust.uk.JMK př.č.2'!$O$10+'soust.uk.JMK př.č.2'!$P$10</f>
        <v>18580</v>
      </c>
      <c r="F195" s="63">
        <f>'soust.uk.JMK př.č.2'!$L$10</f>
        <v>16</v>
      </c>
      <c r="G195" s="63">
        <f t="shared" si="6"/>
        <v>4649</v>
      </c>
      <c r="H195" s="63">
        <f t="shared" si="8"/>
        <v>3412</v>
      </c>
      <c r="I195" s="55"/>
      <c r="J195" s="184"/>
      <c r="K195" s="190"/>
      <c r="L195" s="190"/>
      <c r="M195" s="55"/>
      <c r="N195" s="55"/>
      <c r="O195" s="55"/>
      <c r="P195" s="63">
        <f t="shared" si="7"/>
        <v>1221</v>
      </c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</row>
    <row r="196" spans="1:30" x14ac:dyDescent="0.25">
      <c r="A196" s="61">
        <v>196</v>
      </c>
      <c r="B196" s="66">
        <v>138.54</v>
      </c>
      <c r="C196" s="62">
        <f>'soust.uk.JMK př.č.2'!$K$10</f>
        <v>1067</v>
      </c>
      <c r="D196" s="63">
        <f>'soust.uk.JMK př.č.2'!$M$10+'soust.uk.JMK př.č.2'!$N$10</f>
        <v>36956</v>
      </c>
      <c r="E196" s="63">
        <f>'soust.uk.JMK př.č.2'!$O$10+'soust.uk.JMK př.č.2'!$P$10</f>
        <v>18580</v>
      </c>
      <c r="F196" s="63">
        <f>'soust.uk.JMK př.č.2'!$L$10</f>
        <v>16</v>
      </c>
      <c r="G196" s="63">
        <f t="shared" si="6"/>
        <v>4647</v>
      </c>
      <c r="H196" s="63">
        <f t="shared" si="8"/>
        <v>3410</v>
      </c>
      <c r="I196" s="55"/>
      <c r="J196" s="184"/>
      <c r="K196" s="190"/>
      <c r="L196" s="190"/>
      <c r="M196" s="55"/>
      <c r="N196" s="55"/>
      <c r="O196" s="55"/>
      <c r="P196" s="63">
        <f t="shared" si="7"/>
        <v>1221</v>
      </c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</row>
    <row r="197" spans="1:30" x14ac:dyDescent="0.25">
      <c r="A197" s="61">
        <v>197</v>
      </c>
      <c r="B197" s="66">
        <v>138.62</v>
      </c>
      <c r="C197" s="62">
        <f>'soust.uk.JMK př.č.2'!$K$10</f>
        <v>1067</v>
      </c>
      <c r="D197" s="63">
        <f>'soust.uk.JMK př.č.2'!$M$10+'soust.uk.JMK př.č.2'!$N$10</f>
        <v>36956</v>
      </c>
      <c r="E197" s="63">
        <f>'soust.uk.JMK př.č.2'!$O$10+'soust.uk.JMK př.č.2'!$P$10</f>
        <v>18580</v>
      </c>
      <c r="F197" s="63">
        <f>'soust.uk.JMK př.č.2'!$L$10</f>
        <v>16</v>
      </c>
      <c r="G197" s="63">
        <f t="shared" si="6"/>
        <v>4644</v>
      </c>
      <c r="H197" s="63">
        <f t="shared" si="8"/>
        <v>3408</v>
      </c>
      <c r="I197" s="55"/>
      <c r="J197" s="184"/>
      <c r="K197" s="190"/>
      <c r="L197" s="190"/>
      <c r="M197" s="55"/>
      <c r="N197" s="55"/>
      <c r="O197" s="55"/>
      <c r="P197" s="63">
        <f t="shared" si="7"/>
        <v>1220</v>
      </c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</row>
    <row r="198" spans="1:30" x14ac:dyDescent="0.25">
      <c r="A198" s="61">
        <v>198</v>
      </c>
      <c r="B198" s="66">
        <v>138.69999999999999</v>
      </c>
      <c r="C198" s="62">
        <f>'soust.uk.JMK př.č.2'!$K$10</f>
        <v>1067</v>
      </c>
      <c r="D198" s="63">
        <f>'soust.uk.JMK př.č.2'!$M$10+'soust.uk.JMK př.č.2'!$N$10</f>
        <v>36956</v>
      </c>
      <c r="E198" s="63">
        <f>'soust.uk.JMK př.č.2'!$O$10+'soust.uk.JMK př.č.2'!$P$10</f>
        <v>18580</v>
      </c>
      <c r="F198" s="63">
        <f>'soust.uk.JMK př.č.2'!$L$10</f>
        <v>16</v>
      </c>
      <c r="G198" s="63">
        <f t="shared" si="6"/>
        <v>4641</v>
      </c>
      <c r="H198" s="63">
        <f t="shared" si="8"/>
        <v>3406</v>
      </c>
      <c r="I198" s="55"/>
      <c r="J198" s="184"/>
      <c r="K198" s="190"/>
      <c r="L198" s="190"/>
      <c r="M198" s="55"/>
      <c r="N198" s="55"/>
      <c r="O198" s="55"/>
      <c r="P198" s="63">
        <f t="shared" si="7"/>
        <v>1219</v>
      </c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</row>
    <row r="199" spans="1:30" x14ac:dyDescent="0.25">
      <c r="A199" s="61">
        <v>199</v>
      </c>
      <c r="B199" s="66">
        <v>138.78</v>
      </c>
      <c r="C199" s="62">
        <f>'soust.uk.JMK př.č.2'!$K$10</f>
        <v>1067</v>
      </c>
      <c r="D199" s="63">
        <f>'soust.uk.JMK př.č.2'!$M$10+'soust.uk.JMK př.č.2'!$N$10</f>
        <v>36956</v>
      </c>
      <c r="E199" s="63">
        <f>'soust.uk.JMK př.č.2'!$O$10+'soust.uk.JMK př.č.2'!$P$10</f>
        <v>18580</v>
      </c>
      <c r="F199" s="63">
        <f>'soust.uk.JMK př.č.2'!$L$10</f>
        <v>16</v>
      </c>
      <c r="G199" s="63">
        <f t="shared" si="6"/>
        <v>4639</v>
      </c>
      <c r="H199" s="63">
        <f t="shared" si="8"/>
        <v>3404</v>
      </c>
      <c r="I199" s="55"/>
      <c r="J199" s="184"/>
      <c r="K199" s="190"/>
      <c r="L199" s="190"/>
      <c r="M199" s="55"/>
      <c r="N199" s="55"/>
      <c r="O199" s="55"/>
      <c r="P199" s="63">
        <f t="shared" si="7"/>
        <v>1219</v>
      </c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</row>
    <row r="200" spans="1:30" x14ac:dyDescent="0.25">
      <c r="A200" s="61">
        <v>200</v>
      </c>
      <c r="B200" s="66">
        <v>138.86000000000001</v>
      </c>
      <c r="C200" s="62">
        <f>'soust.uk.JMK př.č.2'!$K$10</f>
        <v>1067</v>
      </c>
      <c r="D200" s="63">
        <f>'soust.uk.JMK př.č.2'!$M$10+'soust.uk.JMK př.č.2'!$N$10</f>
        <v>36956</v>
      </c>
      <c r="E200" s="63">
        <f>'soust.uk.JMK př.č.2'!$O$10+'soust.uk.JMK př.č.2'!$P$10</f>
        <v>18580</v>
      </c>
      <c r="F200" s="63">
        <f>'soust.uk.JMK př.č.2'!$L$10</f>
        <v>16</v>
      </c>
      <c r="G200" s="63">
        <f t="shared" si="6"/>
        <v>4637</v>
      </c>
      <c r="H200" s="63">
        <f t="shared" si="8"/>
        <v>3403</v>
      </c>
      <c r="I200" s="55"/>
      <c r="J200" s="184"/>
      <c r="K200" s="190"/>
      <c r="L200" s="190"/>
      <c r="M200" s="55"/>
      <c r="N200" s="55"/>
      <c r="O200" s="55"/>
      <c r="P200" s="63">
        <f t="shared" si="7"/>
        <v>1218</v>
      </c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</row>
    <row r="201" spans="1:30" x14ac:dyDescent="0.25">
      <c r="A201" s="61">
        <v>201</v>
      </c>
      <c r="B201" s="66">
        <v>138.94999999999999</v>
      </c>
      <c r="C201" s="62">
        <f>'soust.uk.JMK př.č.2'!$K$10</f>
        <v>1067</v>
      </c>
      <c r="D201" s="63">
        <f>'soust.uk.JMK př.č.2'!$M$10+'soust.uk.JMK př.č.2'!$N$10</f>
        <v>36956</v>
      </c>
      <c r="E201" s="63">
        <f>'soust.uk.JMK př.č.2'!$O$10+'soust.uk.JMK př.č.2'!$P$10</f>
        <v>18580</v>
      </c>
      <c r="F201" s="63">
        <f>'soust.uk.JMK př.č.2'!$L$10</f>
        <v>16</v>
      </c>
      <c r="G201" s="63">
        <f t="shared" si="6"/>
        <v>4635</v>
      </c>
      <c r="H201" s="63">
        <f t="shared" si="8"/>
        <v>3401</v>
      </c>
      <c r="I201" s="55"/>
      <c r="J201" s="184"/>
      <c r="K201" s="190"/>
      <c r="L201" s="190"/>
      <c r="M201" s="55"/>
      <c r="N201" s="55"/>
      <c r="O201" s="55"/>
      <c r="P201" s="63">
        <f t="shared" si="7"/>
        <v>1218</v>
      </c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</row>
    <row r="202" spans="1:30" x14ac:dyDescent="0.25">
      <c r="A202" s="61">
        <v>202</v>
      </c>
      <c r="B202" s="66">
        <v>139.03</v>
      </c>
      <c r="C202" s="62">
        <f>'soust.uk.JMK př.č.2'!$K$10</f>
        <v>1067</v>
      </c>
      <c r="D202" s="63">
        <f>'soust.uk.JMK př.č.2'!$M$10+'soust.uk.JMK př.č.2'!$N$10</f>
        <v>36956</v>
      </c>
      <c r="E202" s="63">
        <f>'soust.uk.JMK př.č.2'!$O$10+'soust.uk.JMK př.č.2'!$P$10</f>
        <v>18580</v>
      </c>
      <c r="F202" s="63">
        <f>'soust.uk.JMK př.č.2'!$L$10</f>
        <v>16</v>
      </c>
      <c r="G202" s="63">
        <f t="shared" si="6"/>
        <v>4632</v>
      </c>
      <c r="H202" s="63">
        <f t="shared" si="8"/>
        <v>3399</v>
      </c>
      <c r="I202" s="55"/>
      <c r="J202" s="184"/>
      <c r="K202" s="190"/>
      <c r="L202" s="190"/>
      <c r="M202" s="55"/>
      <c r="N202" s="55"/>
      <c r="O202" s="55"/>
      <c r="P202" s="63">
        <f t="shared" si="7"/>
        <v>1217</v>
      </c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</row>
    <row r="203" spans="1:30" x14ac:dyDescent="0.25">
      <c r="A203" s="61">
        <v>203</v>
      </c>
      <c r="B203" s="66">
        <v>139.12</v>
      </c>
      <c r="C203" s="62">
        <f>'soust.uk.JMK př.č.2'!$K$10</f>
        <v>1067</v>
      </c>
      <c r="D203" s="63">
        <f>'soust.uk.JMK př.č.2'!$M$10+'soust.uk.JMK př.č.2'!$N$10</f>
        <v>36956</v>
      </c>
      <c r="E203" s="63">
        <f>'soust.uk.JMK př.č.2'!$O$10+'soust.uk.JMK př.č.2'!$P$10</f>
        <v>18580</v>
      </c>
      <c r="F203" s="63">
        <f>'soust.uk.JMK př.č.2'!$L$10</f>
        <v>16</v>
      </c>
      <c r="G203" s="63">
        <f t="shared" si="6"/>
        <v>4629</v>
      </c>
      <c r="H203" s="63">
        <f t="shared" si="8"/>
        <v>3397</v>
      </c>
      <c r="I203" s="55"/>
      <c r="J203" s="184"/>
      <c r="K203" s="190"/>
      <c r="L203" s="190"/>
      <c r="M203" s="55"/>
      <c r="N203" s="55"/>
      <c r="O203" s="55"/>
      <c r="P203" s="63">
        <f t="shared" si="7"/>
        <v>1216</v>
      </c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</row>
    <row r="204" spans="1:30" x14ac:dyDescent="0.25">
      <c r="A204" s="61">
        <v>204</v>
      </c>
      <c r="B204" s="66">
        <v>139.19999999999999</v>
      </c>
      <c r="C204" s="62">
        <f>'soust.uk.JMK př.č.2'!$K$10</f>
        <v>1067</v>
      </c>
      <c r="D204" s="63">
        <f>'soust.uk.JMK př.č.2'!$M$10+'soust.uk.JMK př.č.2'!$N$10</f>
        <v>36956</v>
      </c>
      <c r="E204" s="63">
        <f>'soust.uk.JMK př.č.2'!$O$10+'soust.uk.JMK př.č.2'!$P$10</f>
        <v>18580</v>
      </c>
      <c r="F204" s="63">
        <f>'soust.uk.JMK př.č.2'!$L$10</f>
        <v>16</v>
      </c>
      <c r="G204" s="63">
        <f t="shared" si="6"/>
        <v>4626</v>
      </c>
      <c r="H204" s="63">
        <f t="shared" si="8"/>
        <v>3395</v>
      </c>
      <c r="I204" s="55"/>
      <c r="J204" s="184"/>
      <c r="K204" s="190"/>
      <c r="L204" s="190"/>
      <c r="M204" s="55"/>
      <c r="N204" s="55"/>
      <c r="O204" s="55"/>
      <c r="P204" s="63">
        <f t="shared" si="7"/>
        <v>1215</v>
      </c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</row>
    <row r="205" spans="1:30" x14ac:dyDescent="0.25">
      <c r="A205" s="61">
        <v>205</v>
      </c>
      <c r="B205" s="66">
        <v>139.29</v>
      </c>
      <c r="C205" s="62">
        <f>'soust.uk.JMK př.č.2'!$K$10</f>
        <v>1067</v>
      </c>
      <c r="D205" s="63">
        <f>'soust.uk.JMK př.č.2'!$M$10+'soust.uk.JMK př.č.2'!$N$10</f>
        <v>36956</v>
      </c>
      <c r="E205" s="63">
        <f>'soust.uk.JMK př.č.2'!$O$10+'soust.uk.JMK př.č.2'!$P$10</f>
        <v>18580</v>
      </c>
      <c r="F205" s="63">
        <f>'soust.uk.JMK př.č.2'!$L$10</f>
        <v>16</v>
      </c>
      <c r="G205" s="63">
        <f t="shared" si="6"/>
        <v>4624</v>
      </c>
      <c r="H205" s="63">
        <f t="shared" si="8"/>
        <v>3393</v>
      </c>
      <c r="I205" s="55"/>
      <c r="J205" s="184"/>
      <c r="K205" s="190"/>
      <c r="L205" s="190"/>
      <c r="M205" s="55"/>
      <c r="N205" s="55"/>
      <c r="O205" s="55"/>
      <c r="P205" s="63">
        <f t="shared" si="7"/>
        <v>1215</v>
      </c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</row>
    <row r="206" spans="1:30" x14ac:dyDescent="0.25">
      <c r="A206" s="61">
        <v>206</v>
      </c>
      <c r="B206" s="66">
        <v>139.37</v>
      </c>
      <c r="C206" s="62">
        <f>'soust.uk.JMK př.č.2'!$K$10</f>
        <v>1067</v>
      </c>
      <c r="D206" s="63">
        <f>'soust.uk.JMK př.č.2'!$M$10+'soust.uk.JMK př.č.2'!$N$10</f>
        <v>36956</v>
      </c>
      <c r="E206" s="63">
        <f>'soust.uk.JMK př.č.2'!$O$10+'soust.uk.JMK př.č.2'!$P$10</f>
        <v>18580</v>
      </c>
      <c r="F206" s="63">
        <f>'soust.uk.JMK př.č.2'!$L$10</f>
        <v>16</v>
      </c>
      <c r="G206" s="63">
        <f t="shared" si="6"/>
        <v>4621</v>
      </c>
      <c r="H206" s="63">
        <f t="shared" si="8"/>
        <v>3391</v>
      </c>
      <c r="I206" s="55"/>
      <c r="J206" s="184"/>
      <c r="K206" s="190"/>
      <c r="L206" s="190"/>
      <c r="M206" s="55"/>
      <c r="N206" s="55"/>
      <c r="O206" s="55"/>
      <c r="P206" s="63">
        <f t="shared" si="7"/>
        <v>1214</v>
      </c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</row>
    <row r="207" spans="1:30" x14ac:dyDescent="0.25">
      <c r="A207" s="61">
        <v>207</v>
      </c>
      <c r="B207" s="66">
        <v>139.46</v>
      </c>
      <c r="C207" s="62">
        <f>'soust.uk.JMK př.č.2'!$K$10</f>
        <v>1067</v>
      </c>
      <c r="D207" s="63">
        <f>'soust.uk.JMK př.č.2'!$M$10+'soust.uk.JMK př.č.2'!$N$10</f>
        <v>36956</v>
      </c>
      <c r="E207" s="63">
        <f>'soust.uk.JMK př.č.2'!$O$10+'soust.uk.JMK př.č.2'!$P$10</f>
        <v>18580</v>
      </c>
      <c r="F207" s="63">
        <f>'soust.uk.JMK př.č.2'!$L$10</f>
        <v>16</v>
      </c>
      <c r="G207" s="63">
        <f t="shared" si="6"/>
        <v>4618</v>
      </c>
      <c r="H207" s="63">
        <f t="shared" si="8"/>
        <v>3389</v>
      </c>
      <c r="I207" s="55"/>
      <c r="J207" s="184"/>
      <c r="K207" s="190"/>
      <c r="L207" s="190"/>
      <c r="M207" s="55"/>
      <c r="N207" s="55"/>
      <c r="O207" s="55"/>
      <c r="P207" s="63">
        <f t="shared" si="7"/>
        <v>1213</v>
      </c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</row>
    <row r="208" spans="1:30" x14ac:dyDescent="0.25">
      <c r="A208" s="61">
        <v>208</v>
      </c>
      <c r="B208" s="66">
        <v>139.55000000000001</v>
      </c>
      <c r="C208" s="62">
        <f>'soust.uk.JMK př.č.2'!$K$10</f>
        <v>1067</v>
      </c>
      <c r="D208" s="63">
        <f>'soust.uk.JMK př.č.2'!$M$10+'soust.uk.JMK př.č.2'!$N$10</f>
        <v>36956</v>
      </c>
      <c r="E208" s="63">
        <f>'soust.uk.JMK př.č.2'!$O$10+'soust.uk.JMK př.č.2'!$P$10</f>
        <v>18580</v>
      </c>
      <c r="F208" s="63">
        <f>'soust.uk.JMK př.č.2'!$L$10</f>
        <v>16</v>
      </c>
      <c r="G208" s="63">
        <f t="shared" si="6"/>
        <v>4616</v>
      </c>
      <c r="H208" s="63">
        <f t="shared" si="8"/>
        <v>3387</v>
      </c>
      <c r="I208" s="55"/>
      <c r="J208" s="184"/>
      <c r="K208" s="190"/>
      <c r="L208" s="190"/>
      <c r="M208" s="55"/>
      <c r="N208" s="55"/>
      <c r="O208" s="55"/>
      <c r="P208" s="63">
        <f t="shared" si="7"/>
        <v>1213</v>
      </c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</row>
    <row r="209" spans="1:32" x14ac:dyDescent="0.25">
      <c r="A209" s="61">
        <v>209</v>
      </c>
      <c r="B209" s="66">
        <v>139.63999999999999</v>
      </c>
      <c r="C209" s="62">
        <f>'soust.uk.JMK př.č.2'!$K$10</f>
        <v>1067</v>
      </c>
      <c r="D209" s="63">
        <f>'soust.uk.JMK př.č.2'!$M$10+'soust.uk.JMK př.č.2'!$N$10</f>
        <v>36956</v>
      </c>
      <c r="E209" s="63">
        <f>'soust.uk.JMK př.č.2'!$O$10+'soust.uk.JMK př.č.2'!$P$10</f>
        <v>18580</v>
      </c>
      <c r="F209" s="63">
        <f>'soust.uk.JMK př.č.2'!$L$10</f>
        <v>16</v>
      </c>
      <c r="G209" s="63">
        <f t="shared" si="6"/>
        <v>4613</v>
      </c>
      <c r="H209" s="63">
        <f t="shared" si="8"/>
        <v>3385</v>
      </c>
      <c r="I209" s="55"/>
      <c r="J209" s="184"/>
      <c r="K209" s="190"/>
      <c r="L209" s="190"/>
      <c r="M209" s="55"/>
      <c r="N209" s="55"/>
      <c r="O209" s="55"/>
      <c r="P209" s="63">
        <f t="shared" si="7"/>
        <v>1212</v>
      </c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</row>
    <row r="210" spans="1:32" x14ac:dyDescent="0.25">
      <c r="A210" s="61">
        <v>210</v>
      </c>
      <c r="B210" s="66">
        <v>139.72999999999999</v>
      </c>
      <c r="C210" s="62">
        <f>'soust.uk.JMK př.č.2'!$K$10</f>
        <v>1067</v>
      </c>
      <c r="D210" s="63">
        <f>'soust.uk.JMK př.č.2'!$M$10+'soust.uk.JMK př.č.2'!$N$10</f>
        <v>36956</v>
      </c>
      <c r="E210" s="63">
        <f>'soust.uk.JMK př.č.2'!$O$10+'soust.uk.JMK př.č.2'!$P$10</f>
        <v>18580</v>
      </c>
      <c r="F210" s="63">
        <f>'soust.uk.JMK př.č.2'!$L$10</f>
        <v>16</v>
      </c>
      <c r="G210" s="63">
        <f t="shared" si="6"/>
        <v>4610</v>
      </c>
      <c r="H210" s="63">
        <f t="shared" si="8"/>
        <v>3383</v>
      </c>
      <c r="I210" s="68"/>
      <c r="J210" s="184"/>
      <c r="K210" s="185"/>
      <c r="L210" s="185"/>
      <c r="N210" s="68"/>
      <c r="O210" s="68"/>
      <c r="P210" s="63">
        <f t="shared" si="7"/>
        <v>1211</v>
      </c>
      <c r="AD210" s="53"/>
      <c r="AE210" s="53"/>
      <c r="AF210" s="54"/>
    </row>
    <row r="211" spans="1:32" x14ac:dyDescent="0.25">
      <c r="A211" s="61">
        <v>211</v>
      </c>
      <c r="B211" s="66">
        <v>139.82</v>
      </c>
      <c r="C211" s="62">
        <f>'soust.uk.JMK př.č.2'!$K$10</f>
        <v>1067</v>
      </c>
      <c r="D211" s="63">
        <f>'soust.uk.JMK př.č.2'!$M$10+'soust.uk.JMK př.č.2'!$N$10</f>
        <v>36956</v>
      </c>
      <c r="E211" s="63">
        <f>'soust.uk.JMK př.č.2'!$O$10+'soust.uk.JMK př.č.2'!$P$10</f>
        <v>18580</v>
      </c>
      <c r="F211" s="63">
        <f>'soust.uk.JMK př.č.2'!$L$10</f>
        <v>16</v>
      </c>
      <c r="G211" s="63">
        <f t="shared" si="6"/>
        <v>4607</v>
      </c>
      <c r="H211" s="63">
        <f t="shared" si="8"/>
        <v>3381</v>
      </c>
      <c r="I211" s="68"/>
      <c r="J211" s="184"/>
      <c r="K211" s="185"/>
      <c r="L211" s="185"/>
      <c r="N211" s="68"/>
      <c r="O211" s="68"/>
      <c r="P211" s="63">
        <f t="shared" si="7"/>
        <v>1210</v>
      </c>
      <c r="AD211" s="53"/>
      <c r="AE211" s="53"/>
      <c r="AF211" s="54"/>
    </row>
    <row r="212" spans="1:32" x14ac:dyDescent="0.25">
      <c r="A212" s="61">
        <v>212</v>
      </c>
      <c r="B212" s="66">
        <v>139.91999999999999</v>
      </c>
      <c r="C212" s="62">
        <f>'soust.uk.JMK př.č.2'!$K$10</f>
        <v>1067</v>
      </c>
      <c r="D212" s="63">
        <f>'soust.uk.JMK př.č.2'!$M$10+'soust.uk.JMK př.č.2'!$N$10</f>
        <v>36956</v>
      </c>
      <c r="E212" s="63">
        <f>'soust.uk.JMK př.č.2'!$O$10+'soust.uk.JMK př.č.2'!$P$10</f>
        <v>18580</v>
      </c>
      <c r="F212" s="63">
        <f>'soust.uk.JMK př.č.2'!$L$10</f>
        <v>16</v>
      </c>
      <c r="G212" s="63">
        <f t="shared" ref="G212:G275" si="9">SUM(H212,P212,F212)</f>
        <v>4603</v>
      </c>
      <c r="H212" s="63">
        <f t="shared" si="8"/>
        <v>3378</v>
      </c>
      <c r="I212" s="68"/>
      <c r="J212" s="184"/>
      <c r="K212" s="185"/>
      <c r="L212" s="185"/>
      <c r="N212" s="68"/>
      <c r="O212" s="68"/>
      <c r="P212" s="63">
        <f t="shared" ref="P212:P276" si="10">ROUND((H212*35.8%),0)</f>
        <v>1209</v>
      </c>
      <c r="AD212" s="53"/>
      <c r="AE212" s="53"/>
      <c r="AF212" s="54"/>
    </row>
    <row r="213" spans="1:32" x14ac:dyDescent="0.25">
      <c r="A213" s="61">
        <v>213</v>
      </c>
      <c r="B213" s="66">
        <v>140.01</v>
      </c>
      <c r="C213" s="62">
        <f>'soust.uk.JMK př.č.2'!$K$10</f>
        <v>1067</v>
      </c>
      <c r="D213" s="63">
        <f>'soust.uk.JMK př.č.2'!$M$10+'soust.uk.JMK př.č.2'!$N$10</f>
        <v>36956</v>
      </c>
      <c r="E213" s="63">
        <f>'soust.uk.JMK př.č.2'!$O$10+'soust.uk.JMK př.č.2'!$P$10</f>
        <v>18580</v>
      </c>
      <c r="F213" s="63">
        <f>'soust.uk.JMK př.č.2'!$L$10</f>
        <v>16</v>
      </c>
      <c r="G213" s="63">
        <f t="shared" si="9"/>
        <v>4601</v>
      </c>
      <c r="H213" s="63">
        <f t="shared" ref="H213:H276" si="11">ROUND((1/B213*D213*12)+(1/C213*E213*12),0)</f>
        <v>3376</v>
      </c>
      <c r="I213" s="68"/>
      <c r="J213" s="184"/>
      <c r="K213" s="185"/>
      <c r="L213" s="185"/>
      <c r="N213" s="68"/>
      <c r="O213" s="68"/>
      <c r="P213" s="63">
        <f t="shared" si="10"/>
        <v>1209</v>
      </c>
      <c r="AD213" s="53"/>
      <c r="AE213" s="53"/>
      <c r="AF213" s="54"/>
    </row>
    <row r="214" spans="1:32" x14ac:dyDescent="0.25">
      <c r="A214" s="61">
        <v>214</v>
      </c>
      <c r="B214" s="66">
        <v>140.1</v>
      </c>
      <c r="C214" s="62">
        <f>'soust.uk.JMK př.č.2'!$K$10</f>
        <v>1067</v>
      </c>
      <c r="D214" s="63">
        <f>'soust.uk.JMK př.č.2'!$M$10+'soust.uk.JMK př.č.2'!$N$10</f>
        <v>36956</v>
      </c>
      <c r="E214" s="63">
        <f>'soust.uk.JMK př.č.2'!$O$10+'soust.uk.JMK př.č.2'!$P$10</f>
        <v>18580</v>
      </c>
      <c r="F214" s="63">
        <f>'soust.uk.JMK př.č.2'!$L$10</f>
        <v>16</v>
      </c>
      <c r="G214" s="63">
        <f t="shared" si="9"/>
        <v>4598</v>
      </c>
      <c r="H214" s="63">
        <f t="shared" si="11"/>
        <v>3374</v>
      </c>
      <c r="I214" s="68"/>
      <c r="J214" s="184"/>
      <c r="K214" s="185"/>
      <c r="L214" s="185"/>
      <c r="N214" s="68"/>
      <c r="O214" s="68"/>
      <c r="P214" s="63">
        <f t="shared" si="10"/>
        <v>1208</v>
      </c>
      <c r="AD214" s="53"/>
      <c r="AE214" s="53"/>
      <c r="AF214" s="54"/>
    </row>
    <row r="215" spans="1:32" x14ac:dyDescent="0.25">
      <c r="A215" s="61">
        <v>215</v>
      </c>
      <c r="B215" s="66">
        <v>140.19999999999999</v>
      </c>
      <c r="C215" s="62">
        <f>'soust.uk.JMK př.č.2'!$K$10</f>
        <v>1067</v>
      </c>
      <c r="D215" s="63">
        <f>'soust.uk.JMK př.č.2'!$M$10+'soust.uk.JMK př.č.2'!$N$10</f>
        <v>36956</v>
      </c>
      <c r="E215" s="63">
        <f>'soust.uk.JMK př.č.2'!$O$10+'soust.uk.JMK př.č.2'!$P$10</f>
        <v>18580</v>
      </c>
      <c r="F215" s="63">
        <f>'soust.uk.JMK př.č.2'!$L$10</f>
        <v>16</v>
      </c>
      <c r="G215" s="63">
        <f t="shared" si="9"/>
        <v>4595</v>
      </c>
      <c r="H215" s="63">
        <f t="shared" si="11"/>
        <v>3372</v>
      </c>
      <c r="I215" s="68"/>
      <c r="J215" s="184"/>
      <c r="K215" s="185"/>
      <c r="L215" s="185"/>
      <c r="N215" s="68"/>
      <c r="O215" s="68"/>
      <c r="P215" s="63">
        <f t="shared" si="10"/>
        <v>1207</v>
      </c>
      <c r="AD215" s="53"/>
      <c r="AE215" s="53"/>
      <c r="AF215" s="54"/>
    </row>
    <row r="216" spans="1:32" x14ac:dyDescent="0.25">
      <c r="A216" s="61">
        <v>216</v>
      </c>
      <c r="B216" s="66">
        <v>140.30000000000001</v>
      </c>
      <c r="C216" s="62">
        <f>'soust.uk.JMK př.č.2'!$K$10</f>
        <v>1067</v>
      </c>
      <c r="D216" s="63">
        <f>'soust.uk.JMK př.č.2'!$M$10+'soust.uk.JMK př.č.2'!$N$10</f>
        <v>36956</v>
      </c>
      <c r="E216" s="63">
        <f>'soust.uk.JMK př.č.2'!$O$10+'soust.uk.JMK př.č.2'!$P$10</f>
        <v>18580</v>
      </c>
      <c r="F216" s="63">
        <f>'soust.uk.JMK př.č.2'!$L$10</f>
        <v>16</v>
      </c>
      <c r="G216" s="63">
        <f t="shared" si="9"/>
        <v>4592</v>
      </c>
      <c r="H216" s="63">
        <f t="shared" si="11"/>
        <v>3370</v>
      </c>
      <c r="I216" s="68"/>
      <c r="J216" s="184"/>
      <c r="K216" s="185"/>
      <c r="L216" s="185"/>
      <c r="N216" s="68"/>
      <c r="O216" s="68"/>
      <c r="P216" s="63">
        <f t="shared" si="10"/>
        <v>1206</v>
      </c>
      <c r="AD216" s="53"/>
      <c r="AE216" s="53"/>
      <c r="AF216" s="54"/>
    </row>
    <row r="217" spans="1:32" x14ac:dyDescent="0.25">
      <c r="A217" s="61">
        <v>217</v>
      </c>
      <c r="B217" s="66">
        <v>140.38999999999999</v>
      </c>
      <c r="C217" s="62">
        <f>'soust.uk.JMK př.č.2'!$K$10</f>
        <v>1067</v>
      </c>
      <c r="D217" s="63">
        <f>'soust.uk.JMK př.č.2'!$M$10+'soust.uk.JMK př.č.2'!$N$10</f>
        <v>36956</v>
      </c>
      <c r="E217" s="63">
        <f>'soust.uk.JMK př.č.2'!$O$10+'soust.uk.JMK př.č.2'!$P$10</f>
        <v>18580</v>
      </c>
      <c r="F217" s="63">
        <f>'soust.uk.JMK př.č.2'!$L$10</f>
        <v>16</v>
      </c>
      <c r="G217" s="63">
        <f t="shared" si="9"/>
        <v>4590</v>
      </c>
      <c r="H217" s="63">
        <f t="shared" si="11"/>
        <v>3368</v>
      </c>
      <c r="I217" s="68"/>
      <c r="J217" s="184"/>
      <c r="K217" s="185"/>
      <c r="L217" s="185"/>
      <c r="N217" s="68"/>
      <c r="O217" s="68"/>
      <c r="P217" s="63">
        <f t="shared" si="10"/>
        <v>1206</v>
      </c>
      <c r="AD217" s="53"/>
      <c r="AE217" s="53"/>
      <c r="AF217" s="54"/>
    </row>
    <row r="218" spans="1:32" x14ac:dyDescent="0.25">
      <c r="A218" s="61">
        <v>218</v>
      </c>
      <c r="B218" s="66">
        <v>140.49</v>
      </c>
      <c r="C218" s="62">
        <f>'soust.uk.JMK př.č.2'!$K$10</f>
        <v>1067</v>
      </c>
      <c r="D218" s="63">
        <f>'soust.uk.JMK př.č.2'!$M$10+'soust.uk.JMK př.č.2'!$N$10</f>
        <v>36956</v>
      </c>
      <c r="E218" s="63">
        <f>'soust.uk.JMK př.č.2'!$O$10+'soust.uk.JMK př.č.2'!$P$10</f>
        <v>18580</v>
      </c>
      <c r="F218" s="63">
        <f>'soust.uk.JMK př.č.2'!$L$10</f>
        <v>16</v>
      </c>
      <c r="G218" s="63">
        <f t="shared" si="9"/>
        <v>4587</v>
      </c>
      <c r="H218" s="63">
        <f t="shared" si="11"/>
        <v>3366</v>
      </c>
      <c r="I218" s="68"/>
      <c r="J218" s="184"/>
      <c r="K218" s="185"/>
      <c r="L218" s="185"/>
      <c r="N218" s="68"/>
      <c r="O218" s="68"/>
      <c r="P218" s="63">
        <f t="shared" si="10"/>
        <v>1205</v>
      </c>
      <c r="AD218" s="53"/>
      <c r="AE218" s="53"/>
      <c r="AF218" s="54"/>
    </row>
    <row r="219" spans="1:32" x14ac:dyDescent="0.25">
      <c r="A219" s="61">
        <v>219</v>
      </c>
      <c r="B219" s="66">
        <v>140.59</v>
      </c>
      <c r="C219" s="62">
        <f>'soust.uk.JMK př.č.2'!$K$10</f>
        <v>1067</v>
      </c>
      <c r="D219" s="63">
        <f>'soust.uk.JMK př.č.2'!$M$10+'soust.uk.JMK př.č.2'!$N$10</f>
        <v>36956</v>
      </c>
      <c r="E219" s="63">
        <f>'soust.uk.JMK př.č.2'!$O$10+'soust.uk.JMK př.č.2'!$P$10</f>
        <v>18580</v>
      </c>
      <c r="F219" s="63">
        <f>'soust.uk.JMK př.č.2'!$L$10</f>
        <v>16</v>
      </c>
      <c r="G219" s="63">
        <f t="shared" si="9"/>
        <v>4583</v>
      </c>
      <c r="H219" s="63">
        <f t="shared" si="11"/>
        <v>3363</v>
      </c>
      <c r="I219" s="68"/>
      <c r="J219" s="184"/>
      <c r="K219" s="185"/>
      <c r="L219" s="185"/>
      <c r="N219" s="68"/>
      <c r="O219" s="68"/>
      <c r="P219" s="63">
        <f t="shared" si="10"/>
        <v>1204</v>
      </c>
      <c r="AD219" s="53"/>
      <c r="AE219" s="53"/>
      <c r="AF219" s="54"/>
    </row>
    <row r="220" spans="1:32" x14ac:dyDescent="0.25">
      <c r="A220" s="61">
        <v>220</v>
      </c>
      <c r="B220" s="66">
        <v>140.69</v>
      </c>
      <c r="C220" s="62">
        <f>'soust.uk.JMK př.č.2'!$K$10</f>
        <v>1067</v>
      </c>
      <c r="D220" s="63">
        <f>'soust.uk.JMK př.č.2'!$M$10+'soust.uk.JMK př.č.2'!$N$10</f>
        <v>36956</v>
      </c>
      <c r="E220" s="63">
        <f>'soust.uk.JMK př.č.2'!$O$10+'soust.uk.JMK př.č.2'!$P$10</f>
        <v>18580</v>
      </c>
      <c r="F220" s="63">
        <f>'soust.uk.JMK př.č.2'!$L$10</f>
        <v>16</v>
      </c>
      <c r="G220" s="63">
        <f t="shared" si="9"/>
        <v>4580</v>
      </c>
      <c r="H220" s="63">
        <f t="shared" si="11"/>
        <v>3361</v>
      </c>
      <c r="I220" s="68"/>
      <c r="J220" s="184"/>
      <c r="K220" s="185"/>
      <c r="L220" s="185"/>
      <c r="N220" s="68"/>
      <c r="O220" s="68"/>
      <c r="P220" s="63">
        <f t="shared" si="10"/>
        <v>1203</v>
      </c>
      <c r="AD220" s="53"/>
      <c r="AE220" s="53"/>
      <c r="AF220" s="54"/>
    </row>
    <row r="221" spans="1:32" x14ac:dyDescent="0.25">
      <c r="A221" s="61">
        <v>221</v>
      </c>
      <c r="B221" s="66">
        <v>140.79</v>
      </c>
      <c r="C221" s="62">
        <f>'soust.uk.JMK př.č.2'!$K$10</f>
        <v>1067</v>
      </c>
      <c r="D221" s="63">
        <f>'soust.uk.JMK př.č.2'!$M$10+'soust.uk.JMK př.č.2'!$N$10</f>
        <v>36956</v>
      </c>
      <c r="E221" s="63">
        <f>'soust.uk.JMK př.č.2'!$O$10+'soust.uk.JMK př.č.2'!$P$10</f>
        <v>18580</v>
      </c>
      <c r="F221" s="63">
        <f>'soust.uk.JMK př.č.2'!$L$10</f>
        <v>16</v>
      </c>
      <c r="G221" s="63">
        <f t="shared" si="9"/>
        <v>4578</v>
      </c>
      <c r="H221" s="63">
        <f t="shared" si="11"/>
        <v>3359</v>
      </c>
      <c r="I221" s="68"/>
      <c r="J221" s="184"/>
      <c r="K221" s="185"/>
      <c r="L221" s="185"/>
      <c r="N221" s="68"/>
      <c r="O221" s="68"/>
      <c r="P221" s="63">
        <f t="shared" si="10"/>
        <v>1203</v>
      </c>
      <c r="AD221" s="53"/>
      <c r="AE221" s="53"/>
      <c r="AF221" s="54"/>
    </row>
    <row r="222" spans="1:32" x14ac:dyDescent="0.25">
      <c r="A222" s="61">
        <v>222</v>
      </c>
      <c r="B222" s="66">
        <v>140.88999999999999</v>
      </c>
      <c r="C222" s="62">
        <f>'soust.uk.JMK př.č.2'!$K$10</f>
        <v>1067</v>
      </c>
      <c r="D222" s="63">
        <f>'soust.uk.JMK př.č.2'!$M$10+'soust.uk.JMK př.č.2'!$N$10</f>
        <v>36956</v>
      </c>
      <c r="E222" s="63">
        <f>'soust.uk.JMK př.č.2'!$O$10+'soust.uk.JMK př.č.2'!$P$10</f>
        <v>18580</v>
      </c>
      <c r="F222" s="63">
        <f>'soust.uk.JMK př.č.2'!$L$10</f>
        <v>16</v>
      </c>
      <c r="G222" s="63">
        <f t="shared" si="9"/>
        <v>4575</v>
      </c>
      <c r="H222" s="63">
        <f t="shared" si="11"/>
        <v>3357</v>
      </c>
      <c r="I222" s="68"/>
      <c r="J222" s="184"/>
      <c r="K222" s="185"/>
      <c r="L222" s="185"/>
      <c r="N222" s="68"/>
      <c r="O222" s="68"/>
      <c r="P222" s="63">
        <f t="shared" si="10"/>
        <v>1202</v>
      </c>
      <c r="AD222" s="53"/>
      <c r="AE222" s="53"/>
      <c r="AF222" s="54"/>
    </row>
    <row r="223" spans="1:32" x14ac:dyDescent="0.25">
      <c r="A223" s="61">
        <v>223</v>
      </c>
      <c r="B223" s="66">
        <v>141</v>
      </c>
      <c r="C223" s="62">
        <f>'soust.uk.JMK př.č.2'!$K$10</f>
        <v>1067</v>
      </c>
      <c r="D223" s="63">
        <f>'soust.uk.JMK př.č.2'!$M$10+'soust.uk.JMK př.č.2'!$N$10</f>
        <v>36956</v>
      </c>
      <c r="E223" s="63">
        <f>'soust.uk.JMK př.č.2'!$O$10+'soust.uk.JMK př.č.2'!$P$10</f>
        <v>18580</v>
      </c>
      <c r="F223" s="63">
        <f>'soust.uk.JMK př.č.2'!$L$10</f>
        <v>16</v>
      </c>
      <c r="G223" s="63">
        <f t="shared" si="9"/>
        <v>4571</v>
      </c>
      <c r="H223" s="63">
        <f t="shared" si="11"/>
        <v>3354</v>
      </c>
      <c r="I223" s="68"/>
      <c r="J223" s="184"/>
      <c r="K223" s="185"/>
      <c r="L223" s="185"/>
      <c r="N223" s="68"/>
      <c r="O223" s="68"/>
      <c r="P223" s="63">
        <f t="shared" si="10"/>
        <v>1201</v>
      </c>
      <c r="AD223" s="53"/>
      <c r="AE223" s="53"/>
      <c r="AF223" s="54"/>
    </row>
    <row r="224" spans="1:32" x14ac:dyDescent="0.25">
      <c r="A224" s="61">
        <v>224</v>
      </c>
      <c r="B224" s="66">
        <v>141.1</v>
      </c>
      <c r="C224" s="62">
        <f>'soust.uk.JMK př.č.2'!$K$10</f>
        <v>1067</v>
      </c>
      <c r="D224" s="63">
        <f>'soust.uk.JMK př.č.2'!$M$10+'soust.uk.JMK př.č.2'!$N$10</f>
        <v>36956</v>
      </c>
      <c r="E224" s="63">
        <f>'soust.uk.JMK př.č.2'!$O$10+'soust.uk.JMK př.č.2'!$P$10</f>
        <v>18580</v>
      </c>
      <c r="F224" s="63">
        <f>'soust.uk.JMK př.č.2'!$L$10</f>
        <v>16</v>
      </c>
      <c r="G224" s="63">
        <f t="shared" si="9"/>
        <v>4568</v>
      </c>
      <c r="H224" s="63">
        <f t="shared" si="11"/>
        <v>3352</v>
      </c>
      <c r="I224" s="68"/>
      <c r="J224" s="184"/>
      <c r="K224" s="185"/>
      <c r="L224" s="185"/>
      <c r="N224" s="68"/>
      <c r="O224" s="68"/>
      <c r="P224" s="63">
        <f t="shared" si="10"/>
        <v>1200</v>
      </c>
      <c r="AD224" s="53"/>
      <c r="AE224" s="53"/>
      <c r="AF224" s="54"/>
    </row>
    <row r="225" spans="1:32" x14ac:dyDescent="0.25">
      <c r="A225" s="61">
        <v>225</v>
      </c>
      <c r="B225" s="66">
        <v>141.21</v>
      </c>
      <c r="C225" s="62">
        <f>'soust.uk.JMK př.č.2'!$K$10</f>
        <v>1067</v>
      </c>
      <c r="D225" s="63">
        <f>'soust.uk.JMK př.č.2'!$M$10+'soust.uk.JMK př.č.2'!$N$10</f>
        <v>36956</v>
      </c>
      <c r="E225" s="63">
        <f>'soust.uk.JMK př.č.2'!$O$10+'soust.uk.JMK př.č.2'!$P$10</f>
        <v>18580</v>
      </c>
      <c r="F225" s="63">
        <f>'soust.uk.JMK př.č.2'!$L$10</f>
        <v>16</v>
      </c>
      <c r="G225" s="63">
        <f t="shared" si="9"/>
        <v>4564</v>
      </c>
      <c r="H225" s="63">
        <f t="shared" si="11"/>
        <v>3349</v>
      </c>
      <c r="I225" s="68"/>
      <c r="J225" s="184"/>
      <c r="K225" s="185"/>
      <c r="L225" s="185"/>
      <c r="N225" s="68"/>
      <c r="O225" s="68"/>
      <c r="P225" s="63">
        <f t="shared" si="10"/>
        <v>1199</v>
      </c>
      <c r="AD225" s="53"/>
      <c r="AE225" s="53"/>
      <c r="AF225" s="54"/>
    </row>
    <row r="226" spans="1:32" x14ac:dyDescent="0.25">
      <c r="A226" s="61">
        <v>226</v>
      </c>
      <c r="B226" s="66">
        <v>141.31</v>
      </c>
      <c r="C226" s="62">
        <f>'soust.uk.JMK př.č.2'!$K$10</f>
        <v>1067</v>
      </c>
      <c r="D226" s="63">
        <f>'soust.uk.JMK př.č.2'!$M$10+'soust.uk.JMK př.č.2'!$N$10</f>
        <v>36956</v>
      </c>
      <c r="E226" s="63">
        <f>'soust.uk.JMK př.č.2'!$O$10+'soust.uk.JMK př.č.2'!$P$10</f>
        <v>18580</v>
      </c>
      <c r="F226" s="63">
        <f>'soust.uk.JMK př.č.2'!$L$10</f>
        <v>16</v>
      </c>
      <c r="G226" s="63">
        <f t="shared" si="9"/>
        <v>4561</v>
      </c>
      <c r="H226" s="63">
        <f t="shared" si="11"/>
        <v>3347</v>
      </c>
      <c r="I226" s="68"/>
      <c r="J226" s="184"/>
      <c r="K226" s="185"/>
      <c r="L226" s="185"/>
      <c r="N226" s="68"/>
      <c r="O226" s="68"/>
      <c r="P226" s="63">
        <f t="shared" si="10"/>
        <v>1198</v>
      </c>
      <c r="AD226" s="53"/>
      <c r="AE226" s="53"/>
      <c r="AF226" s="54"/>
    </row>
    <row r="227" spans="1:32" x14ac:dyDescent="0.25">
      <c r="A227" s="61">
        <v>227</v>
      </c>
      <c r="B227" s="66">
        <v>141.41999999999999</v>
      </c>
      <c r="C227" s="62">
        <f>'soust.uk.JMK př.č.2'!$K$10</f>
        <v>1067</v>
      </c>
      <c r="D227" s="63">
        <f>'soust.uk.JMK př.č.2'!$M$10+'soust.uk.JMK př.č.2'!$N$10</f>
        <v>36956</v>
      </c>
      <c r="E227" s="63">
        <f>'soust.uk.JMK př.č.2'!$O$10+'soust.uk.JMK př.č.2'!$P$10</f>
        <v>18580</v>
      </c>
      <c r="F227" s="63">
        <f>'soust.uk.JMK př.č.2'!$L$10</f>
        <v>16</v>
      </c>
      <c r="G227" s="63">
        <f t="shared" si="9"/>
        <v>4559</v>
      </c>
      <c r="H227" s="63">
        <f t="shared" si="11"/>
        <v>3345</v>
      </c>
      <c r="I227" s="68"/>
      <c r="J227" s="184"/>
      <c r="K227" s="185"/>
      <c r="L227" s="185"/>
      <c r="N227" s="68"/>
      <c r="O227" s="68"/>
      <c r="P227" s="63">
        <f t="shared" si="10"/>
        <v>1198</v>
      </c>
      <c r="AD227" s="53"/>
      <c r="AE227" s="53"/>
      <c r="AF227" s="54"/>
    </row>
    <row r="228" spans="1:32" x14ac:dyDescent="0.25">
      <c r="A228" s="61">
        <v>228</v>
      </c>
      <c r="B228" s="66">
        <v>141.53</v>
      </c>
      <c r="C228" s="62">
        <f>'soust.uk.JMK př.č.2'!$K$10</f>
        <v>1067</v>
      </c>
      <c r="D228" s="63">
        <f>'soust.uk.JMK př.č.2'!$M$10+'soust.uk.JMK př.č.2'!$N$10</f>
        <v>36956</v>
      </c>
      <c r="E228" s="63">
        <f>'soust.uk.JMK př.č.2'!$O$10+'soust.uk.JMK př.č.2'!$P$10</f>
        <v>18580</v>
      </c>
      <c r="F228" s="63">
        <f>'soust.uk.JMK př.č.2'!$L$10</f>
        <v>16</v>
      </c>
      <c r="G228" s="63">
        <f t="shared" si="9"/>
        <v>4554</v>
      </c>
      <c r="H228" s="63">
        <f t="shared" si="11"/>
        <v>3342</v>
      </c>
      <c r="I228" s="68"/>
      <c r="J228" s="184"/>
      <c r="K228" s="185"/>
      <c r="L228" s="185"/>
      <c r="N228" s="68"/>
      <c r="O228" s="68"/>
      <c r="P228" s="63">
        <f t="shared" si="10"/>
        <v>1196</v>
      </c>
      <c r="AD228" s="53"/>
      <c r="AE228" s="53"/>
      <c r="AF228" s="54"/>
    </row>
    <row r="229" spans="1:32" x14ac:dyDescent="0.25">
      <c r="A229" s="61">
        <v>229</v>
      </c>
      <c r="B229" s="66">
        <v>141.63</v>
      </c>
      <c r="C229" s="62">
        <f>'soust.uk.JMK př.č.2'!$K$10</f>
        <v>1067</v>
      </c>
      <c r="D229" s="63">
        <f>'soust.uk.JMK př.č.2'!$M$10+'soust.uk.JMK př.č.2'!$N$10</f>
        <v>36956</v>
      </c>
      <c r="E229" s="63">
        <f>'soust.uk.JMK př.č.2'!$O$10+'soust.uk.JMK př.č.2'!$P$10</f>
        <v>18580</v>
      </c>
      <c r="F229" s="63">
        <f>'soust.uk.JMK př.č.2'!$L$10</f>
        <v>16</v>
      </c>
      <c r="G229" s="63">
        <f t="shared" si="9"/>
        <v>4552</v>
      </c>
      <c r="H229" s="63">
        <f t="shared" si="11"/>
        <v>3340</v>
      </c>
      <c r="I229" s="68"/>
      <c r="J229" s="184"/>
      <c r="K229" s="185"/>
      <c r="L229" s="185"/>
      <c r="N229" s="68"/>
      <c r="O229" s="68"/>
      <c r="P229" s="63">
        <f t="shared" si="10"/>
        <v>1196</v>
      </c>
      <c r="AD229" s="53"/>
      <c r="AE229" s="53"/>
      <c r="AF229" s="54"/>
    </row>
    <row r="230" spans="1:32" x14ac:dyDescent="0.25">
      <c r="A230" s="61">
        <v>230</v>
      </c>
      <c r="B230" s="66">
        <v>141.74</v>
      </c>
      <c r="C230" s="62">
        <f>'soust.uk.JMK př.č.2'!$K$10</f>
        <v>1067</v>
      </c>
      <c r="D230" s="63">
        <f>'soust.uk.JMK př.č.2'!$M$10+'soust.uk.JMK př.č.2'!$N$10</f>
        <v>36956</v>
      </c>
      <c r="E230" s="63">
        <f>'soust.uk.JMK př.č.2'!$O$10+'soust.uk.JMK př.č.2'!$P$10</f>
        <v>18580</v>
      </c>
      <c r="F230" s="63">
        <f>'soust.uk.JMK př.č.2'!$L$10</f>
        <v>16</v>
      </c>
      <c r="G230" s="63">
        <f t="shared" si="9"/>
        <v>4549</v>
      </c>
      <c r="H230" s="63">
        <f t="shared" si="11"/>
        <v>3338</v>
      </c>
      <c r="I230" s="68"/>
      <c r="J230" s="184"/>
      <c r="K230" s="185"/>
      <c r="L230" s="185"/>
      <c r="N230" s="68"/>
      <c r="O230" s="68"/>
      <c r="P230" s="63">
        <f t="shared" si="10"/>
        <v>1195</v>
      </c>
      <c r="AD230" s="53"/>
      <c r="AE230" s="53"/>
      <c r="AF230" s="54"/>
    </row>
    <row r="231" spans="1:32" x14ac:dyDescent="0.25">
      <c r="A231" s="61">
        <v>231</v>
      </c>
      <c r="B231" s="66">
        <v>141.85</v>
      </c>
      <c r="C231" s="62">
        <f>'soust.uk.JMK př.č.2'!$K$10</f>
        <v>1067</v>
      </c>
      <c r="D231" s="63">
        <f>'soust.uk.JMK př.č.2'!$M$10+'soust.uk.JMK př.č.2'!$N$10</f>
        <v>36956</v>
      </c>
      <c r="E231" s="63">
        <f>'soust.uk.JMK př.č.2'!$O$10+'soust.uk.JMK př.č.2'!$P$10</f>
        <v>18580</v>
      </c>
      <c r="F231" s="63">
        <f>'soust.uk.JMK př.č.2'!$L$10</f>
        <v>16</v>
      </c>
      <c r="G231" s="63">
        <f t="shared" si="9"/>
        <v>4545</v>
      </c>
      <c r="H231" s="63">
        <f t="shared" si="11"/>
        <v>3335</v>
      </c>
      <c r="I231" s="68"/>
      <c r="J231" s="184"/>
      <c r="K231" s="185"/>
      <c r="L231" s="185"/>
      <c r="N231" s="68"/>
      <c r="O231" s="68"/>
      <c r="P231" s="63">
        <f t="shared" si="10"/>
        <v>1194</v>
      </c>
      <c r="AD231" s="53"/>
      <c r="AE231" s="53"/>
      <c r="AF231" s="54"/>
    </row>
    <row r="232" spans="1:32" x14ac:dyDescent="0.25">
      <c r="A232" s="61">
        <v>232</v>
      </c>
      <c r="B232" s="66">
        <v>141.96</v>
      </c>
      <c r="C232" s="62">
        <f>'soust.uk.JMK př.č.2'!$K$10</f>
        <v>1067</v>
      </c>
      <c r="D232" s="63">
        <f>'soust.uk.JMK př.č.2'!$M$10+'soust.uk.JMK př.č.2'!$N$10</f>
        <v>36956</v>
      </c>
      <c r="E232" s="63">
        <f>'soust.uk.JMK př.č.2'!$O$10+'soust.uk.JMK př.č.2'!$P$10</f>
        <v>18580</v>
      </c>
      <c r="F232" s="63">
        <f>'soust.uk.JMK př.č.2'!$L$10</f>
        <v>16</v>
      </c>
      <c r="G232" s="63">
        <f t="shared" si="9"/>
        <v>4542</v>
      </c>
      <c r="H232" s="63">
        <f t="shared" si="11"/>
        <v>3333</v>
      </c>
      <c r="I232" s="68"/>
      <c r="J232" s="184"/>
      <c r="K232" s="185"/>
      <c r="L232" s="185"/>
      <c r="N232" s="68"/>
      <c r="O232" s="68"/>
      <c r="P232" s="63">
        <f t="shared" si="10"/>
        <v>1193</v>
      </c>
      <c r="AD232" s="53"/>
      <c r="AE232" s="53"/>
      <c r="AF232" s="54"/>
    </row>
    <row r="233" spans="1:32" x14ac:dyDescent="0.25">
      <c r="A233" s="61">
        <v>233</v>
      </c>
      <c r="B233" s="66">
        <v>142.07</v>
      </c>
      <c r="C233" s="62">
        <f>'soust.uk.JMK př.č.2'!$K$10</f>
        <v>1067</v>
      </c>
      <c r="D233" s="63">
        <f>'soust.uk.JMK př.č.2'!$M$10+'soust.uk.JMK př.č.2'!$N$10</f>
        <v>36956</v>
      </c>
      <c r="E233" s="63">
        <f>'soust.uk.JMK př.č.2'!$O$10+'soust.uk.JMK př.č.2'!$P$10</f>
        <v>18580</v>
      </c>
      <c r="F233" s="63">
        <f>'soust.uk.JMK př.č.2'!$L$10</f>
        <v>16</v>
      </c>
      <c r="G233" s="63">
        <f t="shared" si="9"/>
        <v>4538</v>
      </c>
      <c r="H233" s="63">
        <f t="shared" si="11"/>
        <v>3330</v>
      </c>
      <c r="I233" s="68"/>
      <c r="J233" s="184"/>
      <c r="K233" s="185"/>
      <c r="L233" s="185"/>
      <c r="N233" s="68"/>
      <c r="O233" s="68"/>
      <c r="P233" s="63">
        <f t="shared" si="10"/>
        <v>1192</v>
      </c>
      <c r="AD233" s="53"/>
      <c r="AE233" s="53"/>
      <c r="AF233" s="54"/>
    </row>
    <row r="234" spans="1:32" x14ac:dyDescent="0.25">
      <c r="A234" s="61">
        <v>234</v>
      </c>
      <c r="B234" s="66">
        <v>142.19</v>
      </c>
      <c r="C234" s="62">
        <f>'soust.uk.JMK př.č.2'!$K$10</f>
        <v>1067</v>
      </c>
      <c r="D234" s="63">
        <f>'soust.uk.JMK př.č.2'!$M$10+'soust.uk.JMK př.č.2'!$N$10</f>
        <v>36956</v>
      </c>
      <c r="E234" s="63">
        <f>'soust.uk.JMK př.č.2'!$O$10+'soust.uk.JMK př.č.2'!$P$10</f>
        <v>18580</v>
      </c>
      <c r="F234" s="63">
        <f>'soust.uk.JMK př.č.2'!$L$10</f>
        <v>16</v>
      </c>
      <c r="G234" s="63">
        <f t="shared" si="9"/>
        <v>4535</v>
      </c>
      <c r="H234" s="63">
        <f t="shared" si="11"/>
        <v>3328</v>
      </c>
      <c r="I234" s="68"/>
      <c r="J234" s="184"/>
      <c r="K234" s="185"/>
      <c r="L234" s="185"/>
      <c r="N234" s="68"/>
      <c r="O234" s="68"/>
      <c r="P234" s="63">
        <f t="shared" si="10"/>
        <v>1191</v>
      </c>
      <c r="AD234" s="53"/>
      <c r="AE234" s="53"/>
      <c r="AF234" s="54"/>
    </row>
    <row r="235" spans="1:32" x14ac:dyDescent="0.25">
      <c r="A235" s="61">
        <v>235</v>
      </c>
      <c r="B235" s="66">
        <v>142.30000000000001</v>
      </c>
      <c r="C235" s="62">
        <f>'soust.uk.JMK př.č.2'!$K$10</f>
        <v>1067</v>
      </c>
      <c r="D235" s="63">
        <f>'soust.uk.JMK př.č.2'!$M$10+'soust.uk.JMK př.č.2'!$N$10</f>
        <v>36956</v>
      </c>
      <c r="E235" s="63">
        <f>'soust.uk.JMK př.č.2'!$O$10+'soust.uk.JMK př.č.2'!$P$10</f>
        <v>18580</v>
      </c>
      <c r="F235" s="63">
        <f>'soust.uk.JMK př.č.2'!$L$10</f>
        <v>16</v>
      </c>
      <c r="G235" s="63">
        <f t="shared" si="9"/>
        <v>4531</v>
      </c>
      <c r="H235" s="63">
        <f t="shared" si="11"/>
        <v>3325</v>
      </c>
      <c r="I235" s="68"/>
      <c r="J235" s="184"/>
      <c r="K235" s="185"/>
      <c r="L235" s="185"/>
      <c r="N235" s="68"/>
      <c r="O235" s="68"/>
      <c r="P235" s="63">
        <f t="shared" si="10"/>
        <v>1190</v>
      </c>
      <c r="AD235" s="53"/>
      <c r="AE235" s="53"/>
      <c r="AF235" s="54"/>
    </row>
    <row r="236" spans="1:32" x14ac:dyDescent="0.25">
      <c r="A236" s="61">
        <v>236</v>
      </c>
      <c r="B236" s="66">
        <v>142.41</v>
      </c>
      <c r="C236" s="62">
        <f>'soust.uk.JMK př.č.2'!$K$10</f>
        <v>1067</v>
      </c>
      <c r="D236" s="63">
        <f>'soust.uk.JMK př.č.2'!$M$10+'soust.uk.JMK př.č.2'!$N$10</f>
        <v>36956</v>
      </c>
      <c r="E236" s="63">
        <f>'soust.uk.JMK př.č.2'!$O$10+'soust.uk.JMK př.č.2'!$P$10</f>
        <v>18580</v>
      </c>
      <c r="F236" s="63">
        <f>'soust.uk.JMK př.č.2'!$L$10</f>
        <v>16</v>
      </c>
      <c r="G236" s="63">
        <f t="shared" si="9"/>
        <v>4529</v>
      </c>
      <c r="H236" s="63">
        <f t="shared" si="11"/>
        <v>3323</v>
      </c>
      <c r="I236" s="68"/>
      <c r="J236" s="184"/>
      <c r="K236" s="185"/>
      <c r="L236" s="185"/>
      <c r="N236" s="68"/>
      <c r="O236" s="68"/>
      <c r="P236" s="63">
        <f t="shared" si="10"/>
        <v>1190</v>
      </c>
      <c r="AD236" s="53"/>
      <c r="AE236" s="53"/>
      <c r="AF236" s="54"/>
    </row>
    <row r="237" spans="1:32" x14ac:dyDescent="0.25">
      <c r="A237" s="61">
        <v>237</v>
      </c>
      <c r="B237" s="66">
        <v>142.53</v>
      </c>
      <c r="C237" s="62">
        <f>'soust.uk.JMK př.č.2'!$K$10</f>
        <v>1067</v>
      </c>
      <c r="D237" s="63">
        <f>'soust.uk.JMK př.č.2'!$M$10+'soust.uk.JMK př.č.2'!$N$10</f>
        <v>36956</v>
      </c>
      <c r="E237" s="63">
        <f>'soust.uk.JMK př.č.2'!$O$10+'soust.uk.JMK př.č.2'!$P$10</f>
        <v>18580</v>
      </c>
      <c r="F237" s="63">
        <f>'soust.uk.JMK př.č.2'!$L$10</f>
        <v>16</v>
      </c>
      <c r="G237" s="63">
        <f t="shared" si="9"/>
        <v>4525</v>
      </c>
      <c r="H237" s="63">
        <f t="shared" si="11"/>
        <v>3320</v>
      </c>
      <c r="I237" s="68"/>
      <c r="J237" s="184"/>
      <c r="K237" s="185"/>
      <c r="L237" s="185"/>
      <c r="N237" s="68"/>
      <c r="O237" s="68"/>
      <c r="P237" s="63">
        <f t="shared" si="10"/>
        <v>1189</v>
      </c>
      <c r="AD237" s="53"/>
      <c r="AE237" s="53"/>
      <c r="AF237" s="54"/>
    </row>
    <row r="238" spans="1:32" x14ac:dyDescent="0.25">
      <c r="A238" s="61">
        <v>238</v>
      </c>
      <c r="B238" s="66">
        <v>142.63999999999999</v>
      </c>
      <c r="C238" s="62">
        <f>'soust.uk.JMK př.č.2'!$K$10</f>
        <v>1067</v>
      </c>
      <c r="D238" s="63">
        <f>'soust.uk.JMK př.č.2'!$M$10+'soust.uk.JMK př.č.2'!$N$10</f>
        <v>36956</v>
      </c>
      <c r="E238" s="63">
        <f>'soust.uk.JMK př.č.2'!$O$10+'soust.uk.JMK př.č.2'!$P$10</f>
        <v>18580</v>
      </c>
      <c r="F238" s="63">
        <f>'soust.uk.JMK př.č.2'!$L$10</f>
        <v>16</v>
      </c>
      <c r="G238" s="63">
        <f t="shared" si="9"/>
        <v>4522</v>
      </c>
      <c r="H238" s="63">
        <f t="shared" si="11"/>
        <v>3318</v>
      </c>
      <c r="I238" s="68"/>
      <c r="J238" s="184"/>
      <c r="K238" s="185"/>
      <c r="L238" s="185"/>
      <c r="N238" s="68"/>
      <c r="O238" s="68"/>
      <c r="P238" s="63">
        <f t="shared" si="10"/>
        <v>1188</v>
      </c>
      <c r="AD238" s="53"/>
      <c r="AE238" s="53"/>
      <c r="AF238" s="54"/>
    </row>
    <row r="239" spans="1:32" x14ac:dyDescent="0.25">
      <c r="A239" s="61">
        <v>239</v>
      </c>
      <c r="B239" s="66">
        <v>142.76</v>
      </c>
      <c r="C239" s="62">
        <f>'soust.uk.JMK př.č.2'!$K$10</f>
        <v>1067</v>
      </c>
      <c r="D239" s="63">
        <f>'soust.uk.JMK př.č.2'!$M$10+'soust.uk.JMK př.č.2'!$N$10</f>
        <v>36956</v>
      </c>
      <c r="E239" s="63">
        <f>'soust.uk.JMK př.č.2'!$O$10+'soust.uk.JMK př.č.2'!$P$10</f>
        <v>18580</v>
      </c>
      <c r="F239" s="63">
        <f>'soust.uk.JMK př.č.2'!$L$10</f>
        <v>16</v>
      </c>
      <c r="G239" s="63">
        <f t="shared" si="9"/>
        <v>4518</v>
      </c>
      <c r="H239" s="63">
        <f t="shared" si="11"/>
        <v>3315</v>
      </c>
      <c r="I239" s="68"/>
      <c r="J239" s="184"/>
      <c r="K239" s="185"/>
      <c r="L239" s="185"/>
      <c r="N239" s="68"/>
      <c r="O239" s="68"/>
      <c r="P239" s="63">
        <f t="shared" si="10"/>
        <v>1187</v>
      </c>
      <c r="AD239" s="53"/>
      <c r="AE239" s="53"/>
      <c r="AF239" s="54"/>
    </row>
    <row r="240" spans="1:32" x14ac:dyDescent="0.25">
      <c r="A240" s="61">
        <v>240</v>
      </c>
      <c r="B240" s="66">
        <v>142.87</v>
      </c>
      <c r="C240" s="62">
        <f>'soust.uk.JMK př.č.2'!$K$10</f>
        <v>1067</v>
      </c>
      <c r="D240" s="63">
        <f>'soust.uk.JMK př.č.2'!$M$10+'soust.uk.JMK př.č.2'!$N$10</f>
        <v>36956</v>
      </c>
      <c r="E240" s="63">
        <f>'soust.uk.JMK př.č.2'!$O$10+'soust.uk.JMK př.č.2'!$P$10</f>
        <v>18580</v>
      </c>
      <c r="F240" s="63">
        <f>'soust.uk.JMK př.č.2'!$L$10</f>
        <v>16</v>
      </c>
      <c r="G240" s="63">
        <f t="shared" si="9"/>
        <v>4515</v>
      </c>
      <c r="H240" s="63">
        <f t="shared" si="11"/>
        <v>3313</v>
      </c>
      <c r="I240" s="68"/>
      <c r="J240" s="184"/>
      <c r="K240" s="185"/>
      <c r="L240" s="185"/>
      <c r="N240" s="68"/>
      <c r="O240" s="68"/>
      <c r="P240" s="63">
        <f t="shared" si="10"/>
        <v>1186</v>
      </c>
      <c r="AD240" s="53"/>
      <c r="AE240" s="53"/>
      <c r="AF240" s="54"/>
    </row>
    <row r="241" spans="1:32" x14ac:dyDescent="0.25">
      <c r="A241" s="61">
        <v>241</v>
      </c>
      <c r="B241" s="66">
        <v>142.99</v>
      </c>
      <c r="C241" s="62">
        <f>'soust.uk.JMK př.č.2'!$K$10</f>
        <v>1067</v>
      </c>
      <c r="D241" s="63">
        <f>'soust.uk.JMK př.č.2'!$M$10+'soust.uk.JMK př.č.2'!$N$10</f>
        <v>36956</v>
      </c>
      <c r="E241" s="63">
        <f>'soust.uk.JMK př.č.2'!$O$10+'soust.uk.JMK př.č.2'!$P$10</f>
        <v>18580</v>
      </c>
      <c r="F241" s="63">
        <f>'soust.uk.JMK př.č.2'!$L$10</f>
        <v>16</v>
      </c>
      <c r="G241" s="63">
        <f t="shared" si="9"/>
        <v>4511</v>
      </c>
      <c r="H241" s="63">
        <f t="shared" si="11"/>
        <v>3310</v>
      </c>
      <c r="I241" s="68"/>
      <c r="J241" s="184"/>
      <c r="K241" s="185"/>
      <c r="L241" s="185"/>
      <c r="N241" s="68"/>
      <c r="O241" s="68"/>
      <c r="P241" s="63">
        <f t="shared" si="10"/>
        <v>1185</v>
      </c>
      <c r="AD241" s="53"/>
      <c r="AE241" s="53"/>
      <c r="AF241" s="54"/>
    </row>
    <row r="242" spans="1:32" x14ac:dyDescent="0.25">
      <c r="A242" s="61">
        <v>242</v>
      </c>
      <c r="B242" s="66">
        <v>143.11000000000001</v>
      </c>
      <c r="C242" s="62">
        <f>'soust.uk.JMK př.č.2'!$K$10</f>
        <v>1067</v>
      </c>
      <c r="D242" s="63">
        <f>'soust.uk.JMK př.č.2'!$M$10+'soust.uk.JMK př.č.2'!$N$10</f>
        <v>36956</v>
      </c>
      <c r="E242" s="63">
        <f>'soust.uk.JMK př.č.2'!$O$10+'soust.uk.JMK př.č.2'!$P$10</f>
        <v>18580</v>
      </c>
      <c r="F242" s="63">
        <f>'soust.uk.JMK př.č.2'!$L$10</f>
        <v>16</v>
      </c>
      <c r="G242" s="63">
        <f t="shared" si="9"/>
        <v>4508</v>
      </c>
      <c r="H242" s="63">
        <f t="shared" si="11"/>
        <v>3308</v>
      </c>
      <c r="I242" s="68"/>
      <c r="J242" s="184"/>
      <c r="K242" s="185"/>
      <c r="L242" s="185"/>
      <c r="N242" s="68"/>
      <c r="O242" s="68"/>
      <c r="P242" s="63">
        <f t="shared" si="10"/>
        <v>1184</v>
      </c>
      <c r="AD242" s="53"/>
      <c r="AE242" s="53"/>
      <c r="AF242" s="54"/>
    </row>
    <row r="243" spans="1:32" x14ac:dyDescent="0.25">
      <c r="A243" s="61">
        <v>243</v>
      </c>
      <c r="B243" s="66">
        <v>143.22</v>
      </c>
      <c r="C243" s="62">
        <f>'soust.uk.JMK př.č.2'!$K$10</f>
        <v>1067</v>
      </c>
      <c r="D243" s="63">
        <f>'soust.uk.JMK př.č.2'!$M$10+'soust.uk.JMK př.č.2'!$N$10</f>
        <v>36956</v>
      </c>
      <c r="E243" s="63">
        <f>'soust.uk.JMK př.č.2'!$O$10+'soust.uk.JMK př.č.2'!$P$10</f>
        <v>18580</v>
      </c>
      <c r="F243" s="63">
        <f>'soust.uk.JMK př.č.2'!$L$10</f>
        <v>16</v>
      </c>
      <c r="G243" s="63">
        <f t="shared" si="9"/>
        <v>4504</v>
      </c>
      <c r="H243" s="63">
        <f t="shared" si="11"/>
        <v>3305</v>
      </c>
      <c r="I243" s="68"/>
      <c r="J243" s="184"/>
      <c r="K243" s="185"/>
      <c r="L243" s="185"/>
      <c r="N243" s="68"/>
      <c r="O243" s="68"/>
      <c r="P243" s="63">
        <f t="shared" si="10"/>
        <v>1183</v>
      </c>
      <c r="AD243" s="53"/>
      <c r="AE243" s="53"/>
      <c r="AF243" s="54"/>
    </row>
    <row r="244" spans="1:32" x14ac:dyDescent="0.25">
      <c r="A244" s="61">
        <v>244</v>
      </c>
      <c r="B244" s="66">
        <v>143.34</v>
      </c>
      <c r="C244" s="62">
        <f>'soust.uk.JMK př.č.2'!$K$10</f>
        <v>1067</v>
      </c>
      <c r="D244" s="63">
        <f>'soust.uk.JMK př.č.2'!$M$10+'soust.uk.JMK př.č.2'!$N$10</f>
        <v>36956</v>
      </c>
      <c r="E244" s="63">
        <f>'soust.uk.JMK př.č.2'!$O$10+'soust.uk.JMK př.č.2'!$P$10</f>
        <v>18580</v>
      </c>
      <c r="F244" s="63">
        <f>'soust.uk.JMK př.č.2'!$L$10</f>
        <v>16</v>
      </c>
      <c r="G244" s="63">
        <f t="shared" si="9"/>
        <v>4501</v>
      </c>
      <c r="H244" s="63">
        <f t="shared" si="11"/>
        <v>3303</v>
      </c>
      <c r="I244" s="68"/>
      <c r="J244" s="184"/>
      <c r="K244" s="185"/>
      <c r="L244" s="185"/>
      <c r="N244" s="68"/>
      <c r="O244" s="68"/>
      <c r="P244" s="63">
        <f t="shared" si="10"/>
        <v>1182</v>
      </c>
      <c r="AD244" s="53"/>
      <c r="AE244" s="53"/>
      <c r="AF244" s="54"/>
    </row>
    <row r="245" spans="1:32" x14ac:dyDescent="0.25">
      <c r="A245" s="61">
        <v>245</v>
      </c>
      <c r="B245" s="66">
        <v>143.46</v>
      </c>
      <c r="C245" s="62">
        <f>'soust.uk.JMK př.č.2'!$K$10</f>
        <v>1067</v>
      </c>
      <c r="D245" s="63">
        <f>'soust.uk.JMK př.č.2'!$M$10+'soust.uk.JMK př.č.2'!$N$10</f>
        <v>36956</v>
      </c>
      <c r="E245" s="63">
        <f>'soust.uk.JMK př.č.2'!$O$10+'soust.uk.JMK př.č.2'!$P$10</f>
        <v>18580</v>
      </c>
      <c r="F245" s="63">
        <f>'soust.uk.JMK př.č.2'!$L$10</f>
        <v>16</v>
      </c>
      <c r="G245" s="63">
        <f t="shared" si="9"/>
        <v>4497</v>
      </c>
      <c r="H245" s="63">
        <f t="shared" si="11"/>
        <v>3300</v>
      </c>
      <c r="I245" s="68"/>
      <c r="J245" s="184"/>
      <c r="K245" s="185"/>
      <c r="L245" s="185"/>
      <c r="N245" s="68"/>
      <c r="O245" s="68"/>
      <c r="P245" s="63">
        <f t="shared" si="10"/>
        <v>1181</v>
      </c>
      <c r="AD245" s="53"/>
      <c r="AE245" s="53"/>
      <c r="AF245" s="54"/>
    </row>
    <row r="246" spans="1:32" x14ac:dyDescent="0.25">
      <c r="A246" s="61">
        <v>246</v>
      </c>
      <c r="B246" s="66">
        <v>143.58000000000001</v>
      </c>
      <c r="C246" s="62">
        <f>'soust.uk.JMK př.č.2'!$K$10</f>
        <v>1067</v>
      </c>
      <c r="D246" s="63">
        <f>'soust.uk.JMK př.č.2'!$M$10+'soust.uk.JMK př.č.2'!$N$10</f>
        <v>36956</v>
      </c>
      <c r="E246" s="63">
        <f>'soust.uk.JMK př.č.2'!$O$10+'soust.uk.JMK př.č.2'!$P$10</f>
        <v>18580</v>
      </c>
      <c r="F246" s="63">
        <f>'soust.uk.JMK př.č.2'!$L$10</f>
        <v>16</v>
      </c>
      <c r="G246" s="63">
        <f t="shared" si="9"/>
        <v>4495</v>
      </c>
      <c r="H246" s="63">
        <f t="shared" si="11"/>
        <v>3298</v>
      </c>
      <c r="I246" s="68"/>
      <c r="J246" s="184"/>
      <c r="K246" s="185"/>
      <c r="L246" s="185"/>
      <c r="N246" s="68"/>
      <c r="O246" s="68"/>
      <c r="P246" s="63">
        <f t="shared" si="10"/>
        <v>1181</v>
      </c>
      <c r="AD246" s="53"/>
      <c r="AE246" s="53"/>
      <c r="AF246" s="54"/>
    </row>
    <row r="247" spans="1:32" x14ac:dyDescent="0.25">
      <c r="A247" s="61">
        <v>247</v>
      </c>
      <c r="B247" s="66">
        <v>143.69999999999999</v>
      </c>
      <c r="C247" s="62">
        <f>'soust.uk.JMK př.č.2'!$K$10</f>
        <v>1067</v>
      </c>
      <c r="D247" s="63">
        <f>'soust.uk.JMK př.č.2'!$M$10+'soust.uk.JMK př.č.2'!$N$10</f>
        <v>36956</v>
      </c>
      <c r="E247" s="63">
        <f>'soust.uk.JMK př.č.2'!$O$10+'soust.uk.JMK př.č.2'!$P$10</f>
        <v>18580</v>
      </c>
      <c r="F247" s="63">
        <f>'soust.uk.JMK př.č.2'!$L$10</f>
        <v>16</v>
      </c>
      <c r="G247" s="63">
        <f t="shared" si="9"/>
        <v>4491</v>
      </c>
      <c r="H247" s="63">
        <f t="shared" si="11"/>
        <v>3295</v>
      </c>
      <c r="I247" s="68"/>
      <c r="J247" s="184"/>
      <c r="K247" s="185"/>
      <c r="L247" s="185"/>
      <c r="N247" s="68"/>
      <c r="O247" s="68"/>
      <c r="P247" s="63">
        <f t="shared" si="10"/>
        <v>1180</v>
      </c>
      <c r="AD247" s="53"/>
      <c r="AE247" s="53"/>
      <c r="AF247" s="54"/>
    </row>
    <row r="248" spans="1:32" x14ac:dyDescent="0.25">
      <c r="A248" s="61">
        <v>248</v>
      </c>
      <c r="B248" s="66">
        <v>143.82</v>
      </c>
      <c r="C248" s="62">
        <f>'soust.uk.JMK př.č.2'!$K$10</f>
        <v>1067</v>
      </c>
      <c r="D248" s="63">
        <f>'soust.uk.JMK př.č.2'!$M$10+'soust.uk.JMK př.č.2'!$N$10</f>
        <v>36956</v>
      </c>
      <c r="E248" s="63">
        <f>'soust.uk.JMK př.č.2'!$O$10+'soust.uk.JMK př.č.2'!$P$10</f>
        <v>18580</v>
      </c>
      <c r="F248" s="63">
        <f>'soust.uk.JMK př.č.2'!$L$10</f>
        <v>16</v>
      </c>
      <c r="G248" s="63">
        <f t="shared" si="9"/>
        <v>4487</v>
      </c>
      <c r="H248" s="63">
        <f t="shared" si="11"/>
        <v>3292</v>
      </c>
      <c r="I248" s="68"/>
      <c r="J248" s="184"/>
      <c r="K248" s="185"/>
      <c r="L248" s="185"/>
      <c r="N248" s="68"/>
      <c r="O248" s="68"/>
      <c r="P248" s="63">
        <f t="shared" si="10"/>
        <v>1179</v>
      </c>
      <c r="AD248" s="53"/>
      <c r="AE248" s="53"/>
      <c r="AF248" s="54"/>
    </row>
    <row r="249" spans="1:32" x14ac:dyDescent="0.25">
      <c r="A249" s="61">
        <v>249</v>
      </c>
      <c r="B249" s="66">
        <v>143.93</v>
      </c>
      <c r="C249" s="62">
        <f>'soust.uk.JMK př.č.2'!$K$10</f>
        <v>1067</v>
      </c>
      <c r="D249" s="63">
        <f>'soust.uk.JMK př.č.2'!$M$10+'soust.uk.JMK př.č.2'!$N$10</f>
        <v>36956</v>
      </c>
      <c r="E249" s="63">
        <f>'soust.uk.JMK př.č.2'!$O$10+'soust.uk.JMK př.č.2'!$P$10</f>
        <v>18580</v>
      </c>
      <c r="F249" s="63">
        <f>'soust.uk.JMK př.č.2'!$L$10</f>
        <v>16</v>
      </c>
      <c r="G249" s="63">
        <f t="shared" si="9"/>
        <v>4484</v>
      </c>
      <c r="H249" s="63">
        <f t="shared" si="11"/>
        <v>3290</v>
      </c>
      <c r="I249" s="68"/>
      <c r="J249" s="184"/>
      <c r="K249" s="185"/>
      <c r="L249" s="185"/>
      <c r="N249" s="68"/>
      <c r="O249" s="68"/>
      <c r="P249" s="63">
        <f t="shared" si="10"/>
        <v>1178</v>
      </c>
      <c r="AD249" s="53"/>
      <c r="AE249" s="53"/>
      <c r="AF249" s="54"/>
    </row>
    <row r="250" spans="1:32" x14ac:dyDescent="0.25">
      <c r="A250" s="61">
        <v>250</v>
      </c>
      <c r="B250" s="66">
        <v>144.05000000000001</v>
      </c>
      <c r="C250" s="62">
        <f>'soust.uk.JMK př.č.2'!$K$10</f>
        <v>1067</v>
      </c>
      <c r="D250" s="63">
        <f>'soust.uk.JMK př.č.2'!$M$10+'soust.uk.JMK př.č.2'!$N$10</f>
        <v>36956</v>
      </c>
      <c r="E250" s="63">
        <f>'soust.uk.JMK př.č.2'!$O$10+'soust.uk.JMK př.č.2'!$P$10</f>
        <v>18580</v>
      </c>
      <c r="F250" s="63">
        <f>'soust.uk.JMK př.č.2'!$L$10</f>
        <v>16</v>
      </c>
      <c r="G250" s="63">
        <f t="shared" si="9"/>
        <v>4481</v>
      </c>
      <c r="H250" s="63">
        <f t="shared" si="11"/>
        <v>3288</v>
      </c>
      <c r="I250" s="68"/>
      <c r="J250" s="184"/>
      <c r="K250" s="185"/>
      <c r="L250" s="185"/>
      <c r="N250" s="68"/>
      <c r="O250" s="68"/>
      <c r="P250" s="63">
        <f t="shared" si="10"/>
        <v>1177</v>
      </c>
      <c r="AD250" s="53"/>
      <c r="AE250" s="53"/>
      <c r="AF250" s="54"/>
    </row>
    <row r="251" spans="1:32" x14ac:dyDescent="0.25">
      <c r="A251" s="61">
        <v>251</v>
      </c>
      <c r="B251" s="66">
        <v>144.16999999999999</v>
      </c>
      <c r="C251" s="62">
        <f>'soust.uk.JMK př.č.2'!$K$10</f>
        <v>1067</v>
      </c>
      <c r="D251" s="63">
        <f>'soust.uk.JMK př.č.2'!$M$10+'soust.uk.JMK př.č.2'!$N$10</f>
        <v>36956</v>
      </c>
      <c r="E251" s="63">
        <f>'soust.uk.JMK př.č.2'!$O$10+'soust.uk.JMK př.č.2'!$P$10</f>
        <v>18580</v>
      </c>
      <c r="F251" s="63">
        <f>'soust.uk.JMK př.č.2'!$L$10</f>
        <v>16</v>
      </c>
      <c r="G251" s="63">
        <f t="shared" si="9"/>
        <v>4477</v>
      </c>
      <c r="H251" s="63">
        <f t="shared" si="11"/>
        <v>3285</v>
      </c>
      <c r="I251" s="68"/>
      <c r="J251" s="184"/>
      <c r="K251" s="185"/>
      <c r="L251" s="185"/>
      <c r="N251" s="68"/>
      <c r="O251" s="68"/>
      <c r="P251" s="63">
        <f t="shared" si="10"/>
        <v>1176</v>
      </c>
      <c r="AD251" s="53"/>
      <c r="AE251" s="53"/>
      <c r="AF251" s="54"/>
    </row>
    <row r="252" spans="1:32" x14ac:dyDescent="0.25">
      <c r="A252" s="61">
        <v>252</v>
      </c>
      <c r="B252" s="66">
        <v>144.29</v>
      </c>
      <c r="C252" s="62">
        <f>'soust.uk.JMK př.č.2'!$K$10</f>
        <v>1067</v>
      </c>
      <c r="D252" s="63">
        <f>'soust.uk.JMK př.č.2'!$M$10+'soust.uk.JMK př.č.2'!$N$10</f>
        <v>36956</v>
      </c>
      <c r="E252" s="63">
        <f>'soust.uk.JMK př.č.2'!$O$10+'soust.uk.JMK př.č.2'!$P$10</f>
        <v>18580</v>
      </c>
      <c r="F252" s="63">
        <f>'soust.uk.JMK př.č.2'!$L$10</f>
        <v>16</v>
      </c>
      <c r="G252" s="63">
        <f t="shared" si="9"/>
        <v>4473</v>
      </c>
      <c r="H252" s="63">
        <f t="shared" si="11"/>
        <v>3282</v>
      </c>
      <c r="I252" s="68"/>
      <c r="J252" s="184"/>
      <c r="K252" s="185"/>
      <c r="L252" s="185"/>
      <c r="N252" s="68"/>
      <c r="O252" s="68"/>
      <c r="P252" s="63">
        <f t="shared" si="10"/>
        <v>1175</v>
      </c>
      <c r="AD252" s="53"/>
      <c r="AE252" s="53"/>
      <c r="AF252" s="54"/>
    </row>
    <row r="253" spans="1:32" x14ac:dyDescent="0.25">
      <c r="A253" s="61">
        <v>253</v>
      </c>
      <c r="B253" s="66">
        <v>144.41</v>
      </c>
      <c r="C253" s="62">
        <f>'soust.uk.JMK př.č.2'!$K$10</f>
        <v>1067</v>
      </c>
      <c r="D253" s="63">
        <f>'soust.uk.JMK př.č.2'!$M$10+'soust.uk.JMK př.č.2'!$N$10</f>
        <v>36956</v>
      </c>
      <c r="E253" s="63">
        <f>'soust.uk.JMK př.č.2'!$O$10+'soust.uk.JMK př.č.2'!$P$10</f>
        <v>18580</v>
      </c>
      <c r="F253" s="63">
        <f>'soust.uk.JMK př.č.2'!$L$10</f>
        <v>16</v>
      </c>
      <c r="G253" s="63">
        <f t="shared" si="9"/>
        <v>4470</v>
      </c>
      <c r="H253" s="63">
        <f t="shared" si="11"/>
        <v>3280</v>
      </c>
      <c r="I253" s="68"/>
      <c r="J253" s="184"/>
      <c r="K253" s="185"/>
      <c r="L253" s="185"/>
      <c r="N253" s="68"/>
      <c r="O253" s="68"/>
      <c r="P253" s="63">
        <f t="shared" si="10"/>
        <v>1174</v>
      </c>
      <c r="AD253" s="53"/>
      <c r="AE253" s="53"/>
      <c r="AF253" s="54"/>
    </row>
    <row r="254" spans="1:32" x14ac:dyDescent="0.25">
      <c r="A254" s="61">
        <v>254</v>
      </c>
      <c r="B254" s="66">
        <v>144.53</v>
      </c>
      <c r="C254" s="62">
        <f>'soust.uk.JMK př.č.2'!$K$10</f>
        <v>1067</v>
      </c>
      <c r="D254" s="63">
        <f>'soust.uk.JMK př.č.2'!$M$10+'soust.uk.JMK př.č.2'!$N$10</f>
        <v>36956</v>
      </c>
      <c r="E254" s="63">
        <f>'soust.uk.JMK př.č.2'!$O$10+'soust.uk.JMK př.č.2'!$P$10</f>
        <v>18580</v>
      </c>
      <c r="F254" s="63">
        <f>'soust.uk.JMK př.č.2'!$L$10</f>
        <v>16</v>
      </c>
      <c r="G254" s="63">
        <f t="shared" si="9"/>
        <v>4466</v>
      </c>
      <c r="H254" s="63">
        <f t="shared" si="11"/>
        <v>3277</v>
      </c>
      <c r="I254" s="68"/>
      <c r="J254" s="184"/>
      <c r="K254" s="185"/>
      <c r="L254" s="185"/>
      <c r="N254" s="68"/>
      <c r="O254" s="68"/>
      <c r="P254" s="63">
        <f t="shared" si="10"/>
        <v>1173</v>
      </c>
      <c r="AD254" s="53"/>
      <c r="AE254" s="53"/>
      <c r="AF254" s="54"/>
    </row>
    <row r="255" spans="1:32" x14ac:dyDescent="0.25">
      <c r="A255" s="61">
        <v>255</v>
      </c>
      <c r="B255" s="66">
        <v>144.63999999999999</v>
      </c>
      <c r="C255" s="62">
        <f>'soust.uk.JMK př.č.2'!$K$10</f>
        <v>1067</v>
      </c>
      <c r="D255" s="63">
        <f>'soust.uk.JMK př.č.2'!$M$10+'soust.uk.JMK př.č.2'!$N$10</f>
        <v>36956</v>
      </c>
      <c r="E255" s="63">
        <f>'soust.uk.JMK př.č.2'!$O$10+'soust.uk.JMK př.č.2'!$P$10</f>
        <v>18580</v>
      </c>
      <c r="F255" s="63">
        <f>'soust.uk.JMK př.č.2'!$L$10</f>
        <v>16</v>
      </c>
      <c r="G255" s="63">
        <f t="shared" si="9"/>
        <v>4463</v>
      </c>
      <c r="H255" s="63">
        <f t="shared" si="11"/>
        <v>3275</v>
      </c>
      <c r="I255" s="68"/>
      <c r="J255" s="184"/>
      <c r="K255" s="185"/>
      <c r="L255" s="185"/>
      <c r="N255" s="68"/>
      <c r="O255" s="68"/>
      <c r="P255" s="63">
        <f t="shared" si="10"/>
        <v>1172</v>
      </c>
      <c r="AD255" s="53"/>
      <c r="AE255" s="53"/>
      <c r="AF255" s="54"/>
    </row>
    <row r="256" spans="1:32" x14ac:dyDescent="0.25">
      <c r="A256" s="61">
        <v>256</v>
      </c>
      <c r="B256" s="66">
        <v>144.76</v>
      </c>
      <c r="C256" s="62">
        <f>'soust.uk.JMK př.č.2'!$K$10</f>
        <v>1067</v>
      </c>
      <c r="D256" s="63">
        <f>'soust.uk.JMK př.č.2'!$M$10+'soust.uk.JMK př.č.2'!$N$10</f>
        <v>36956</v>
      </c>
      <c r="E256" s="63">
        <f>'soust.uk.JMK př.č.2'!$O$10+'soust.uk.JMK př.č.2'!$P$10</f>
        <v>18580</v>
      </c>
      <c r="F256" s="63">
        <f>'soust.uk.JMK př.č.2'!$L$10</f>
        <v>16</v>
      </c>
      <c r="G256" s="63">
        <f t="shared" si="9"/>
        <v>4459</v>
      </c>
      <c r="H256" s="63">
        <f t="shared" si="11"/>
        <v>3272</v>
      </c>
      <c r="I256" s="68"/>
      <c r="J256" s="184"/>
      <c r="K256" s="185"/>
      <c r="L256" s="185"/>
      <c r="N256" s="68"/>
      <c r="O256" s="68"/>
      <c r="P256" s="63">
        <f t="shared" si="10"/>
        <v>1171</v>
      </c>
      <c r="AD256" s="53"/>
      <c r="AE256" s="53"/>
      <c r="AF256" s="54"/>
    </row>
    <row r="257" spans="1:32" x14ac:dyDescent="0.25">
      <c r="A257" s="61">
        <v>257</v>
      </c>
      <c r="B257" s="66">
        <v>144.88</v>
      </c>
      <c r="C257" s="62">
        <f>'soust.uk.JMK př.č.2'!$K$10</f>
        <v>1067</v>
      </c>
      <c r="D257" s="63">
        <f>'soust.uk.JMK př.č.2'!$M$10+'soust.uk.JMK př.č.2'!$N$10</f>
        <v>36956</v>
      </c>
      <c r="E257" s="63">
        <f>'soust.uk.JMK př.č.2'!$O$10+'soust.uk.JMK př.č.2'!$P$10</f>
        <v>18580</v>
      </c>
      <c r="F257" s="63">
        <f>'soust.uk.JMK př.č.2'!$L$10</f>
        <v>16</v>
      </c>
      <c r="G257" s="63">
        <f t="shared" si="9"/>
        <v>4457</v>
      </c>
      <c r="H257" s="63">
        <f t="shared" si="11"/>
        <v>3270</v>
      </c>
      <c r="I257" s="68"/>
      <c r="J257" s="184"/>
      <c r="K257" s="185"/>
      <c r="L257" s="185"/>
      <c r="N257" s="68"/>
      <c r="O257" s="68"/>
      <c r="P257" s="63">
        <f t="shared" si="10"/>
        <v>1171</v>
      </c>
      <c r="AD257" s="53"/>
      <c r="AE257" s="53"/>
      <c r="AF257" s="54"/>
    </row>
    <row r="258" spans="1:32" x14ac:dyDescent="0.25">
      <c r="A258" s="61">
        <v>258</v>
      </c>
      <c r="B258" s="66">
        <v>145</v>
      </c>
      <c r="C258" s="62">
        <f>'soust.uk.JMK př.č.2'!$K$10</f>
        <v>1067</v>
      </c>
      <c r="D258" s="63">
        <f>'soust.uk.JMK př.č.2'!$M$10+'soust.uk.JMK př.č.2'!$N$10</f>
        <v>36956</v>
      </c>
      <c r="E258" s="63">
        <f>'soust.uk.JMK př.č.2'!$O$10+'soust.uk.JMK př.č.2'!$P$10</f>
        <v>18580</v>
      </c>
      <c r="F258" s="63">
        <f>'soust.uk.JMK př.č.2'!$L$10</f>
        <v>16</v>
      </c>
      <c r="G258" s="63">
        <f t="shared" si="9"/>
        <v>4453</v>
      </c>
      <c r="H258" s="63">
        <f t="shared" si="11"/>
        <v>3267</v>
      </c>
      <c r="I258" s="68"/>
      <c r="J258" s="184"/>
      <c r="K258" s="185"/>
      <c r="L258" s="185"/>
      <c r="N258" s="68"/>
      <c r="O258" s="68"/>
      <c r="P258" s="63">
        <f t="shared" si="10"/>
        <v>1170</v>
      </c>
      <c r="AD258" s="53"/>
      <c r="AE258" s="53"/>
      <c r="AF258" s="54"/>
    </row>
    <row r="259" spans="1:32" x14ac:dyDescent="0.25">
      <c r="A259" s="61">
        <v>259</v>
      </c>
      <c r="B259" s="66">
        <v>145.11000000000001</v>
      </c>
      <c r="C259" s="62">
        <f>'soust.uk.JMK př.č.2'!$K$10</f>
        <v>1067</v>
      </c>
      <c r="D259" s="63">
        <f>'soust.uk.JMK př.č.2'!$M$10+'soust.uk.JMK př.č.2'!$N$10</f>
        <v>36956</v>
      </c>
      <c r="E259" s="63">
        <f>'soust.uk.JMK př.č.2'!$O$10+'soust.uk.JMK př.č.2'!$P$10</f>
        <v>18580</v>
      </c>
      <c r="F259" s="63">
        <f>'soust.uk.JMK př.č.2'!$L$10</f>
        <v>16</v>
      </c>
      <c r="G259" s="63">
        <f t="shared" si="9"/>
        <v>4450</v>
      </c>
      <c r="H259" s="63">
        <f t="shared" si="11"/>
        <v>3265</v>
      </c>
      <c r="I259" s="68"/>
      <c r="J259" s="184"/>
      <c r="K259" s="185"/>
      <c r="L259" s="185"/>
      <c r="N259" s="68"/>
      <c r="O259" s="68"/>
      <c r="P259" s="63">
        <f t="shared" si="10"/>
        <v>1169</v>
      </c>
      <c r="AD259" s="53"/>
      <c r="AE259" s="53"/>
      <c r="AF259" s="54"/>
    </row>
    <row r="260" spans="1:32" x14ac:dyDescent="0.25">
      <c r="A260" s="61">
        <v>260</v>
      </c>
      <c r="B260" s="66">
        <v>145.22999999999999</v>
      </c>
      <c r="C260" s="62">
        <f>'soust.uk.JMK př.č.2'!$K$10</f>
        <v>1067</v>
      </c>
      <c r="D260" s="63">
        <f>'soust.uk.JMK př.č.2'!$M$10+'soust.uk.JMK př.č.2'!$N$10</f>
        <v>36956</v>
      </c>
      <c r="E260" s="63">
        <f>'soust.uk.JMK př.č.2'!$O$10+'soust.uk.JMK př.č.2'!$P$10</f>
        <v>18580</v>
      </c>
      <c r="F260" s="63">
        <f>'soust.uk.JMK př.č.2'!$L$10</f>
        <v>16</v>
      </c>
      <c r="G260" s="63">
        <f t="shared" si="9"/>
        <v>4447</v>
      </c>
      <c r="H260" s="63">
        <f t="shared" si="11"/>
        <v>3263</v>
      </c>
      <c r="I260" s="68"/>
      <c r="J260" s="184"/>
      <c r="K260" s="185"/>
      <c r="L260" s="185"/>
      <c r="N260" s="68"/>
      <c r="O260" s="68"/>
      <c r="P260" s="63">
        <f t="shared" si="10"/>
        <v>1168</v>
      </c>
      <c r="AD260" s="53"/>
      <c r="AE260" s="53"/>
      <c r="AF260" s="54"/>
    </row>
    <row r="261" spans="1:32" x14ac:dyDescent="0.25">
      <c r="A261" s="61">
        <v>261</v>
      </c>
      <c r="B261" s="66">
        <v>145.34</v>
      </c>
      <c r="C261" s="62">
        <f>'soust.uk.JMK př.č.2'!$K$10</f>
        <v>1067</v>
      </c>
      <c r="D261" s="63">
        <f>'soust.uk.JMK př.č.2'!$M$10+'soust.uk.JMK př.č.2'!$N$10</f>
        <v>36956</v>
      </c>
      <c r="E261" s="63">
        <f>'soust.uk.JMK př.č.2'!$O$10+'soust.uk.JMK př.č.2'!$P$10</f>
        <v>18580</v>
      </c>
      <c r="F261" s="63">
        <f>'soust.uk.JMK př.č.2'!$L$10</f>
        <v>16</v>
      </c>
      <c r="G261" s="63">
        <f t="shared" si="9"/>
        <v>4443</v>
      </c>
      <c r="H261" s="63">
        <f t="shared" si="11"/>
        <v>3260</v>
      </c>
      <c r="I261" s="68"/>
      <c r="J261" s="184"/>
      <c r="K261" s="185"/>
      <c r="L261" s="185"/>
      <c r="N261" s="68"/>
      <c r="O261" s="68"/>
      <c r="P261" s="63">
        <f t="shared" si="10"/>
        <v>1167</v>
      </c>
      <c r="AD261" s="53"/>
      <c r="AE261" s="53"/>
      <c r="AF261" s="54"/>
    </row>
    <row r="262" spans="1:32" x14ac:dyDescent="0.25">
      <c r="A262" s="61">
        <v>262</v>
      </c>
      <c r="B262" s="66">
        <v>145.46</v>
      </c>
      <c r="C262" s="62">
        <f>'soust.uk.JMK př.č.2'!$K$10</f>
        <v>1067</v>
      </c>
      <c r="D262" s="63">
        <f>'soust.uk.JMK př.č.2'!$M$10+'soust.uk.JMK př.č.2'!$N$10</f>
        <v>36956</v>
      </c>
      <c r="E262" s="63">
        <f>'soust.uk.JMK př.č.2'!$O$10+'soust.uk.JMK př.č.2'!$P$10</f>
        <v>18580</v>
      </c>
      <c r="F262" s="63">
        <f>'soust.uk.JMK př.č.2'!$L$10</f>
        <v>16</v>
      </c>
      <c r="G262" s="63">
        <f t="shared" si="9"/>
        <v>4440</v>
      </c>
      <c r="H262" s="63">
        <f t="shared" si="11"/>
        <v>3258</v>
      </c>
      <c r="I262" s="68"/>
      <c r="J262" s="184"/>
      <c r="K262" s="185"/>
      <c r="L262" s="185"/>
      <c r="N262" s="68"/>
      <c r="O262" s="68"/>
      <c r="P262" s="63">
        <f t="shared" si="10"/>
        <v>1166</v>
      </c>
      <c r="AD262" s="53"/>
      <c r="AE262" s="53"/>
      <c r="AF262" s="54"/>
    </row>
    <row r="263" spans="1:32" x14ac:dyDescent="0.25">
      <c r="A263" s="61">
        <v>263</v>
      </c>
      <c r="B263" s="66">
        <v>145.57</v>
      </c>
      <c r="C263" s="62">
        <f>'soust.uk.JMK př.č.2'!$K$10</f>
        <v>1067</v>
      </c>
      <c r="D263" s="63">
        <f>'soust.uk.JMK př.č.2'!$M$10+'soust.uk.JMK př.č.2'!$N$10</f>
        <v>36956</v>
      </c>
      <c r="E263" s="63">
        <f>'soust.uk.JMK př.č.2'!$O$10+'soust.uk.JMK př.č.2'!$P$10</f>
        <v>18580</v>
      </c>
      <c r="F263" s="63">
        <f>'soust.uk.JMK př.č.2'!$L$10</f>
        <v>16</v>
      </c>
      <c r="G263" s="63">
        <f t="shared" si="9"/>
        <v>4436</v>
      </c>
      <c r="H263" s="63">
        <f t="shared" si="11"/>
        <v>3255</v>
      </c>
      <c r="I263" s="68"/>
      <c r="J263" s="184"/>
      <c r="K263" s="185"/>
      <c r="L263" s="185"/>
      <c r="N263" s="68"/>
      <c r="O263" s="68"/>
      <c r="P263" s="63">
        <f t="shared" si="10"/>
        <v>1165</v>
      </c>
      <c r="AD263" s="53"/>
      <c r="AE263" s="53"/>
      <c r="AF263" s="54"/>
    </row>
    <row r="264" spans="1:32" x14ac:dyDescent="0.25">
      <c r="A264" s="61">
        <v>264</v>
      </c>
      <c r="B264" s="66">
        <v>145.68</v>
      </c>
      <c r="C264" s="62">
        <f>'soust.uk.JMK př.č.2'!$K$10</f>
        <v>1067</v>
      </c>
      <c r="D264" s="63">
        <f>'soust.uk.JMK př.č.2'!$M$10+'soust.uk.JMK př.č.2'!$N$10</f>
        <v>36956</v>
      </c>
      <c r="E264" s="63">
        <f>'soust.uk.JMK př.č.2'!$O$10+'soust.uk.JMK př.č.2'!$P$10</f>
        <v>18580</v>
      </c>
      <c r="F264" s="63">
        <f>'soust.uk.JMK př.č.2'!$L$10</f>
        <v>16</v>
      </c>
      <c r="G264" s="63">
        <f t="shared" si="9"/>
        <v>4434</v>
      </c>
      <c r="H264" s="63">
        <f t="shared" si="11"/>
        <v>3253</v>
      </c>
      <c r="I264" s="68"/>
      <c r="J264" s="184"/>
      <c r="K264" s="185"/>
      <c r="L264" s="185"/>
      <c r="N264" s="68"/>
      <c r="O264" s="68"/>
      <c r="P264" s="63">
        <f t="shared" si="10"/>
        <v>1165</v>
      </c>
      <c r="AD264" s="53"/>
      <c r="AE264" s="53"/>
      <c r="AF264" s="54"/>
    </row>
    <row r="265" spans="1:32" x14ac:dyDescent="0.25">
      <c r="A265" s="61">
        <v>265</v>
      </c>
      <c r="B265" s="66">
        <v>145.79</v>
      </c>
      <c r="C265" s="62">
        <f>'soust.uk.JMK př.č.2'!$K$10</f>
        <v>1067</v>
      </c>
      <c r="D265" s="63">
        <f>'soust.uk.JMK př.č.2'!$M$10+'soust.uk.JMK př.č.2'!$N$10</f>
        <v>36956</v>
      </c>
      <c r="E265" s="63">
        <f>'soust.uk.JMK př.č.2'!$O$10+'soust.uk.JMK př.č.2'!$P$10</f>
        <v>18580</v>
      </c>
      <c r="F265" s="63">
        <f>'soust.uk.JMK př.č.2'!$L$10</f>
        <v>16</v>
      </c>
      <c r="G265" s="63">
        <f t="shared" si="9"/>
        <v>4431</v>
      </c>
      <c r="H265" s="63">
        <f t="shared" si="11"/>
        <v>3251</v>
      </c>
      <c r="I265" s="68"/>
      <c r="J265" s="184"/>
      <c r="K265" s="185"/>
      <c r="L265" s="185"/>
      <c r="N265" s="68"/>
      <c r="O265" s="68"/>
      <c r="P265" s="63">
        <f t="shared" si="10"/>
        <v>1164</v>
      </c>
      <c r="AD265" s="53"/>
      <c r="AE265" s="53"/>
      <c r="AF265" s="54"/>
    </row>
    <row r="266" spans="1:32" x14ac:dyDescent="0.25">
      <c r="A266" s="61">
        <v>266</v>
      </c>
      <c r="B266" s="66">
        <v>145.9</v>
      </c>
      <c r="C266" s="62">
        <f>'soust.uk.JMK př.č.2'!$K$10</f>
        <v>1067</v>
      </c>
      <c r="D266" s="63">
        <f>'soust.uk.JMK př.č.2'!$M$10+'soust.uk.JMK př.č.2'!$N$10</f>
        <v>36956</v>
      </c>
      <c r="E266" s="63">
        <f>'soust.uk.JMK př.č.2'!$O$10+'soust.uk.JMK př.č.2'!$P$10</f>
        <v>18580</v>
      </c>
      <c r="F266" s="63">
        <f>'soust.uk.JMK př.č.2'!$L$10</f>
        <v>16</v>
      </c>
      <c r="G266" s="63">
        <f t="shared" si="9"/>
        <v>4428</v>
      </c>
      <c r="H266" s="63">
        <f t="shared" si="11"/>
        <v>3249</v>
      </c>
      <c r="I266" s="68"/>
      <c r="J266" s="184"/>
      <c r="K266" s="185"/>
      <c r="L266" s="185"/>
      <c r="N266" s="68"/>
      <c r="O266" s="68"/>
      <c r="P266" s="63">
        <f t="shared" si="10"/>
        <v>1163</v>
      </c>
      <c r="AD266" s="53"/>
      <c r="AE266" s="53"/>
      <c r="AF266" s="54"/>
    </row>
    <row r="267" spans="1:32" x14ac:dyDescent="0.25">
      <c r="A267" s="104">
        <v>267</v>
      </c>
      <c r="B267" s="66">
        <v>146.01</v>
      </c>
      <c r="C267" s="62">
        <f>'soust.uk.JMK př.č.2'!$K$10</f>
        <v>1067</v>
      </c>
      <c r="D267" s="63">
        <f>'soust.uk.JMK př.č.2'!$M$10+'soust.uk.JMK př.č.2'!$N$10</f>
        <v>36956</v>
      </c>
      <c r="E267" s="63">
        <f>'soust.uk.JMK př.č.2'!$O$10+'soust.uk.JMK př.č.2'!$P$10</f>
        <v>18580</v>
      </c>
      <c r="F267" s="63">
        <f>'soust.uk.JMK př.č.2'!$L$10</f>
        <v>16</v>
      </c>
      <c r="G267" s="63">
        <f t="shared" si="9"/>
        <v>4424</v>
      </c>
      <c r="H267" s="63">
        <f t="shared" si="11"/>
        <v>3246</v>
      </c>
      <c r="I267" s="68"/>
      <c r="J267" s="184"/>
      <c r="K267" s="185"/>
      <c r="L267" s="185"/>
      <c r="N267" s="68"/>
      <c r="O267" s="68"/>
      <c r="P267" s="63">
        <f t="shared" si="10"/>
        <v>1162</v>
      </c>
      <c r="AD267" s="53"/>
      <c r="AE267" s="53"/>
      <c r="AF267" s="54"/>
    </row>
    <row r="268" spans="1:32" x14ac:dyDescent="0.25">
      <c r="A268" s="104">
        <v>268</v>
      </c>
      <c r="B268" s="66">
        <v>146.11000000000001</v>
      </c>
      <c r="C268" s="62">
        <f>'soust.uk.JMK př.č.2'!$K$10</f>
        <v>1067</v>
      </c>
      <c r="D268" s="63">
        <f>'soust.uk.JMK př.č.2'!$M$10+'soust.uk.JMK př.č.2'!$N$10</f>
        <v>36956</v>
      </c>
      <c r="E268" s="63">
        <f>'soust.uk.JMK př.č.2'!$O$10+'soust.uk.JMK př.č.2'!$P$10</f>
        <v>18580</v>
      </c>
      <c r="F268" s="63">
        <f>'soust.uk.JMK př.č.2'!$L$10</f>
        <v>16</v>
      </c>
      <c r="G268" s="63">
        <f t="shared" si="9"/>
        <v>4421</v>
      </c>
      <c r="H268" s="63">
        <f t="shared" si="11"/>
        <v>3244</v>
      </c>
      <c r="I268" s="68"/>
      <c r="J268" s="184"/>
      <c r="K268" s="185"/>
      <c r="L268" s="185"/>
      <c r="N268" s="68"/>
      <c r="O268" s="68"/>
      <c r="P268" s="63">
        <f t="shared" si="10"/>
        <v>1161</v>
      </c>
      <c r="AD268" s="53"/>
      <c r="AE268" s="53"/>
      <c r="AF268" s="54"/>
    </row>
    <row r="269" spans="1:32" x14ac:dyDescent="0.25">
      <c r="A269" s="104">
        <v>269</v>
      </c>
      <c r="B269" s="66">
        <v>146.22</v>
      </c>
      <c r="C269" s="62">
        <f>'soust.uk.JMK př.č.2'!$K$10</f>
        <v>1067</v>
      </c>
      <c r="D269" s="63">
        <f>'soust.uk.JMK př.č.2'!$M$10+'soust.uk.JMK př.č.2'!$N$10</f>
        <v>36956</v>
      </c>
      <c r="E269" s="63">
        <f>'soust.uk.JMK př.č.2'!$O$10+'soust.uk.JMK př.č.2'!$P$10</f>
        <v>18580</v>
      </c>
      <c r="F269" s="63">
        <f>'soust.uk.JMK př.č.2'!$L$10</f>
        <v>16</v>
      </c>
      <c r="G269" s="63">
        <f t="shared" si="9"/>
        <v>4419</v>
      </c>
      <c r="H269" s="63">
        <f t="shared" si="11"/>
        <v>3242</v>
      </c>
      <c r="I269" s="68"/>
      <c r="J269" s="184"/>
      <c r="K269" s="185"/>
      <c r="L269" s="185"/>
      <c r="N269" s="68"/>
      <c r="O269" s="68"/>
      <c r="P269" s="63">
        <f t="shared" si="10"/>
        <v>1161</v>
      </c>
      <c r="AD269" s="53"/>
      <c r="AE269" s="53"/>
      <c r="AF269" s="54"/>
    </row>
    <row r="270" spans="1:32" x14ac:dyDescent="0.25">
      <c r="A270" s="104">
        <v>270</v>
      </c>
      <c r="B270" s="66">
        <v>146.32</v>
      </c>
      <c r="C270" s="62">
        <f>'soust.uk.JMK př.č.2'!$K$10</f>
        <v>1067</v>
      </c>
      <c r="D270" s="63">
        <f>'soust.uk.JMK př.č.2'!$M$10+'soust.uk.JMK př.č.2'!$N$10</f>
        <v>36956</v>
      </c>
      <c r="E270" s="63">
        <f>'soust.uk.JMK př.č.2'!$O$10+'soust.uk.JMK př.č.2'!$P$10</f>
        <v>18580</v>
      </c>
      <c r="F270" s="63">
        <f>'soust.uk.JMK př.č.2'!$L$10</f>
        <v>16</v>
      </c>
      <c r="G270" s="63">
        <f t="shared" si="9"/>
        <v>4416</v>
      </c>
      <c r="H270" s="63">
        <f t="shared" si="11"/>
        <v>3240</v>
      </c>
      <c r="I270" s="68"/>
      <c r="J270" s="184"/>
      <c r="K270" s="185"/>
      <c r="L270" s="185"/>
      <c r="N270" s="68"/>
      <c r="O270" s="68"/>
      <c r="P270" s="63">
        <f t="shared" si="10"/>
        <v>1160</v>
      </c>
      <c r="AD270" s="53"/>
      <c r="AE270" s="53"/>
      <c r="AF270" s="54"/>
    </row>
    <row r="271" spans="1:32" x14ac:dyDescent="0.25">
      <c r="A271" s="104">
        <v>271</v>
      </c>
      <c r="B271" s="66">
        <v>146.41999999999999</v>
      </c>
      <c r="C271" s="62">
        <f>'soust.uk.JMK př.č.2'!$K$10</f>
        <v>1067</v>
      </c>
      <c r="D271" s="63">
        <f>'soust.uk.JMK př.č.2'!$M$10+'soust.uk.JMK př.č.2'!$N$10</f>
        <v>36956</v>
      </c>
      <c r="E271" s="63">
        <f>'soust.uk.JMK př.č.2'!$O$10+'soust.uk.JMK př.č.2'!$P$10</f>
        <v>18580</v>
      </c>
      <c r="F271" s="63">
        <f>'soust.uk.JMK př.č.2'!$L$10</f>
        <v>16</v>
      </c>
      <c r="G271" s="63">
        <f t="shared" si="9"/>
        <v>4413</v>
      </c>
      <c r="H271" s="63">
        <f t="shared" si="11"/>
        <v>3238</v>
      </c>
      <c r="I271" s="68"/>
      <c r="J271" s="184"/>
      <c r="K271" s="185"/>
      <c r="L271" s="185"/>
      <c r="N271" s="68"/>
      <c r="O271" s="68"/>
      <c r="P271" s="63">
        <f t="shared" si="10"/>
        <v>1159</v>
      </c>
      <c r="AD271" s="53"/>
      <c r="AE271" s="53"/>
      <c r="AF271" s="54"/>
    </row>
    <row r="272" spans="1:32" x14ac:dyDescent="0.25">
      <c r="A272" s="104">
        <v>272</v>
      </c>
      <c r="B272" s="66">
        <v>146.52000000000001</v>
      </c>
      <c r="C272" s="62">
        <f>'soust.uk.JMK př.č.2'!$K$10</f>
        <v>1067</v>
      </c>
      <c r="D272" s="63">
        <f>'soust.uk.JMK př.č.2'!$M$10+'soust.uk.JMK př.č.2'!$N$10</f>
        <v>36956</v>
      </c>
      <c r="E272" s="63">
        <f>'soust.uk.JMK př.č.2'!$O$10+'soust.uk.JMK př.č.2'!$P$10</f>
        <v>18580</v>
      </c>
      <c r="F272" s="63">
        <f>'soust.uk.JMK př.č.2'!$L$10</f>
        <v>16</v>
      </c>
      <c r="G272" s="63">
        <f t="shared" si="9"/>
        <v>4410</v>
      </c>
      <c r="H272" s="63">
        <f t="shared" si="11"/>
        <v>3236</v>
      </c>
      <c r="I272" s="68"/>
      <c r="J272" s="184"/>
      <c r="K272" s="185"/>
      <c r="L272" s="185"/>
      <c r="N272" s="68"/>
      <c r="O272" s="68"/>
      <c r="P272" s="63">
        <f t="shared" si="10"/>
        <v>1158</v>
      </c>
      <c r="AD272" s="53"/>
      <c r="AE272" s="53"/>
      <c r="AF272" s="54"/>
    </row>
    <row r="273" spans="1:32" x14ac:dyDescent="0.25">
      <c r="A273" s="104">
        <v>273</v>
      </c>
      <c r="B273" s="66">
        <v>146.62</v>
      </c>
      <c r="C273" s="62">
        <f>'soust.uk.JMK př.č.2'!$K$10</f>
        <v>1067</v>
      </c>
      <c r="D273" s="63">
        <f>'soust.uk.JMK př.č.2'!$M$10+'soust.uk.JMK př.č.2'!$N$10</f>
        <v>36956</v>
      </c>
      <c r="E273" s="63">
        <f>'soust.uk.JMK př.č.2'!$O$10+'soust.uk.JMK př.č.2'!$P$10</f>
        <v>18580</v>
      </c>
      <c r="F273" s="63">
        <f>'soust.uk.JMK př.č.2'!$L$10</f>
        <v>16</v>
      </c>
      <c r="G273" s="63">
        <f t="shared" si="9"/>
        <v>4408</v>
      </c>
      <c r="H273" s="63">
        <f t="shared" si="11"/>
        <v>3234</v>
      </c>
      <c r="I273" s="68"/>
      <c r="J273" s="184"/>
      <c r="K273" s="185"/>
      <c r="L273" s="185"/>
      <c r="N273" s="68"/>
      <c r="O273" s="68"/>
      <c r="P273" s="63">
        <f t="shared" si="10"/>
        <v>1158</v>
      </c>
      <c r="AD273" s="53"/>
      <c r="AE273" s="53"/>
      <c r="AF273" s="54"/>
    </row>
    <row r="274" spans="1:32" x14ac:dyDescent="0.25">
      <c r="A274" s="104">
        <v>274</v>
      </c>
      <c r="B274" s="66">
        <v>146.72</v>
      </c>
      <c r="C274" s="62">
        <f>'soust.uk.JMK př.č.2'!$K$10</f>
        <v>1067</v>
      </c>
      <c r="D274" s="63">
        <f>'soust.uk.JMK př.č.2'!$M$10+'soust.uk.JMK př.č.2'!$N$10</f>
        <v>36956</v>
      </c>
      <c r="E274" s="63">
        <f>'soust.uk.JMK př.č.2'!$O$10+'soust.uk.JMK př.č.2'!$P$10</f>
        <v>18580</v>
      </c>
      <c r="F274" s="63">
        <f>'soust.uk.JMK př.č.2'!$L$10</f>
        <v>16</v>
      </c>
      <c r="G274" s="63">
        <f t="shared" si="9"/>
        <v>4405</v>
      </c>
      <c r="H274" s="63">
        <f t="shared" si="11"/>
        <v>3232</v>
      </c>
      <c r="I274" s="68"/>
      <c r="J274" s="184"/>
      <c r="K274" s="185"/>
      <c r="L274" s="185"/>
      <c r="N274" s="68"/>
      <c r="O274" s="68"/>
      <c r="P274" s="63">
        <f t="shared" si="10"/>
        <v>1157</v>
      </c>
      <c r="AD274" s="53"/>
      <c r="AE274" s="53"/>
      <c r="AF274" s="54"/>
    </row>
    <row r="275" spans="1:32" x14ac:dyDescent="0.25">
      <c r="A275" s="104">
        <v>275</v>
      </c>
      <c r="B275" s="66">
        <v>146.81</v>
      </c>
      <c r="C275" s="62">
        <f>'soust.uk.JMK př.č.2'!$K$10</f>
        <v>1067</v>
      </c>
      <c r="D275" s="63">
        <f>'soust.uk.JMK př.č.2'!$M$10+'soust.uk.JMK př.č.2'!$N$10</f>
        <v>36956</v>
      </c>
      <c r="E275" s="63">
        <f>'soust.uk.JMK př.č.2'!$O$10+'soust.uk.JMK př.č.2'!$P$10</f>
        <v>18580</v>
      </c>
      <c r="F275" s="63">
        <f>'soust.uk.JMK př.č.2'!$L$10</f>
        <v>16</v>
      </c>
      <c r="G275" s="63">
        <f t="shared" si="9"/>
        <v>4402</v>
      </c>
      <c r="H275" s="63">
        <f t="shared" si="11"/>
        <v>3230</v>
      </c>
      <c r="I275" s="68"/>
      <c r="J275" s="184"/>
      <c r="K275" s="185"/>
      <c r="L275" s="185"/>
      <c r="N275" s="68"/>
      <c r="O275" s="68"/>
      <c r="P275" s="63">
        <f t="shared" si="10"/>
        <v>1156</v>
      </c>
      <c r="AD275" s="53"/>
      <c r="AE275" s="53"/>
      <c r="AF275" s="54"/>
    </row>
    <row r="276" spans="1:32" x14ac:dyDescent="0.25">
      <c r="A276" s="104">
        <v>276</v>
      </c>
      <c r="B276" s="66">
        <v>146.9</v>
      </c>
      <c r="C276" s="62">
        <f>'soust.uk.JMK př.č.2'!$K$10</f>
        <v>1067</v>
      </c>
      <c r="D276" s="63">
        <f>'soust.uk.JMK př.č.2'!$M$10+'soust.uk.JMK př.č.2'!$N$10</f>
        <v>36956</v>
      </c>
      <c r="E276" s="63">
        <f>'soust.uk.JMK př.č.2'!$O$10+'soust.uk.JMK př.č.2'!$P$10</f>
        <v>18580</v>
      </c>
      <c r="F276" s="63">
        <f>'soust.uk.JMK př.č.2'!$L$10</f>
        <v>16</v>
      </c>
      <c r="G276" s="63">
        <f t="shared" ref="G276:G300" si="12">SUM(H276,P276,F276)</f>
        <v>4400</v>
      </c>
      <c r="H276" s="63">
        <f t="shared" si="11"/>
        <v>3228</v>
      </c>
      <c r="I276" s="68"/>
      <c r="J276" s="184"/>
      <c r="K276" s="185"/>
      <c r="L276" s="185"/>
      <c r="N276" s="68"/>
      <c r="O276" s="68"/>
      <c r="P276" s="63">
        <f t="shared" si="10"/>
        <v>1156</v>
      </c>
      <c r="AD276" s="53"/>
      <c r="AE276" s="53"/>
      <c r="AF276" s="54"/>
    </row>
    <row r="277" spans="1:32" x14ac:dyDescent="0.25">
      <c r="A277" s="104">
        <v>277</v>
      </c>
      <c r="B277" s="66">
        <v>146.99</v>
      </c>
      <c r="C277" s="62">
        <f>'soust.uk.JMK př.č.2'!$K$10</f>
        <v>1067</v>
      </c>
      <c r="D277" s="63">
        <f>'soust.uk.JMK př.č.2'!$M$10+'soust.uk.JMK př.č.2'!$N$10</f>
        <v>36956</v>
      </c>
      <c r="E277" s="63">
        <f>'soust.uk.JMK př.č.2'!$O$10+'soust.uk.JMK př.č.2'!$P$10</f>
        <v>18580</v>
      </c>
      <c r="F277" s="63">
        <f>'soust.uk.JMK př.č.2'!$L$10</f>
        <v>16</v>
      </c>
      <c r="G277" s="63">
        <f t="shared" si="12"/>
        <v>4397</v>
      </c>
      <c r="H277" s="63">
        <f t="shared" ref="H277:H300" si="13">ROUND((1/B277*D277*12)+(1/C277*E277*12),0)</f>
        <v>3226</v>
      </c>
      <c r="I277" s="68"/>
      <c r="J277" s="184"/>
      <c r="K277" s="185"/>
      <c r="L277" s="185"/>
      <c r="N277" s="68"/>
      <c r="O277" s="68"/>
      <c r="P277" s="63">
        <f t="shared" ref="P277:P300" si="14">ROUND((H277*35.8%),0)</f>
        <v>1155</v>
      </c>
      <c r="AD277" s="53"/>
      <c r="AE277" s="53"/>
      <c r="AF277" s="54"/>
    </row>
    <row r="278" spans="1:32" x14ac:dyDescent="0.25">
      <c r="A278" s="104">
        <v>278</v>
      </c>
      <c r="B278" s="66">
        <v>147.08000000000001</v>
      </c>
      <c r="C278" s="62">
        <f>'soust.uk.JMK př.č.2'!$K$10</f>
        <v>1067</v>
      </c>
      <c r="D278" s="63">
        <f>'soust.uk.JMK př.č.2'!$M$10+'soust.uk.JMK př.č.2'!$N$10</f>
        <v>36956</v>
      </c>
      <c r="E278" s="63">
        <f>'soust.uk.JMK př.č.2'!$O$10+'soust.uk.JMK př.č.2'!$P$10</f>
        <v>18580</v>
      </c>
      <c r="F278" s="63">
        <f>'soust.uk.JMK př.č.2'!$L$10</f>
        <v>16</v>
      </c>
      <c r="G278" s="63">
        <f t="shared" si="12"/>
        <v>4394</v>
      </c>
      <c r="H278" s="63">
        <f t="shared" si="13"/>
        <v>3224</v>
      </c>
      <c r="I278" s="68"/>
      <c r="J278" s="184"/>
      <c r="K278" s="185"/>
      <c r="L278" s="185"/>
      <c r="N278" s="68"/>
      <c r="O278" s="68"/>
      <c r="P278" s="63">
        <f t="shared" si="14"/>
        <v>1154</v>
      </c>
      <c r="AD278" s="53"/>
      <c r="AE278" s="53"/>
      <c r="AF278" s="54"/>
    </row>
    <row r="279" spans="1:32" x14ac:dyDescent="0.25">
      <c r="A279" s="104">
        <v>279</v>
      </c>
      <c r="B279" s="66">
        <v>147.16</v>
      </c>
      <c r="C279" s="62">
        <f>'soust.uk.JMK př.č.2'!$K$10</f>
        <v>1067</v>
      </c>
      <c r="D279" s="63">
        <f>'soust.uk.JMK př.č.2'!$M$10+'soust.uk.JMK př.č.2'!$N$10</f>
        <v>36956</v>
      </c>
      <c r="E279" s="63">
        <f>'soust.uk.JMK př.č.2'!$O$10+'soust.uk.JMK př.č.2'!$P$10</f>
        <v>18580</v>
      </c>
      <c r="F279" s="63">
        <f>'soust.uk.JMK př.č.2'!$L$10</f>
        <v>16</v>
      </c>
      <c r="G279" s="63">
        <f t="shared" si="12"/>
        <v>4391</v>
      </c>
      <c r="H279" s="63">
        <f t="shared" si="13"/>
        <v>3222</v>
      </c>
      <c r="I279" s="68"/>
      <c r="J279" s="184"/>
      <c r="K279" s="185"/>
      <c r="L279" s="185"/>
      <c r="N279" s="68"/>
      <c r="O279" s="68"/>
      <c r="P279" s="63">
        <f t="shared" si="14"/>
        <v>1153</v>
      </c>
      <c r="AD279" s="53"/>
      <c r="AE279" s="53"/>
      <c r="AF279" s="54"/>
    </row>
    <row r="280" spans="1:32" x14ac:dyDescent="0.25">
      <c r="A280" s="104">
        <v>280</v>
      </c>
      <c r="B280" s="66">
        <v>147.24</v>
      </c>
      <c r="C280" s="62">
        <f>'soust.uk.JMK př.č.2'!$K$10</f>
        <v>1067</v>
      </c>
      <c r="D280" s="63">
        <f>'soust.uk.JMK př.č.2'!$M$10+'soust.uk.JMK př.č.2'!$N$10</f>
        <v>36956</v>
      </c>
      <c r="E280" s="63">
        <f>'soust.uk.JMK př.č.2'!$O$10+'soust.uk.JMK př.č.2'!$P$10</f>
        <v>18580</v>
      </c>
      <c r="F280" s="63">
        <f>'soust.uk.JMK př.č.2'!$L$10</f>
        <v>16</v>
      </c>
      <c r="G280" s="63">
        <f t="shared" si="12"/>
        <v>4390</v>
      </c>
      <c r="H280" s="63">
        <f t="shared" si="13"/>
        <v>3221</v>
      </c>
      <c r="I280" s="68"/>
      <c r="J280" s="184"/>
      <c r="K280" s="185"/>
      <c r="L280" s="185"/>
      <c r="N280" s="68"/>
      <c r="O280" s="68"/>
      <c r="P280" s="63">
        <f t="shared" si="14"/>
        <v>1153</v>
      </c>
      <c r="AD280" s="53"/>
      <c r="AE280" s="53"/>
      <c r="AF280" s="54"/>
    </row>
    <row r="281" spans="1:32" x14ac:dyDescent="0.25">
      <c r="A281" s="104">
        <v>281</v>
      </c>
      <c r="B281" s="66">
        <v>147.32</v>
      </c>
      <c r="C281" s="62">
        <f>'soust.uk.JMK př.č.2'!$K$10</f>
        <v>1067</v>
      </c>
      <c r="D281" s="63">
        <f>'soust.uk.JMK př.č.2'!$M$10+'soust.uk.JMK př.č.2'!$N$10</f>
        <v>36956</v>
      </c>
      <c r="E281" s="63">
        <f>'soust.uk.JMK př.č.2'!$O$10+'soust.uk.JMK př.č.2'!$P$10</f>
        <v>18580</v>
      </c>
      <c r="F281" s="63">
        <f>'soust.uk.JMK př.č.2'!$L$10</f>
        <v>16</v>
      </c>
      <c r="G281" s="63">
        <f t="shared" si="12"/>
        <v>4387</v>
      </c>
      <c r="H281" s="63">
        <f t="shared" si="13"/>
        <v>3219</v>
      </c>
      <c r="I281" s="68"/>
      <c r="J281" s="184"/>
      <c r="K281" s="185"/>
      <c r="L281" s="185"/>
      <c r="N281" s="68"/>
      <c r="O281" s="68"/>
      <c r="P281" s="63">
        <f t="shared" si="14"/>
        <v>1152</v>
      </c>
      <c r="AD281" s="53"/>
      <c r="AE281" s="53"/>
      <c r="AF281" s="54"/>
    </row>
    <row r="282" spans="1:32" x14ac:dyDescent="0.25">
      <c r="A282" s="104">
        <v>282</v>
      </c>
      <c r="B282" s="66">
        <v>147.38999999999999</v>
      </c>
      <c r="C282" s="62">
        <f>'soust.uk.JMK př.č.2'!$K$10</f>
        <v>1067</v>
      </c>
      <c r="D282" s="63">
        <f>'soust.uk.JMK př.č.2'!$M$10+'soust.uk.JMK př.č.2'!$N$10</f>
        <v>36956</v>
      </c>
      <c r="E282" s="63">
        <f>'soust.uk.JMK př.č.2'!$O$10+'soust.uk.JMK př.č.2'!$P$10</f>
        <v>18580</v>
      </c>
      <c r="F282" s="63">
        <f>'soust.uk.JMK př.č.2'!$L$10</f>
        <v>16</v>
      </c>
      <c r="G282" s="63">
        <f t="shared" si="12"/>
        <v>4386</v>
      </c>
      <c r="H282" s="63">
        <f t="shared" si="13"/>
        <v>3218</v>
      </c>
      <c r="I282" s="68"/>
      <c r="J282" s="184"/>
      <c r="K282" s="185"/>
      <c r="L282" s="185"/>
      <c r="N282" s="68"/>
      <c r="O282" s="68"/>
      <c r="P282" s="63">
        <f t="shared" si="14"/>
        <v>1152</v>
      </c>
      <c r="AD282" s="53"/>
      <c r="AE282" s="53"/>
      <c r="AF282" s="54"/>
    </row>
    <row r="283" spans="1:32" x14ac:dyDescent="0.25">
      <c r="A283" s="104">
        <v>283</v>
      </c>
      <c r="B283" s="66">
        <v>147.46</v>
      </c>
      <c r="C283" s="62">
        <f>'soust.uk.JMK př.č.2'!$K$10</f>
        <v>1067</v>
      </c>
      <c r="D283" s="63">
        <f>'soust.uk.JMK př.č.2'!$M$10+'soust.uk.JMK př.č.2'!$N$10</f>
        <v>36956</v>
      </c>
      <c r="E283" s="63">
        <f>'soust.uk.JMK př.č.2'!$O$10+'soust.uk.JMK př.č.2'!$P$10</f>
        <v>18580</v>
      </c>
      <c r="F283" s="63">
        <f>'soust.uk.JMK př.č.2'!$L$10</f>
        <v>16</v>
      </c>
      <c r="G283" s="63">
        <f t="shared" si="12"/>
        <v>4383</v>
      </c>
      <c r="H283" s="63">
        <f t="shared" si="13"/>
        <v>3216</v>
      </c>
      <c r="I283" s="68"/>
      <c r="J283" s="184"/>
      <c r="K283" s="185"/>
      <c r="L283" s="185"/>
      <c r="N283" s="68"/>
      <c r="O283" s="68"/>
      <c r="P283" s="63">
        <f t="shared" si="14"/>
        <v>1151</v>
      </c>
      <c r="AD283" s="53"/>
      <c r="AE283" s="53"/>
      <c r="AF283" s="54"/>
    </row>
    <row r="284" spans="1:32" x14ac:dyDescent="0.25">
      <c r="A284" s="104">
        <v>284</v>
      </c>
      <c r="B284" s="66">
        <v>147.53</v>
      </c>
      <c r="C284" s="62">
        <f>'soust.uk.JMK př.č.2'!$K$10</f>
        <v>1067</v>
      </c>
      <c r="D284" s="63">
        <f>'soust.uk.JMK př.č.2'!$M$10+'soust.uk.JMK př.č.2'!$N$10</f>
        <v>36956</v>
      </c>
      <c r="E284" s="63">
        <f>'soust.uk.JMK př.č.2'!$O$10+'soust.uk.JMK př.č.2'!$P$10</f>
        <v>18580</v>
      </c>
      <c r="F284" s="63">
        <f>'soust.uk.JMK př.č.2'!$L$10</f>
        <v>16</v>
      </c>
      <c r="G284" s="63">
        <f t="shared" si="12"/>
        <v>4382</v>
      </c>
      <c r="H284" s="63">
        <f t="shared" si="13"/>
        <v>3215</v>
      </c>
      <c r="I284" s="68"/>
      <c r="J284" s="184"/>
      <c r="K284" s="185"/>
      <c r="L284" s="185"/>
      <c r="N284" s="68"/>
      <c r="O284" s="68"/>
      <c r="P284" s="63">
        <f t="shared" si="14"/>
        <v>1151</v>
      </c>
      <c r="AD284" s="53"/>
      <c r="AE284" s="53"/>
      <c r="AF284" s="54"/>
    </row>
    <row r="285" spans="1:32" x14ac:dyDescent="0.25">
      <c r="A285" s="104">
        <v>285</v>
      </c>
      <c r="B285" s="66">
        <v>147.59</v>
      </c>
      <c r="C285" s="62">
        <f>'soust.uk.JMK př.č.2'!$K$10</f>
        <v>1067</v>
      </c>
      <c r="D285" s="63">
        <f>'soust.uk.JMK př.č.2'!$M$10+'soust.uk.JMK př.č.2'!$N$10</f>
        <v>36956</v>
      </c>
      <c r="E285" s="63">
        <f>'soust.uk.JMK př.č.2'!$O$10+'soust.uk.JMK př.č.2'!$P$10</f>
        <v>18580</v>
      </c>
      <c r="F285" s="63">
        <f>'soust.uk.JMK př.č.2'!$L$10</f>
        <v>16</v>
      </c>
      <c r="G285" s="63">
        <f t="shared" si="12"/>
        <v>4381</v>
      </c>
      <c r="H285" s="63">
        <f t="shared" si="13"/>
        <v>3214</v>
      </c>
      <c r="I285" s="68"/>
      <c r="J285" s="184"/>
      <c r="K285" s="185"/>
      <c r="L285" s="185"/>
      <c r="N285" s="68"/>
      <c r="O285" s="68"/>
      <c r="P285" s="63">
        <f t="shared" si="14"/>
        <v>1151</v>
      </c>
      <c r="AD285" s="53"/>
      <c r="AE285" s="53"/>
      <c r="AF285" s="54"/>
    </row>
    <row r="286" spans="1:32" x14ac:dyDescent="0.25">
      <c r="A286" s="104">
        <v>286</v>
      </c>
      <c r="B286" s="66">
        <v>147.65</v>
      </c>
      <c r="C286" s="62">
        <f>'soust.uk.JMK př.č.2'!$K$10</f>
        <v>1067</v>
      </c>
      <c r="D286" s="63">
        <f>'soust.uk.JMK př.č.2'!$M$10+'soust.uk.JMK př.č.2'!$N$10</f>
        <v>36956</v>
      </c>
      <c r="E286" s="63">
        <f>'soust.uk.JMK př.č.2'!$O$10+'soust.uk.JMK př.č.2'!$P$10</f>
        <v>18580</v>
      </c>
      <c r="F286" s="63">
        <f>'soust.uk.JMK př.č.2'!$L$10</f>
        <v>16</v>
      </c>
      <c r="G286" s="63">
        <f t="shared" si="12"/>
        <v>4378</v>
      </c>
      <c r="H286" s="63">
        <f t="shared" si="13"/>
        <v>3212</v>
      </c>
      <c r="I286" s="68"/>
      <c r="J286" s="184"/>
      <c r="K286" s="185"/>
      <c r="L286" s="185"/>
      <c r="N286" s="68"/>
      <c r="O286" s="68"/>
      <c r="P286" s="63">
        <f t="shared" si="14"/>
        <v>1150</v>
      </c>
      <c r="AD286" s="53"/>
      <c r="AE286" s="53"/>
      <c r="AF286" s="54"/>
    </row>
    <row r="287" spans="1:32" x14ac:dyDescent="0.25">
      <c r="A287" s="104">
        <v>287</v>
      </c>
      <c r="B287" s="66">
        <v>147.71</v>
      </c>
      <c r="C287" s="62">
        <f>'soust.uk.JMK př.č.2'!$K$10</f>
        <v>1067</v>
      </c>
      <c r="D287" s="63">
        <f>'soust.uk.JMK př.č.2'!$M$10+'soust.uk.JMK př.č.2'!$N$10</f>
        <v>36956</v>
      </c>
      <c r="E287" s="63">
        <f>'soust.uk.JMK př.č.2'!$O$10+'soust.uk.JMK př.č.2'!$P$10</f>
        <v>18580</v>
      </c>
      <c r="F287" s="63">
        <f>'soust.uk.JMK př.č.2'!$L$10</f>
        <v>16</v>
      </c>
      <c r="G287" s="63">
        <f t="shared" si="12"/>
        <v>4377</v>
      </c>
      <c r="H287" s="63">
        <f t="shared" si="13"/>
        <v>3211</v>
      </c>
      <c r="I287" s="68"/>
      <c r="J287" s="184"/>
      <c r="K287" s="185"/>
      <c r="L287" s="185"/>
      <c r="N287" s="68"/>
      <c r="O287" s="68"/>
      <c r="P287" s="63">
        <f t="shared" si="14"/>
        <v>1150</v>
      </c>
      <c r="AD287" s="53"/>
      <c r="AE287" s="53"/>
      <c r="AF287" s="54"/>
    </row>
    <row r="288" spans="1:32" x14ac:dyDescent="0.25">
      <c r="A288" s="104">
        <v>288</v>
      </c>
      <c r="B288" s="66">
        <v>147.76</v>
      </c>
      <c r="C288" s="62">
        <f>'soust.uk.JMK př.č.2'!$K$10</f>
        <v>1067</v>
      </c>
      <c r="D288" s="63">
        <f>'soust.uk.JMK př.č.2'!$M$10+'soust.uk.JMK př.č.2'!$N$10</f>
        <v>36956</v>
      </c>
      <c r="E288" s="63">
        <f>'soust.uk.JMK př.č.2'!$O$10+'soust.uk.JMK př.č.2'!$P$10</f>
        <v>18580</v>
      </c>
      <c r="F288" s="63">
        <f>'soust.uk.JMK př.č.2'!$L$10</f>
        <v>16</v>
      </c>
      <c r="G288" s="63">
        <f t="shared" si="12"/>
        <v>4375</v>
      </c>
      <c r="H288" s="63">
        <f t="shared" si="13"/>
        <v>3210</v>
      </c>
      <c r="I288" s="68"/>
      <c r="J288" s="184"/>
      <c r="K288" s="185"/>
      <c r="L288" s="185"/>
      <c r="N288" s="68"/>
      <c r="O288" s="68"/>
      <c r="P288" s="63">
        <f t="shared" si="14"/>
        <v>1149</v>
      </c>
      <c r="AD288" s="53"/>
      <c r="AE288" s="53"/>
      <c r="AF288" s="54"/>
    </row>
    <row r="289" spans="1:32" x14ac:dyDescent="0.25">
      <c r="A289" s="104">
        <v>289</v>
      </c>
      <c r="B289" s="66">
        <v>147.81</v>
      </c>
      <c r="C289" s="62">
        <f>'soust.uk.JMK př.č.2'!$K$10</f>
        <v>1067</v>
      </c>
      <c r="D289" s="63">
        <f>'soust.uk.JMK př.č.2'!$M$10+'soust.uk.JMK př.č.2'!$N$10</f>
        <v>36956</v>
      </c>
      <c r="E289" s="63">
        <f>'soust.uk.JMK př.č.2'!$O$10+'soust.uk.JMK př.č.2'!$P$10</f>
        <v>18580</v>
      </c>
      <c r="F289" s="63">
        <f>'soust.uk.JMK př.č.2'!$L$10</f>
        <v>16</v>
      </c>
      <c r="G289" s="63">
        <f t="shared" si="12"/>
        <v>4374</v>
      </c>
      <c r="H289" s="63">
        <f t="shared" si="13"/>
        <v>3209</v>
      </c>
      <c r="I289" s="68"/>
      <c r="J289" s="184"/>
      <c r="K289" s="185"/>
      <c r="L289" s="185"/>
      <c r="N289" s="68"/>
      <c r="O289" s="68"/>
      <c r="P289" s="63">
        <f t="shared" si="14"/>
        <v>1149</v>
      </c>
      <c r="AD289" s="53"/>
      <c r="AE289" s="53"/>
      <c r="AF289" s="54"/>
    </row>
    <row r="290" spans="1:32" x14ac:dyDescent="0.25">
      <c r="A290" s="104">
        <v>290</v>
      </c>
      <c r="B290" s="66">
        <v>147.85</v>
      </c>
      <c r="C290" s="62">
        <f>'soust.uk.JMK př.č.2'!$K$10</f>
        <v>1067</v>
      </c>
      <c r="D290" s="63">
        <f>'soust.uk.JMK př.č.2'!$M$10+'soust.uk.JMK př.č.2'!$N$10</f>
        <v>36956</v>
      </c>
      <c r="E290" s="63">
        <f>'soust.uk.JMK př.č.2'!$O$10+'soust.uk.JMK př.č.2'!$P$10</f>
        <v>18580</v>
      </c>
      <c r="F290" s="63">
        <f>'soust.uk.JMK př.č.2'!$L$10</f>
        <v>16</v>
      </c>
      <c r="G290" s="63">
        <f t="shared" si="12"/>
        <v>4372</v>
      </c>
      <c r="H290" s="63">
        <f t="shared" si="13"/>
        <v>3208</v>
      </c>
      <c r="I290" s="68"/>
      <c r="J290" s="184"/>
      <c r="K290" s="185"/>
      <c r="L290" s="185"/>
      <c r="N290" s="68"/>
      <c r="O290" s="68"/>
      <c r="P290" s="63">
        <f t="shared" si="14"/>
        <v>1148</v>
      </c>
      <c r="AD290" s="53"/>
      <c r="AE290" s="53"/>
      <c r="AF290" s="54"/>
    </row>
    <row r="291" spans="1:32" x14ac:dyDescent="0.25">
      <c r="A291" s="104">
        <v>291</v>
      </c>
      <c r="B291" s="66">
        <v>147.88999999999999</v>
      </c>
      <c r="C291" s="62">
        <f>'soust.uk.JMK př.č.2'!$K$10</f>
        <v>1067</v>
      </c>
      <c r="D291" s="63">
        <f>'soust.uk.JMK př.č.2'!$M$10+'soust.uk.JMK př.č.2'!$N$10</f>
        <v>36956</v>
      </c>
      <c r="E291" s="63">
        <f>'soust.uk.JMK př.č.2'!$O$10+'soust.uk.JMK př.č.2'!$P$10</f>
        <v>18580</v>
      </c>
      <c r="F291" s="63">
        <f>'soust.uk.JMK př.č.2'!$L$10</f>
        <v>16</v>
      </c>
      <c r="G291" s="63">
        <f t="shared" si="12"/>
        <v>4372</v>
      </c>
      <c r="H291" s="63">
        <f t="shared" si="13"/>
        <v>3208</v>
      </c>
      <c r="I291" s="68"/>
      <c r="J291" s="184"/>
      <c r="K291" s="185"/>
      <c r="L291" s="185"/>
      <c r="N291" s="68"/>
      <c r="O291" s="68"/>
      <c r="P291" s="63">
        <f t="shared" si="14"/>
        <v>1148</v>
      </c>
      <c r="AD291" s="53"/>
      <c r="AE291" s="53"/>
      <c r="AF291" s="54"/>
    </row>
    <row r="292" spans="1:32" x14ac:dyDescent="0.25">
      <c r="A292" s="104">
        <v>292</v>
      </c>
      <c r="B292" s="66">
        <v>147.91999999999999</v>
      </c>
      <c r="C292" s="62">
        <f>'soust.uk.JMK př.č.2'!$K$10</f>
        <v>1067</v>
      </c>
      <c r="D292" s="63">
        <f>'soust.uk.JMK př.č.2'!$M$10+'soust.uk.JMK př.č.2'!$N$10</f>
        <v>36956</v>
      </c>
      <c r="E292" s="63">
        <f>'soust.uk.JMK př.č.2'!$O$10+'soust.uk.JMK př.č.2'!$P$10</f>
        <v>18580</v>
      </c>
      <c r="F292" s="63">
        <f>'soust.uk.JMK př.č.2'!$L$10</f>
        <v>16</v>
      </c>
      <c r="G292" s="63">
        <f t="shared" si="12"/>
        <v>4371</v>
      </c>
      <c r="H292" s="63">
        <f t="shared" si="13"/>
        <v>3207</v>
      </c>
      <c r="I292" s="68"/>
      <c r="J292" s="184"/>
      <c r="K292" s="185"/>
      <c r="L292" s="185"/>
      <c r="N292" s="68"/>
      <c r="O292" s="68"/>
      <c r="P292" s="63">
        <f t="shared" si="14"/>
        <v>1148</v>
      </c>
      <c r="AD292" s="53"/>
      <c r="AE292" s="53"/>
      <c r="AF292" s="54"/>
    </row>
    <row r="293" spans="1:32" x14ac:dyDescent="0.25">
      <c r="A293" s="104">
        <v>293</v>
      </c>
      <c r="B293" s="66">
        <v>147.94999999999999</v>
      </c>
      <c r="C293" s="62">
        <f>'soust.uk.JMK př.č.2'!$K$10</f>
        <v>1067</v>
      </c>
      <c r="D293" s="63">
        <f>'soust.uk.JMK př.č.2'!$M$10+'soust.uk.JMK př.č.2'!$N$10</f>
        <v>36956</v>
      </c>
      <c r="E293" s="63">
        <f>'soust.uk.JMK př.č.2'!$O$10+'soust.uk.JMK př.č.2'!$P$10</f>
        <v>18580</v>
      </c>
      <c r="F293" s="63">
        <f>'soust.uk.JMK př.č.2'!$L$10</f>
        <v>16</v>
      </c>
      <c r="G293" s="63">
        <f t="shared" si="12"/>
        <v>4370</v>
      </c>
      <c r="H293" s="63">
        <f t="shared" si="13"/>
        <v>3206</v>
      </c>
      <c r="I293" s="68"/>
      <c r="J293" s="184"/>
      <c r="K293" s="185"/>
      <c r="L293" s="185"/>
      <c r="N293" s="68"/>
      <c r="O293" s="68"/>
      <c r="P293" s="63">
        <f t="shared" si="14"/>
        <v>1148</v>
      </c>
      <c r="AD293" s="53"/>
      <c r="AE293" s="53"/>
      <c r="AF293" s="54"/>
    </row>
    <row r="294" spans="1:32" x14ac:dyDescent="0.25">
      <c r="A294" s="104">
        <v>294</v>
      </c>
      <c r="B294" s="66">
        <v>147.97</v>
      </c>
      <c r="C294" s="62">
        <f>'soust.uk.JMK př.č.2'!$K$10</f>
        <v>1067</v>
      </c>
      <c r="D294" s="63">
        <f>'soust.uk.JMK př.č.2'!$M$10+'soust.uk.JMK př.č.2'!$N$10</f>
        <v>36956</v>
      </c>
      <c r="E294" s="63">
        <f>'soust.uk.JMK př.č.2'!$O$10+'soust.uk.JMK př.č.2'!$P$10</f>
        <v>18580</v>
      </c>
      <c r="F294" s="63">
        <f>'soust.uk.JMK př.č.2'!$L$10</f>
        <v>16</v>
      </c>
      <c r="G294" s="63">
        <f t="shared" si="12"/>
        <v>4370</v>
      </c>
      <c r="H294" s="63">
        <f t="shared" si="13"/>
        <v>3206</v>
      </c>
      <c r="I294" s="68"/>
      <c r="J294" s="184"/>
      <c r="K294" s="185"/>
      <c r="L294" s="185"/>
      <c r="N294" s="68"/>
      <c r="O294" s="68"/>
      <c r="P294" s="63">
        <f t="shared" si="14"/>
        <v>1148</v>
      </c>
      <c r="AD294" s="53"/>
      <c r="AE294" s="53"/>
      <c r="AF294" s="54"/>
    </row>
    <row r="295" spans="1:32" x14ac:dyDescent="0.25">
      <c r="A295" s="104">
        <v>295</v>
      </c>
      <c r="B295" s="66">
        <v>147.99</v>
      </c>
      <c r="C295" s="62">
        <f>'soust.uk.JMK př.č.2'!$K$10</f>
        <v>1067</v>
      </c>
      <c r="D295" s="63">
        <f>'soust.uk.JMK př.č.2'!$M$10+'soust.uk.JMK př.č.2'!$N$10</f>
        <v>36956</v>
      </c>
      <c r="E295" s="63">
        <f>'soust.uk.JMK př.č.2'!$O$10+'soust.uk.JMK př.č.2'!$P$10</f>
        <v>18580</v>
      </c>
      <c r="F295" s="63">
        <f>'soust.uk.JMK př.č.2'!$L$10</f>
        <v>16</v>
      </c>
      <c r="G295" s="63">
        <f t="shared" si="12"/>
        <v>4370</v>
      </c>
      <c r="H295" s="63">
        <f t="shared" si="13"/>
        <v>3206</v>
      </c>
      <c r="I295" s="68"/>
      <c r="J295" s="184"/>
      <c r="K295" s="185"/>
      <c r="L295" s="185"/>
      <c r="N295" s="68"/>
      <c r="O295" s="68"/>
      <c r="P295" s="63">
        <f t="shared" si="14"/>
        <v>1148</v>
      </c>
      <c r="AD295" s="53"/>
      <c r="AE295" s="53"/>
      <c r="AF295" s="54"/>
    </row>
    <row r="296" spans="1:32" x14ac:dyDescent="0.25">
      <c r="A296" s="104">
        <v>296</v>
      </c>
      <c r="B296" s="66">
        <v>148</v>
      </c>
      <c r="C296" s="62">
        <f>'soust.uk.JMK př.č.2'!$K$10</f>
        <v>1067</v>
      </c>
      <c r="D296" s="63">
        <f>'soust.uk.JMK př.č.2'!$M$10+'soust.uk.JMK př.č.2'!$N$10</f>
        <v>36956</v>
      </c>
      <c r="E296" s="63">
        <f>'soust.uk.JMK př.č.2'!$O$10+'soust.uk.JMK př.č.2'!$P$10</f>
        <v>18580</v>
      </c>
      <c r="F296" s="63">
        <f>'soust.uk.JMK př.č.2'!$L$10</f>
        <v>16</v>
      </c>
      <c r="G296" s="63">
        <f t="shared" si="12"/>
        <v>4368</v>
      </c>
      <c r="H296" s="63">
        <f t="shared" si="13"/>
        <v>3205</v>
      </c>
      <c r="I296" s="68"/>
      <c r="J296" s="184"/>
      <c r="K296" s="185"/>
      <c r="L296" s="185"/>
      <c r="N296" s="68"/>
      <c r="O296" s="68"/>
      <c r="P296" s="63">
        <f t="shared" si="14"/>
        <v>1147</v>
      </c>
      <c r="AD296" s="53"/>
      <c r="AE296" s="53"/>
      <c r="AF296" s="54"/>
    </row>
    <row r="297" spans="1:32" x14ac:dyDescent="0.25">
      <c r="A297" s="104">
        <v>297</v>
      </c>
      <c r="B297" s="66">
        <v>148.01</v>
      </c>
      <c r="C297" s="62">
        <f>'soust.uk.JMK př.č.2'!$K$10</f>
        <v>1067</v>
      </c>
      <c r="D297" s="63">
        <f>'soust.uk.JMK př.č.2'!$M$10+'soust.uk.JMK př.č.2'!$N$10</f>
        <v>36956</v>
      </c>
      <c r="E297" s="63">
        <f>'soust.uk.JMK př.č.2'!$O$10+'soust.uk.JMK př.č.2'!$P$10</f>
        <v>18580</v>
      </c>
      <c r="F297" s="63">
        <f>'soust.uk.JMK př.č.2'!$L$10</f>
        <v>16</v>
      </c>
      <c r="G297" s="63">
        <f t="shared" si="12"/>
        <v>4368</v>
      </c>
      <c r="H297" s="63">
        <f t="shared" si="13"/>
        <v>3205</v>
      </c>
      <c r="I297" s="68"/>
      <c r="J297" s="184"/>
      <c r="K297" s="185"/>
      <c r="L297" s="185"/>
      <c r="N297" s="68"/>
      <c r="O297" s="68"/>
      <c r="P297" s="63">
        <f t="shared" si="14"/>
        <v>1147</v>
      </c>
      <c r="AD297" s="53"/>
      <c r="AE297" s="53"/>
      <c r="AF297" s="54"/>
    </row>
    <row r="298" spans="1:32" x14ac:dyDescent="0.25">
      <c r="A298" s="104">
        <v>298</v>
      </c>
      <c r="B298" s="66">
        <v>148.01</v>
      </c>
      <c r="C298" s="62">
        <f>'soust.uk.JMK př.č.2'!$K$10</f>
        <v>1067</v>
      </c>
      <c r="D298" s="63">
        <f>'soust.uk.JMK př.č.2'!$M$10+'soust.uk.JMK př.č.2'!$N$10</f>
        <v>36956</v>
      </c>
      <c r="E298" s="63">
        <f>'soust.uk.JMK př.č.2'!$O$10+'soust.uk.JMK př.č.2'!$P$10</f>
        <v>18580</v>
      </c>
      <c r="F298" s="63">
        <f>'soust.uk.JMK př.č.2'!$L$10</f>
        <v>16</v>
      </c>
      <c r="G298" s="63">
        <f t="shared" si="12"/>
        <v>4368</v>
      </c>
      <c r="H298" s="63">
        <f t="shared" si="13"/>
        <v>3205</v>
      </c>
      <c r="I298" s="68"/>
      <c r="J298" s="184"/>
      <c r="K298" s="185"/>
      <c r="L298" s="185"/>
      <c r="N298" s="68"/>
      <c r="O298" s="68"/>
      <c r="P298" s="63">
        <f t="shared" si="14"/>
        <v>1147</v>
      </c>
      <c r="AD298" s="53"/>
      <c r="AE298" s="53"/>
      <c r="AF298" s="54"/>
    </row>
    <row r="299" spans="1:32" x14ac:dyDescent="0.25">
      <c r="A299" s="104">
        <v>299</v>
      </c>
      <c r="B299" s="66">
        <v>148.01</v>
      </c>
      <c r="C299" s="62">
        <f>'soust.uk.JMK př.č.2'!$K$10</f>
        <v>1067</v>
      </c>
      <c r="D299" s="63">
        <f>'soust.uk.JMK př.č.2'!$M$10+'soust.uk.JMK př.č.2'!$N$10</f>
        <v>36956</v>
      </c>
      <c r="E299" s="63">
        <f>'soust.uk.JMK př.č.2'!$O$10+'soust.uk.JMK př.č.2'!$P$10</f>
        <v>18580</v>
      </c>
      <c r="F299" s="63">
        <f>'soust.uk.JMK př.č.2'!$L$10</f>
        <v>16</v>
      </c>
      <c r="G299" s="63">
        <f t="shared" si="12"/>
        <v>4368</v>
      </c>
      <c r="H299" s="63">
        <f t="shared" si="13"/>
        <v>3205</v>
      </c>
      <c r="I299" s="68"/>
      <c r="J299" s="184"/>
      <c r="K299" s="185"/>
      <c r="L299" s="185"/>
      <c r="N299" s="68"/>
      <c r="O299" s="68"/>
      <c r="P299" s="63">
        <f t="shared" si="14"/>
        <v>1147</v>
      </c>
      <c r="AD299" s="53"/>
      <c r="AE299" s="53"/>
      <c r="AF299" s="54"/>
    </row>
    <row r="300" spans="1:32" x14ac:dyDescent="0.25">
      <c r="A300" s="104">
        <v>300</v>
      </c>
      <c r="B300" s="66">
        <v>148.01</v>
      </c>
      <c r="C300" s="62">
        <f>'soust.uk.JMK př.č.2'!$K$10</f>
        <v>1067</v>
      </c>
      <c r="D300" s="63">
        <f>'soust.uk.JMK př.č.2'!$M$10+'soust.uk.JMK př.č.2'!$N$10</f>
        <v>36956</v>
      </c>
      <c r="E300" s="63">
        <f>'soust.uk.JMK př.č.2'!$O$10+'soust.uk.JMK př.č.2'!$P$10</f>
        <v>18580</v>
      </c>
      <c r="F300" s="63">
        <f>'soust.uk.JMK př.č.2'!$L$10</f>
        <v>16</v>
      </c>
      <c r="G300" s="63">
        <f t="shared" si="12"/>
        <v>4368</v>
      </c>
      <c r="H300" s="63">
        <f t="shared" si="13"/>
        <v>3205</v>
      </c>
      <c r="I300" s="68"/>
      <c r="J300" s="184"/>
      <c r="K300" s="185"/>
      <c r="L300" s="185"/>
      <c r="N300" s="68"/>
      <c r="O300" s="68"/>
      <c r="P300" s="63">
        <f t="shared" si="14"/>
        <v>1147</v>
      </c>
      <c r="AD300" s="53"/>
      <c r="AE300" s="53"/>
      <c r="AF300" s="54"/>
    </row>
    <row r="304" spans="1:32" ht="15.05" x14ac:dyDescent="0.3">
      <c r="A304" s="70" t="s">
        <v>114</v>
      </c>
      <c r="B304" s="105"/>
      <c r="C304" s="70"/>
      <c r="D304" s="70"/>
      <c r="E304" s="73"/>
      <c r="F304" s="70"/>
      <c r="G304" s="74"/>
      <c r="H304" s="182"/>
      <c r="I304" s="191"/>
      <c r="J304" s="187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55"/>
      <c r="AB304" s="55"/>
      <c r="AC304" s="55"/>
      <c r="AD304" s="55"/>
    </row>
    <row r="305" spans="1:26" s="55" customFormat="1" ht="13.8" thickBot="1" x14ac:dyDescent="0.3">
      <c r="A305" s="106" t="s">
        <v>115</v>
      </c>
      <c r="B305" s="374" t="s">
        <v>116</v>
      </c>
      <c r="C305" s="375"/>
      <c r="D305" s="374" t="s">
        <v>117</v>
      </c>
      <c r="E305" s="376"/>
      <c r="F305" s="374" t="s">
        <v>118</v>
      </c>
      <c r="G305" s="375"/>
      <c r="H305" s="374" t="s">
        <v>119</v>
      </c>
      <c r="I305" s="376"/>
      <c r="J305" s="374" t="s">
        <v>120</v>
      </c>
      <c r="K305" s="376"/>
      <c r="L305" s="374" t="s">
        <v>128</v>
      </c>
      <c r="M305" s="376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1:26" s="55" customFormat="1" x14ac:dyDescent="0.25">
      <c r="A306" s="107" t="s">
        <v>113</v>
      </c>
      <c r="B306" s="380">
        <v>119.72</v>
      </c>
      <c r="C306" s="381"/>
      <c r="D306" s="382"/>
      <c r="E306" s="383"/>
      <c r="F306" s="382"/>
      <c r="G306" s="383"/>
      <c r="H306" s="402"/>
      <c r="I306" s="403"/>
      <c r="J306" s="382"/>
      <c r="K306" s="399"/>
      <c r="L306" s="382"/>
      <c r="M306" s="399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s="55" customFormat="1" x14ac:dyDescent="0.25">
      <c r="A307" s="108" t="s">
        <v>260</v>
      </c>
      <c r="B307" s="384">
        <v>121.910028</v>
      </c>
      <c r="C307" s="385"/>
      <c r="D307" s="386">
        <v>-0.22643749799999999</v>
      </c>
      <c r="E307" s="385"/>
      <c r="F307" s="386">
        <v>6.8870568899999998E-3</v>
      </c>
      <c r="G307" s="385"/>
      <c r="H307" s="387">
        <v>-5.4380233199999998E-5</v>
      </c>
      <c r="I307" s="388"/>
      <c r="J307" s="386">
        <v>1.83176168E-7</v>
      </c>
      <c r="K307" s="389"/>
      <c r="L307" s="386">
        <v>-2.2275030499999999E-10</v>
      </c>
      <c r="M307" s="389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s="55" customFormat="1" x14ac:dyDescent="0.25">
      <c r="A308" s="108" t="s">
        <v>261</v>
      </c>
      <c r="B308" s="390">
        <v>148.01</v>
      </c>
      <c r="C308" s="391"/>
      <c r="D308" s="392"/>
      <c r="E308" s="393"/>
      <c r="F308" s="394"/>
      <c r="G308" s="395"/>
      <c r="H308" s="396"/>
      <c r="I308" s="397"/>
      <c r="J308" s="394"/>
      <c r="K308" s="398"/>
      <c r="L308" s="394"/>
      <c r="M308" s="39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</sheetData>
  <mergeCells count="26">
    <mergeCell ref="L305:M305"/>
    <mergeCell ref="L306:M306"/>
    <mergeCell ref="L307:M307"/>
    <mergeCell ref="L308:M308"/>
    <mergeCell ref="G3:H3"/>
    <mergeCell ref="J305:K305"/>
    <mergeCell ref="H305:I305"/>
    <mergeCell ref="H306:I306"/>
    <mergeCell ref="J306:K306"/>
    <mergeCell ref="B308:C308"/>
    <mergeCell ref="D308:E308"/>
    <mergeCell ref="F308:G308"/>
    <mergeCell ref="H308:I308"/>
    <mergeCell ref="J308:K308"/>
    <mergeCell ref="B307:C307"/>
    <mergeCell ref="D307:E307"/>
    <mergeCell ref="F307:G307"/>
    <mergeCell ref="H307:I307"/>
    <mergeCell ref="J307:K307"/>
    <mergeCell ref="B305:C305"/>
    <mergeCell ref="D305:E305"/>
    <mergeCell ref="F305:G305"/>
    <mergeCell ref="B3:F3"/>
    <mergeCell ref="B306:C306"/>
    <mergeCell ref="D306:E306"/>
    <mergeCell ref="F306:G306"/>
  </mergeCells>
  <conditionalFormatting sqref="I20:I112">
    <cfRule type="cellIs" dxfId="7" priority="1" stopIfTrue="1" operator="greaterThan">
      <formula>0</formula>
    </cfRule>
  </conditionalFormatting>
  <conditionalFormatting sqref="I20:I112">
    <cfRule type="cellIs" dxfId="6" priority="2" stopIfTrue="1" operator="greaterThan">
      <formula>0</formula>
    </cfRule>
  </conditionalFormatting>
  <pageMargins left="0.98425196850393704" right="0.70866141732283472" top="0.98425196850393704" bottom="0.78740157480314965" header="0.31496062992125984" footer="0.31496062992125984"/>
  <pageSetup paperSize="9" scale="70" fitToHeight="0" orientation="portrait" r:id="rId1"/>
  <headerFooter>
    <oddHeader xml:space="preserve">&amp;R&amp;"-,Kurzíva"&amp;12&amp;UPříloha č. 2c
Rozpisu rozpočtu přímých výdajů na vzdělávání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FEF5-0374-4BC8-8A20-3D13944B2F1C}">
  <sheetPr>
    <pageSetUpPr fitToPage="1"/>
  </sheetPr>
  <dimension ref="A1:T404"/>
  <sheetViews>
    <sheetView workbookViewId="0">
      <pane xSplit="1" ySplit="9" topLeftCell="B10" activePane="bottomRight" state="frozen"/>
      <selection activeCell="G5" sqref="G5:G7"/>
      <selection pane="topRight" activeCell="G5" sqref="G5:G7"/>
      <selection pane="bottomLeft" activeCell="G5" sqref="G5:G7"/>
      <selection pane="bottomRight" activeCell="G5" sqref="G5:G7"/>
    </sheetView>
  </sheetViews>
  <sheetFormatPr defaultColWidth="9.109375" defaultRowHeight="13.15" x14ac:dyDescent="0.25"/>
  <cols>
    <col min="1" max="1" width="9.44140625" style="52" customWidth="1"/>
    <col min="2" max="2" width="7.6640625" style="54" customWidth="1"/>
    <col min="3" max="3" width="9.109375" style="68"/>
    <col min="4" max="4" width="8.88671875" style="68" customWidth="1"/>
    <col min="5" max="5" width="9.88671875" style="54" customWidth="1"/>
    <col min="6" max="6" width="10" style="68" customWidth="1"/>
    <col min="7" max="7" width="7.6640625" style="68" customWidth="1"/>
    <col min="8" max="8" width="7.6640625" style="54" customWidth="1"/>
    <col min="9" max="9" width="7.44140625" style="68" customWidth="1"/>
    <col min="10" max="10" width="7.6640625" style="68" customWidth="1"/>
    <col min="11" max="11" width="7.6640625" style="52" customWidth="1"/>
    <col min="12" max="12" width="6" style="55" customWidth="1"/>
    <col min="13" max="13" width="8.109375" style="55" customWidth="1"/>
    <col min="14" max="14" width="9.33203125" style="55" bestFit="1" customWidth="1"/>
    <col min="15" max="15" width="6.44140625" style="55" customWidth="1"/>
    <col min="16" max="16" width="10.88671875" style="55" customWidth="1"/>
    <col min="17" max="17" width="8.44140625" style="55" customWidth="1"/>
    <col min="18" max="16384" width="9.109375" style="55"/>
  </cols>
  <sheetData>
    <row r="1" spans="1:16" s="47" customFormat="1" ht="15.65" x14ac:dyDescent="0.3">
      <c r="A1" s="103" t="s">
        <v>121</v>
      </c>
      <c r="B1" s="44"/>
      <c r="C1" s="45"/>
      <c r="D1" s="45"/>
      <c r="E1" s="44"/>
      <c r="F1" s="45"/>
      <c r="G1" s="45"/>
      <c r="H1" s="44"/>
      <c r="I1" s="45"/>
      <c r="J1" s="45"/>
      <c r="K1" s="46"/>
    </row>
    <row r="3" spans="1:16" ht="27.1" customHeight="1" x14ac:dyDescent="0.25">
      <c r="A3" s="152"/>
      <c r="B3" s="404" t="s">
        <v>105</v>
      </c>
      <c r="C3" s="404"/>
      <c r="D3" s="404"/>
      <c r="E3" s="405" t="s">
        <v>106</v>
      </c>
      <c r="F3" s="405"/>
    </row>
    <row r="4" spans="1:16" x14ac:dyDescent="0.25">
      <c r="A4" s="49" t="s">
        <v>122</v>
      </c>
      <c r="B4" s="57" t="s">
        <v>123</v>
      </c>
      <c r="C4" s="57" t="s">
        <v>124</v>
      </c>
      <c r="D4" s="57" t="s">
        <v>10</v>
      </c>
      <c r="E4" s="57" t="s">
        <v>110</v>
      </c>
      <c r="F4" s="57" t="s">
        <v>111</v>
      </c>
      <c r="G4" s="73"/>
      <c r="H4" s="58"/>
      <c r="I4" s="58"/>
      <c r="J4" s="73"/>
      <c r="K4" s="58"/>
      <c r="M4" s="73"/>
      <c r="N4" s="58"/>
      <c r="O4" s="58"/>
      <c r="P4" s="59" t="s">
        <v>112</v>
      </c>
    </row>
    <row r="5" spans="1:16" hidden="1" x14ac:dyDescent="0.25">
      <c r="A5" s="49"/>
      <c r="B5" s="57"/>
      <c r="C5" s="57"/>
      <c r="D5" s="57"/>
      <c r="E5" s="57"/>
      <c r="F5" s="57"/>
      <c r="G5" s="73"/>
      <c r="H5" s="58"/>
      <c r="I5" s="58"/>
      <c r="J5" s="73"/>
      <c r="K5" s="58"/>
      <c r="M5" s="73"/>
      <c r="N5" s="58"/>
      <c r="O5" s="58"/>
      <c r="P5" s="59"/>
    </row>
    <row r="6" spans="1:16" hidden="1" x14ac:dyDescent="0.25">
      <c r="A6" s="49"/>
      <c r="B6" s="57"/>
      <c r="C6" s="57"/>
      <c r="D6" s="57"/>
      <c r="E6" s="57"/>
      <c r="F6" s="57"/>
      <c r="G6" s="73"/>
      <c r="H6" s="58"/>
      <c r="I6" s="58"/>
      <c r="J6" s="73"/>
      <c r="K6" s="58"/>
      <c r="M6" s="73"/>
      <c r="N6" s="58"/>
      <c r="O6" s="58"/>
      <c r="P6" s="59"/>
    </row>
    <row r="7" spans="1:16" hidden="1" x14ac:dyDescent="0.25">
      <c r="A7" s="49"/>
      <c r="B7" s="57"/>
      <c r="C7" s="57"/>
      <c r="D7" s="57"/>
      <c r="E7" s="57"/>
      <c r="F7" s="57"/>
      <c r="G7" s="73"/>
      <c r="H7" s="58"/>
      <c r="I7" s="58"/>
      <c r="J7" s="73"/>
      <c r="K7" s="58"/>
      <c r="M7" s="73"/>
      <c r="N7" s="58"/>
      <c r="O7" s="58"/>
      <c r="P7" s="59"/>
    </row>
    <row r="8" spans="1:16" hidden="1" x14ac:dyDescent="0.25">
      <c r="A8" s="49"/>
      <c r="B8" s="57"/>
      <c r="C8" s="57"/>
      <c r="D8" s="57"/>
      <c r="E8" s="57"/>
      <c r="F8" s="57"/>
      <c r="G8" s="73"/>
      <c r="H8" s="58"/>
      <c r="I8" s="58"/>
      <c r="J8" s="73"/>
      <c r="K8" s="58"/>
      <c r="M8" s="73"/>
      <c r="N8" s="58"/>
      <c r="O8" s="58"/>
      <c r="P8" s="59"/>
    </row>
    <row r="9" spans="1:16" hidden="1" x14ac:dyDescent="0.25">
      <c r="A9" s="49"/>
      <c r="B9" s="57"/>
      <c r="C9" s="57"/>
      <c r="D9" s="57"/>
      <c r="E9" s="57"/>
      <c r="F9" s="57"/>
      <c r="G9" s="73"/>
      <c r="H9" s="58"/>
      <c r="I9" s="58"/>
      <c r="J9" s="73"/>
      <c r="K9" s="58"/>
      <c r="M9" s="73"/>
      <c r="N9" s="58"/>
      <c r="O9" s="58"/>
      <c r="P9" s="59"/>
    </row>
    <row r="10" spans="1:16" x14ac:dyDescent="0.25">
      <c r="A10" s="61" t="s">
        <v>125</v>
      </c>
      <c r="B10" s="62">
        <v>23.56</v>
      </c>
      <c r="C10" s="63">
        <f>'soust.uk.JMK př.č.2'!$O$18+'soust.uk.JMK př.č.2'!$P$18</f>
        <v>23092</v>
      </c>
      <c r="D10" s="63">
        <f>'soust.uk.JMK př.č.2'!$L$18</f>
        <v>72</v>
      </c>
      <c r="E10" s="63">
        <f>SUM(F10,P10,D10)</f>
        <v>16045</v>
      </c>
      <c r="F10" s="63">
        <f>ROUND(1/B10*C10*12,0)</f>
        <v>11762</v>
      </c>
      <c r="I10" s="64"/>
      <c r="J10" s="153"/>
      <c r="P10" s="63">
        <f>ROUND((F10*35.8%),0)</f>
        <v>4211</v>
      </c>
    </row>
    <row r="11" spans="1:16" x14ac:dyDescent="0.25">
      <c r="A11" s="104">
        <v>11</v>
      </c>
      <c r="B11" s="62">
        <v>23.73</v>
      </c>
      <c r="C11" s="63">
        <f>'soust.uk.JMK př.č.2'!$O$18+'soust.uk.JMK př.č.2'!$P$18</f>
        <v>23092</v>
      </c>
      <c r="D11" s="63">
        <f>'soust.uk.JMK př.č.2'!$L$18</f>
        <v>72</v>
      </c>
      <c r="E11" s="63">
        <f t="shared" ref="E11:E74" si="0">SUM(F11,P11,D11)</f>
        <v>15929</v>
      </c>
      <c r="F11" s="63">
        <f t="shared" ref="F11:F74" si="1">ROUND(1/B11*C11*12,0)</f>
        <v>11677</v>
      </c>
      <c r="H11" s="179"/>
      <c r="I11" s="64"/>
      <c r="J11" s="153"/>
      <c r="P11" s="63">
        <f t="shared" ref="P11:P74" si="2">ROUND((F11*35.8%),0)</f>
        <v>4180</v>
      </c>
    </row>
    <row r="12" spans="1:16" x14ac:dyDescent="0.25">
      <c r="A12" s="104">
        <v>12</v>
      </c>
      <c r="B12" s="62">
        <v>23.88</v>
      </c>
      <c r="C12" s="63">
        <f>'soust.uk.JMK př.č.2'!$O$18+'soust.uk.JMK př.č.2'!$P$18</f>
        <v>23092</v>
      </c>
      <c r="D12" s="63">
        <f>'soust.uk.JMK př.č.2'!$L$18</f>
        <v>72</v>
      </c>
      <c r="E12" s="63">
        <f t="shared" si="0"/>
        <v>15830</v>
      </c>
      <c r="F12" s="63">
        <f t="shared" si="1"/>
        <v>11604</v>
      </c>
      <c r="H12" s="179"/>
      <c r="I12" s="64"/>
      <c r="J12" s="153"/>
      <c r="P12" s="63">
        <f t="shared" si="2"/>
        <v>4154</v>
      </c>
    </row>
    <row r="13" spans="1:16" x14ac:dyDescent="0.25">
      <c r="A13" s="104">
        <v>13</v>
      </c>
      <c r="B13" s="62">
        <v>24.04</v>
      </c>
      <c r="C13" s="63">
        <f>'soust.uk.JMK př.č.2'!$O$18+'soust.uk.JMK př.č.2'!$P$18</f>
        <v>23092</v>
      </c>
      <c r="D13" s="63">
        <f>'soust.uk.JMK př.č.2'!$L$18</f>
        <v>72</v>
      </c>
      <c r="E13" s="63">
        <f t="shared" si="0"/>
        <v>15726</v>
      </c>
      <c r="F13" s="63">
        <f t="shared" si="1"/>
        <v>11527</v>
      </c>
      <c r="H13" s="179"/>
      <c r="I13" s="64"/>
      <c r="J13" s="153"/>
      <c r="P13" s="63">
        <f t="shared" si="2"/>
        <v>4127</v>
      </c>
    </row>
    <row r="14" spans="1:16" x14ac:dyDescent="0.25">
      <c r="A14" s="104">
        <v>14</v>
      </c>
      <c r="B14" s="62">
        <v>24.2</v>
      </c>
      <c r="C14" s="63">
        <f>'soust.uk.JMK př.č.2'!$O$18+'soust.uk.JMK př.č.2'!$P$18</f>
        <v>23092</v>
      </c>
      <c r="D14" s="63">
        <f>'soust.uk.JMK př.č.2'!$L$18</f>
        <v>72</v>
      </c>
      <c r="E14" s="63">
        <f t="shared" si="0"/>
        <v>15622</v>
      </c>
      <c r="F14" s="63">
        <f t="shared" si="1"/>
        <v>11451</v>
      </c>
      <c r="H14" s="179"/>
      <c r="I14" s="64"/>
      <c r="J14" s="153"/>
      <c r="P14" s="63">
        <f t="shared" si="2"/>
        <v>4099</v>
      </c>
    </row>
    <row r="15" spans="1:16" x14ac:dyDescent="0.25">
      <c r="A15" s="104">
        <v>15</v>
      </c>
      <c r="B15" s="62">
        <v>24.36</v>
      </c>
      <c r="C15" s="63">
        <f>'soust.uk.JMK př.č.2'!$O$18+'soust.uk.JMK př.č.2'!$P$18</f>
        <v>23092</v>
      </c>
      <c r="D15" s="63">
        <f>'soust.uk.JMK př.č.2'!$L$18</f>
        <v>72</v>
      </c>
      <c r="E15" s="63">
        <f t="shared" si="0"/>
        <v>15519</v>
      </c>
      <c r="F15" s="63">
        <f t="shared" si="1"/>
        <v>11375</v>
      </c>
      <c r="H15" s="179"/>
      <c r="I15" s="64"/>
      <c r="J15" s="153"/>
      <c r="P15" s="63">
        <f t="shared" si="2"/>
        <v>4072</v>
      </c>
    </row>
    <row r="16" spans="1:16" x14ac:dyDescent="0.25">
      <c r="A16" s="104">
        <v>16</v>
      </c>
      <c r="B16" s="62">
        <v>24.53</v>
      </c>
      <c r="C16" s="63">
        <f>'soust.uk.JMK př.č.2'!$O$18+'soust.uk.JMK př.č.2'!$P$18</f>
        <v>23092</v>
      </c>
      <c r="D16" s="63">
        <f>'soust.uk.JMK př.č.2'!$L$18</f>
        <v>72</v>
      </c>
      <c r="E16" s="63">
        <f t="shared" si="0"/>
        <v>15413</v>
      </c>
      <c r="F16" s="63">
        <f t="shared" si="1"/>
        <v>11297</v>
      </c>
      <c r="H16" s="179"/>
      <c r="I16" s="64"/>
      <c r="J16" s="153"/>
      <c r="P16" s="63">
        <f t="shared" si="2"/>
        <v>4044</v>
      </c>
    </row>
    <row r="17" spans="1:16" x14ac:dyDescent="0.25">
      <c r="A17" s="104">
        <v>17</v>
      </c>
      <c r="B17" s="62">
        <v>24.69</v>
      </c>
      <c r="C17" s="63">
        <f>'soust.uk.JMK př.č.2'!$O$18+'soust.uk.JMK př.č.2'!$P$18</f>
        <v>23092</v>
      </c>
      <c r="D17" s="63">
        <f>'soust.uk.JMK př.č.2'!$L$18</f>
        <v>72</v>
      </c>
      <c r="E17" s="63">
        <f t="shared" si="0"/>
        <v>15313</v>
      </c>
      <c r="F17" s="63">
        <f t="shared" si="1"/>
        <v>11223</v>
      </c>
      <c r="H17" s="179"/>
      <c r="I17" s="64"/>
      <c r="J17" s="153"/>
      <c r="P17" s="63">
        <f t="shared" si="2"/>
        <v>4018</v>
      </c>
    </row>
    <row r="18" spans="1:16" x14ac:dyDescent="0.25">
      <c r="A18" s="104">
        <v>18</v>
      </c>
      <c r="B18" s="62">
        <v>24.86</v>
      </c>
      <c r="C18" s="63">
        <f>'soust.uk.JMK př.č.2'!$O$18+'soust.uk.JMK př.č.2'!$P$18</f>
        <v>23092</v>
      </c>
      <c r="D18" s="63">
        <f>'soust.uk.JMK př.č.2'!$L$18</f>
        <v>72</v>
      </c>
      <c r="E18" s="63">
        <f t="shared" si="0"/>
        <v>15210</v>
      </c>
      <c r="F18" s="63">
        <f t="shared" si="1"/>
        <v>11147</v>
      </c>
      <c r="H18" s="179"/>
      <c r="I18" s="64"/>
      <c r="J18" s="153"/>
      <c r="P18" s="63">
        <f t="shared" si="2"/>
        <v>3991</v>
      </c>
    </row>
    <row r="19" spans="1:16" x14ac:dyDescent="0.25">
      <c r="A19" s="104">
        <v>19</v>
      </c>
      <c r="B19" s="62">
        <v>25.03</v>
      </c>
      <c r="C19" s="63">
        <f>'soust.uk.JMK př.č.2'!$O$18+'soust.uk.JMK př.č.2'!$P$18</f>
        <v>23092</v>
      </c>
      <c r="D19" s="63">
        <f>'soust.uk.JMK př.č.2'!$L$18</f>
        <v>72</v>
      </c>
      <c r="E19" s="63">
        <f t="shared" si="0"/>
        <v>15106</v>
      </c>
      <c r="F19" s="63">
        <f t="shared" si="1"/>
        <v>11071</v>
      </c>
      <c r="H19" s="179"/>
      <c r="I19" s="64"/>
      <c r="J19" s="153"/>
      <c r="P19" s="63">
        <f t="shared" si="2"/>
        <v>3963</v>
      </c>
    </row>
    <row r="20" spans="1:16" x14ac:dyDescent="0.25">
      <c r="A20" s="104">
        <v>20</v>
      </c>
      <c r="B20" s="62">
        <v>25.21</v>
      </c>
      <c r="C20" s="63">
        <f>'soust.uk.JMK př.č.2'!$O$18+'soust.uk.JMK př.č.2'!$P$18</f>
        <v>23092</v>
      </c>
      <c r="D20" s="63">
        <f>'soust.uk.JMK př.č.2'!$L$18</f>
        <v>72</v>
      </c>
      <c r="E20" s="63">
        <f t="shared" si="0"/>
        <v>14999</v>
      </c>
      <c r="F20" s="63">
        <f t="shared" si="1"/>
        <v>10992</v>
      </c>
      <c r="H20" s="179"/>
      <c r="I20" s="64"/>
      <c r="J20" s="153"/>
      <c r="P20" s="63">
        <f t="shared" si="2"/>
        <v>3935</v>
      </c>
    </row>
    <row r="21" spans="1:16" x14ac:dyDescent="0.25">
      <c r="A21" s="104">
        <v>21</v>
      </c>
      <c r="B21" s="62">
        <v>25.38</v>
      </c>
      <c r="C21" s="63">
        <f>'soust.uk.JMK př.č.2'!$O$18+'soust.uk.JMK př.č.2'!$P$18</f>
        <v>23092</v>
      </c>
      <c r="D21" s="63">
        <f>'soust.uk.JMK př.č.2'!$L$18</f>
        <v>72</v>
      </c>
      <c r="E21" s="63">
        <f t="shared" si="0"/>
        <v>14899</v>
      </c>
      <c r="F21" s="63">
        <f t="shared" si="1"/>
        <v>10918</v>
      </c>
      <c r="H21" s="179"/>
      <c r="I21" s="64"/>
      <c r="J21" s="153"/>
      <c r="P21" s="63">
        <f t="shared" si="2"/>
        <v>3909</v>
      </c>
    </row>
    <row r="22" spans="1:16" x14ac:dyDescent="0.25">
      <c r="A22" s="104">
        <v>22</v>
      </c>
      <c r="B22" s="62">
        <v>25.56</v>
      </c>
      <c r="C22" s="63">
        <f>'soust.uk.JMK př.č.2'!$O$18+'soust.uk.JMK př.č.2'!$P$18</f>
        <v>23092</v>
      </c>
      <c r="D22" s="63">
        <f>'soust.uk.JMK př.č.2'!$L$18</f>
        <v>72</v>
      </c>
      <c r="E22" s="63">
        <f t="shared" si="0"/>
        <v>14794</v>
      </c>
      <c r="F22" s="63">
        <f t="shared" si="1"/>
        <v>10841</v>
      </c>
      <c r="H22" s="179"/>
      <c r="I22" s="64"/>
      <c r="J22" s="153"/>
      <c r="P22" s="63">
        <f t="shared" si="2"/>
        <v>3881</v>
      </c>
    </row>
    <row r="23" spans="1:16" x14ac:dyDescent="0.25">
      <c r="A23" s="104">
        <v>23</v>
      </c>
      <c r="B23" s="62">
        <v>25.74</v>
      </c>
      <c r="C23" s="63">
        <f>'soust.uk.JMK př.č.2'!$O$18+'soust.uk.JMK př.č.2'!$P$18</f>
        <v>23092</v>
      </c>
      <c r="D23" s="63">
        <f>'soust.uk.JMK př.č.2'!$L$18</f>
        <v>72</v>
      </c>
      <c r="E23" s="63">
        <f t="shared" si="0"/>
        <v>14692</v>
      </c>
      <c r="F23" s="63">
        <f t="shared" si="1"/>
        <v>10766</v>
      </c>
      <c r="H23" s="179"/>
      <c r="I23" s="64"/>
      <c r="J23" s="153"/>
      <c r="P23" s="63">
        <f t="shared" si="2"/>
        <v>3854</v>
      </c>
    </row>
    <row r="24" spans="1:16" x14ac:dyDescent="0.25">
      <c r="A24" s="104">
        <v>24</v>
      </c>
      <c r="B24" s="62">
        <v>25.92</v>
      </c>
      <c r="C24" s="63">
        <f>'soust.uk.JMK př.č.2'!$O$18+'soust.uk.JMK př.č.2'!$P$18</f>
        <v>23092</v>
      </c>
      <c r="D24" s="63">
        <f>'soust.uk.JMK př.č.2'!$L$18</f>
        <v>72</v>
      </c>
      <c r="E24" s="63">
        <f t="shared" si="0"/>
        <v>14590</v>
      </c>
      <c r="F24" s="63">
        <f t="shared" si="1"/>
        <v>10691</v>
      </c>
      <c r="H24" s="179"/>
      <c r="I24" s="64"/>
      <c r="J24" s="153"/>
      <c r="P24" s="63">
        <f t="shared" si="2"/>
        <v>3827</v>
      </c>
    </row>
    <row r="25" spans="1:16" x14ac:dyDescent="0.25">
      <c r="A25" s="104">
        <v>25</v>
      </c>
      <c r="B25" s="62">
        <v>26.1</v>
      </c>
      <c r="C25" s="63">
        <f>'soust.uk.JMK př.č.2'!$O$18+'soust.uk.JMK př.č.2'!$P$18</f>
        <v>23092</v>
      </c>
      <c r="D25" s="63">
        <f>'soust.uk.JMK př.č.2'!$L$18</f>
        <v>72</v>
      </c>
      <c r="E25" s="63">
        <f t="shared" si="0"/>
        <v>14490</v>
      </c>
      <c r="F25" s="63">
        <f t="shared" si="1"/>
        <v>10617</v>
      </c>
      <c r="H25" s="179"/>
      <c r="I25" s="64"/>
      <c r="J25" s="153"/>
      <c r="P25" s="63">
        <f t="shared" si="2"/>
        <v>3801</v>
      </c>
    </row>
    <row r="26" spans="1:16" x14ac:dyDescent="0.25">
      <c r="A26" s="104">
        <v>26</v>
      </c>
      <c r="B26" s="62">
        <v>26.28</v>
      </c>
      <c r="C26" s="63">
        <f>'soust.uk.JMK př.č.2'!$O$18+'soust.uk.JMK př.č.2'!$P$18</f>
        <v>23092</v>
      </c>
      <c r="D26" s="63">
        <f>'soust.uk.JMK př.č.2'!$L$18</f>
        <v>72</v>
      </c>
      <c r="E26" s="63">
        <f t="shared" si="0"/>
        <v>14391</v>
      </c>
      <c r="F26" s="63">
        <f t="shared" si="1"/>
        <v>10544</v>
      </c>
      <c r="H26" s="179"/>
      <c r="I26" s="64"/>
      <c r="J26" s="153"/>
      <c r="P26" s="63">
        <f t="shared" si="2"/>
        <v>3775</v>
      </c>
    </row>
    <row r="27" spans="1:16" x14ac:dyDescent="0.25">
      <c r="A27" s="104">
        <v>27</v>
      </c>
      <c r="B27" s="62">
        <v>26.47</v>
      </c>
      <c r="C27" s="63">
        <f>'soust.uk.JMK př.č.2'!$O$18+'soust.uk.JMK př.č.2'!$P$18</f>
        <v>23092</v>
      </c>
      <c r="D27" s="63">
        <f>'soust.uk.JMK př.č.2'!$L$18</f>
        <v>72</v>
      </c>
      <c r="E27" s="63">
        <f t="shared" si="0"/>
        <v>14289</v>
      </c>
      <c r="F27" s="63">
        <f t="shared" si="1"/>
        <v>10469</v>
      </c>
      <c r="H27" s="179"/>
      <c r="I27" s="64"/>
      <c r="J27" s="153"/>
      <c r="P27" s="63">
        <f t="shared" si="2"/>
        <v>3748</v>
      </c>
    </row>
    <row r="28" spans="1:16" x14ac:dyDescent="0.25">
      <c r="A28" s="104">
        <v>28</v>
      </c>
      <c r="B28" s="62">
        <v>26.66</v>
      </c>
      <c r="C28" s="63">
        <f>'soust.uk.JMK př.č.2'!$O$18+'soust.uk.JMK př.č.2'!$P$18</f>
        <v>23092</v>
      </c>
      <c r="D28" s="63">
        <f>'soust.uk.JMK př.č.2'!$L$18</f>
        <v>72</v>
      </c>
      <c r="E28" s="63">
        <f t="shared" si="0"/>
        <v>14187</v>
      </c>
      <c r="F28" s="63">
        <f t="shared" si="1"/>
        <v>10394</v>
      </c>
      <c r="H28" s="179"/>
      <c r="I28" s="64"/>
      <c r="J28" s="153"/>
      <c r="P28" s="63">
        <f t="shared" si="2"/>
        <v>3721</v>
      </c>
    </row>
    <row r="29" spans="1:16" x14ac:dyDescent="0.25">
      <c r="A29" s="104">
        <v>29</v>
      </c>
      <c r="B29" s="62">
        <v>26.85</v>
      </c>
      <c r="C29" s="63">
        <f>'soust.uk.JMK př.č.2'!$O$18+'soust.uk.JMK př.č.2'!$P$18</f>
        <v>23092</v>
      </c>
      <c r="D29" s="63">
        <f>'soust.uk.JMK př.č.2'!$L$18</f>
        <v>72</v>
      </c>
      <c r="E29" s="63">
        <f t="shared" si="0"/>
        <v>14087</v>
      </c>
      <c r="F29" s="63">
        <f t="shared" si="1"/>
        <v>10320</v>
      </c>
      <c r="H29" s="179"/>
      <c r="I29" s="64"/>
      <c r="J29" s="153"/>
      <c r="P29" s="63">
        <f t="shared" si="2"/>
        <v>3695</v>
      </c>
    </row>
    <row r="30" spans="1:16" x14ac:dyDescent="0.25">
      <c r="A30" s="104">
        <v>30</v>
      </c>
      <c r="B30" s="62">
        <v>27.05</v>
      </c>
      <c r="C30" s="63">
        <f>'soust.uk.JMK př.č.2'!$O$18+'soust.uk.JMK př.č.2'!$P$18</f>
        <v>23092</v>
      </c>
      <c r="D30" s="63">
        <f>'soust.uk.JMK př.č.2'!$L$18</f>
        <v>72</v>
      </c>
      <c r="E30" s="63">
        <f t="shared" si="0"/>
        <v>13983</v>
      </c>
      <c r="F30" s="63">
        <f t="shared" si="1"/>
        <v>10244</v>
      </c>
      <c r="H30" s="179"/>
      <c r="I30" s="64"/>
      <c r="J30" s="153"/>
      <c r="P30" s="63">
        <f t="shared" si="2"/>
        <v>3667</v>
      </c>
    </row>
    <row r="31" spans="1:16" x14ac:dyDescent="0.25">
      <c r="A31" s="104">
        <v>31</v>
      </c>
      <c r="B31" s="62">
        <v>27.22</v>
      </c>
      <c r="C31" s="63">
        <f>'soust.uk.JMK př.č.2'!$O$18+'soust.uk.JMK př.č.2'!$P$18</f>
        <v>23092</v>
      </c>
      <c r="D31" s="63">
        <f>'soust.uk.JMK př.č.2'!$L$18</f>
        <v>72</v>
      </c>
      <c r="E31" s="63">
        <f t="shared" si="0"/>
        <v>13896</v>
      </c>
      <c r="F31" s="63">
        <f t="shared" si="1"/>
        <v>10180</v>
      </c>
      <c r="H31" s="179"/>
      <c r="I31" s="64"/>
      <c r="J31" s="153"/>
      <c r="P31" s="63">
        <f t="shared" si="2"/>
        <v>3644</v>
      </c>
    </row>
    <row r="32" spans="1:16" x14ac:dyDescent="0.25">
      <c r="A32" s="104">
        <v>32</v>
      </c>
      <c r="B32" s="62">
        <v>27.39</v>
      </c>
      <c r="C32" s="63">
        <f>'soust.uk.JMK př.č.2'!$O$18+'soust.uk.JMK př.č.2'!$P$18</f>
        <v>23092</v>
      </c>
      <c r="D32" s="63">
        <f>'soust.uk.JMK př.č.2'!$L$18</f>
        <v>72</v>
      </c>
      <c r="E32" s="63">
        <f t="shared" si="0"/>
        <v>13811</v>
      </c>
      <c r="F32" s="63">
        <f t="shared" si="1"/>
        <v>10117</v>
      </c>
      <c r="H32" s="179"/>
      <c r="I32" s="64"/>
      <c r="J32" s="153"/>
      <c r="P32" s="63">
        <f t="shared" si="2"/>
        <v>3622</v>
      </c>
    </row>
    <row r="33" spans="1:16" x14ac:dyDescent="0.25">
      <c r="A33" s="104">
        <v>33</v>
      </c>
      <c r="B33" s="62">
        <v>27.56</v>
      </c>
      <c r="C33" s="63">
        <f>'soust.uk.JMK př.č.2'!$O$18+'soust.uk.JMK př.č.2'!$P$18</f>
        <v>23092</v>
      </c>
      <c r="D33" s="63">
        <f>'soust.uk.JMK př.č.2'!$L$18</f>
        <v>72</v>
      </c>
      <c r="E33" s="63">
        <f t="shared" si="0"/>
        <v>13727</v>
      </c>
      <c r="F33" s="63">
        <f t="shared" si="1"/>
        <v>10055</v>
      </c>
      <c r="H33" s="179"/>
      <c r="I33" s="64"/>
      <c r="J33" s="153"/>
      <c r="P33" s="63">
        <f t="shared" si="2"/>
        <v>3600</v>
      </c>
    </row>
    <row r="34" spans="1:16" x14ac:dyDescent="0.25">
      <c r="A34" s="104">
        <v>34</v>
      </c>
      <c r="B34" s="62">
        <v>27.73</v>
      </c>
      <c r="C34" s="63">
        <f>'soust.uk.JMK př.č.2'!$O$18+'soust.uk.JMK př.č.2'!$P$18</f>
        <v>23092</v>
      </c>
      <c r="D34" s="63">
        <f>'soust.uk.JMK př.č.2'!$L$18</f>
        <v>72</v>
      </c>
      <c r="E34" s="63">
        <f t="shared" si="0"/>
        <v>13642</v>
      </c>
      <c r="F34" s="63">
        <f t="shared" si="1"/>
        <v>9993</v>
      </c>
      <c r="H34" s="179"/>
      <c r="I34" s="64"/>
      <c r="J34" s="153"/>
      <c r="P34" s="63">
        <f t="shared" si="2"/>
        <v>3577</v>
      </c>
    </row>
    <row r="35" spans="1:16" x14ac:dyDescent="0.25">
      <c r="A35" s="104">
        <v>35</v>
      </c>
      <c r="B35" s="62">
        <v>27.9</v>
      </c>
      <c r="C35" s="63">
        <f>'soust.uk.JMK př.č.2'!$O$18+'soust.uk.JMK př.č.2'!$P$18</f>
        <v>23092</v>
      </c>
      <c r="D35" s="63">
        <f>'soust.uk.JMK př.č.2'!$L$18</f>
        <v>72</v>
      </c>
      <c r="E35" s="63">
        <f t="shared" si="0"/>
        <v>13560</v>
      </c>
      <c r="F35" s="63">
        <f t="shared" si="1"/>
        <v>9932</v>
      </c>
      <c r="H35" s="179"/>
      <c r="I35" s="64"/>
      <c r="J35" s="153"/>
      <c r="P35" s="63">
        <f t="shared" si="2"/>
        <v>3556</v>
      </c>
    </row>
    <row r="36" spans="1:16" x14ac:dyDescent="0.25">
      <c r="A36" s="104">
        <v>36</v>
      </c>
      <c r="B36" s="62">
        <v>28.07</v>
      </c>
      <c r="C36" s="63">
        <f>'soust.uk.JMK př.č.2'!$O$18+'soust.uk.JMK př.č.2'!$P$18</f>
        <v>23092</v>
      </c>
      <c r="D36" s="63">
        <f>'soust.uk.JMK př.č.2'!$L$18</f>
        <v>72</v>
      </c>
      <c r="E36" s="63">
        <f t="shared" si="0"/>
        <v>13478</v>
      </c>
      <c r="F36" s="63">
        <f t="shared" si="1"/>
        <v>9872</v>
      </c>
      <c r="H36" s="179"/>
      <c r="I36" s="64"/>
      <c r="J36" s="153"/>
      <c r="P36" s="63">
        <f t="shared" si="2"/>
        <v>3534</v>
      </c>
    </row>
    <row r="37" spans="1:16" x14ac:dyDescent="0.25">
      <c r="A37" s="104">
        <v>37</v>
      </c>
      <c r="B37" s="62">
        <v>28.24</v>
      </c>
      <c r="C37" s="63">
        <f>'soust.uk.JMK př.č.2'!$O$18+'soust.uk.JMK př.č.2'!$P$18</f>
        <v>23092</v>
      </c>
      <c r="D37" s="63">
        <f>'soust.uk.JMK př.č.2'!$L$18</f>
        <v>72</v>
      </c>
      <c r="E37" s="63">
        <f t="shared" si="0"/>
        <v>13397</v>
      </c>
      <c r="F37" s="63">
        <f t="shared" si="1"/>
        <v>9812</v>
      </c>
      <c r="H37" s="179"/>
      <c r="I37" s="64"/>
      <c r="J37" s="153"/>
      <c r="P37" s="63">
        <f t="shared" si="2"/>
        <v>3513</v>
      </c>
    </row>
    <row r="38" spans="1:16" x14ac:dyDescent="0.25">
      <c r="A38" s="104">
        <v>38</v>
      </c>
      <c r="B38" s="62">
        <v>28.41</v>
      </c>
      <c r="C38" s="63">
        <f>'soust.uk.JMK př.č.2'!$O$18+'soust.uk.JMK př.č.2'!$P$18</f>
        <v>23092</v>
      </c>
      <c r="D38" s="63">
        <f>'soust.uk.JMK př.č.2'!$L$18</f>
        <v>72</v>
      </c>
      <c r="E38" s="63">
        <f t="shared" si="0"/>
        <v>13318</v>
      </c>
      <c r="F38" s="63">
        <f t="shared" si="1"/>
        <v>9754</v>
      </c>
      <c r="H38" s="179"/>
      <c r="I38" s="64"/>
      <c r="J38" s="153"/>
      <c r="P38" s="63">
        <f t="shared" si="2"/>
        <v>3492</v>
      </c>
    </row>
    <row r="39" spans="1:16" x14ac:dyDescent="0.25">
      <c r="A39" s="104">
        <v>39</v>
      </c>
      <c r="B39" s="62">
        <v>28.58</v>
      </c>
      <c r="C39" s="63">
        <f>'soust.uk.JMK př.č.2'!$O$18+'soust.uk.JMK př.č.2'!$P$18</f>
        <v>23092</v>
      </c>
      <c r="D39" s="63">
        <f>'soust.uk.JMK př.č.2'!$L$18</f>
        <v>72</v>
      </c>
      <c r="E39" s="63">
        <f t="shared" si="0"/>
        <v>13239</v>
      </c>
      <c r="F39" s="63">
        <f t="shared" si="1"/>
        <v>9696</v>
      </c>
      <c r="H39" s="179"/>
      <c r="I39" s="64"/>
      <c r="J39" s="153"/>
      <c r="P39" s="63">
        <f t="shared" si="2"/>
        <v>3471</v>
      </c>
    </row>
    <row r="40" spans="1:16" x14ac:dyDescent="0.25">
      <c r="A40" s="104">
        <v>40</v>
      </c>
      <c r="B40" s="62">
        <v>28.75</v>
      </c>
      <c r="C40" s="63">
        <f>'soust.uk.JMK př.č.2'!$O$18+'soust.uk.JMK př.č.2'!$P$18</f>
        <v>23092</v>
      </c>
      <c r="D40" s="63">
        <f>'soust.uk.JMK př.č.2'!$L$18</f>
        <v>72</v>
      </c>
      <c r="E40" s="63">
        <f t="shared" si="0"/>
        <v>13160</v>
      </c>
      <c r="F40" s="63">
        <f t="shared" si="1"/>
        <v>9638</v>
      </c>
      <c r="H40" s="179"/>
      <c r="I40" s="64"/>
      <c r="J40" s="153"/>
      <c r="P40" s="63">
        <f t="shared" si="2"/>
        <v>3450</v>
      </c>
    </row>
    <row r="41" spans="1:16" x14ac:dyDescent="0.25">
      <c r="A41" s="104">
        <v>41</v>
      </c>
      <c r="B41" s="62">
        <v>28.92</v>
      </c>
      <c r="C41" s="63">
        <f>'soust.uk.JMK př.č.2'!$O$18+'soust.uk.JMK př.č.2'!$P$18</f>
        <v>23092</v>
      </c>
      <c r="D41" s="63">
        <f>'soust.uk.JMK př.č.2'!$L$18</f>
        <v>72</v>
      </c>
      <c r="E41" s="63">
        <f t="shared" si="0"/>
        <v>13084</v>
      </c>
      <c r="F41" s="63">
        <f t="shared" si="1"/>
        <v>9582</v>
      </c>
      <c r="H41" s="179"/>
      <c r="I41" s="64"/>
      <c r="J41" s="153"/>
      <c r="P41" s="63">
        <f t="shared" si="2"/>
        <v>3430</v>
      </c>
    </row>
    <row r="42" spans="1:16" x14ac:dyDescent="0.25">
      <c r="A42" s="104">
        <v>42</v>
      </c>
      <c r="B42" s="62">
        <v>29.09</v>
      </c>
      <c r="C42" s="63">
        <f>'soust.uk.JMK př.č.2'!$O$18+'soust.uk.JMK př.č.2'!$P$18</f>
        <v>23092</v>
      </c>
      <c r="D42" s="63">
        <f>'soust.uk.JMK př.č.2'!$L$18</f>
        <v>72</v>
      </c>
      <c r="E42" s="63">
        <f t="shared" si="0"/>
        <v>13008</v>
      </c>
      <c r="F42" s="63">
        <f t="shared" si="1"/>
        <v>9526</v>
      </c>
      <c r="H42" s="179"/>
      <c r="I42" s="64"/>
      <c r="J42" s="153"/>
      <c r="P42" s="63">
        <f t="shared" si="2"/>
        <v>3410</v>
      </c>
    </row>
    <row r="43" spans="1:16" x14ac:dyDescent="0.25">
      <c r="A43" s="104">
        <v>43</v>
      </c>
      <c r="B43" s="62">
        <v>29.25</v>
      </c>
      <c r="C43" s="63">
        <f>'soust.uk.JMK př.č.2'!$O$18+'soust.uk.JMK př.č.2'!$P$18</f>
        <v>23092</v>
      </c>
      <c r="D43" s="63">
        <f>'soust.uk.JMK př.č.2'!$L$18</f>
        <v>72</v>
      </c>
      <c r="E43" s="63">
        <f t="shared" si="0"/>
        <v>12938</v>
      </c>
      <c r="F43" s="63">
        <f t="shared" si="1"/>
        <v>9474</v>
      </c>
      <c r="H43" s="179"/>
      <c r="I43" s="64"/>
      <c r="J43" s="153"/>
      <c r="P43" s="63">
        <f t="shared" si="2"/>
        <v>3392</v>
      </c>
    </row>
    <row r="44" spans="1:16" x14ac:dyDescent="0.25">
      <c r="A44" s="104">
        <v>44</v>
      </c>
      <c r="B44" s="62">
        <v>29.42</v>
      </c>
      <c r="C44" s="63">
        <f>'soust.uk.JMK př.č.2'!$O$18+'soust.uk.JMK př.č.2'!$P$18</f>
        <v>23092</v>
      </c>
      <c r="D44" s="63">
        <f>'soust.uk.JMK př.č.2'!$L$18</f>
        <v>72</v>
      </c>
      <c r="E44" s="63">
        <f t="shared" si="0"/>
        <v>12863</v>
      </c>
      <c r="F44" s="63">
        <f t="shared" si="1"/>
        <v>9419</v>
      </c>
      <c r="H44" s="179"/>
      <c r="I44" s="64"/>
      <c r="J44" s="153"/>
      <c r="P44" s="63">
        <f t="shared" si="2"/>
        <v>3372</v>
      </c>
    </row>
    <row r="45" spans="1:16" x14ac:dyDescent="0.25">
      <c r="A45" s="104">
        <v>45</v>
      </c>
      <c r="B45" s="62">
        <v>29.59</v>
      </c>
      <c r="C45" s="63">
        <f>'soust.uk.JMK př.č.2'!$O$18+'soust.uk.JMK př.č.2'!$P$18</f>
        <v>23092</v>
      </c>
      <c r="D45" s="63">
        <f>'soust.uk.JMK př.č.2'!$L$18</f>
        <v>72</v>
      </c>
      <c r="E45" s="63">
        <f t="shared" si="0"/>
        <v>12790</v>
      </c>
      <c r="F45" s="63">
        <f t="shared" si="1"/>
        <v>9365</v>
      </c>
      <c r="H45" s="179"/>
      <c r="I45" s="64"/>
      <c r="J45" s="153"/>
      <c r="P45" s="63">
        <f t="shared" si="2"/>
        <v>3353</v>
      </c>
    </row>
    <row r="46" spans="1:16" x14ac:dyDescent="0.25">
      <c r="A46" s="104">
        <v>46</v>
      </c>
      <c r="B46" s="62">
        <v>29.76</v>
      </c>
      <c r="C46" s="63">
        <f>'soust.uk.JMK př.č.2'!$O$18+'soust.uk.JMK př.č.2'!$P$18</f>
        <v>23092</v>
      </c>
      <c r="D46" s="63">
        <f>'soust.uk.JMK př.č.2'!$L$18</f>
        <v>72</v>
      </c>
      <c r="E46" s="63">
        <f t="shared" si="0"/>
        <v>12716</v>
      </c>
      <c r="F46" s="63">
        <f t="shared" si="1"/>
        <v>9311</v>
      </c>
      <c r="H46" s="179"/>
      <c r="I46" s="64"/>
      <c r="J46" s="153"/>
      <c r="P46" s="63">
        <f t="shared" si="2"/>
        <v>3333</v>
      </c>
    </row>
    <row r="47" spans="1:16" x14ac:dyDescent="0.25">
      <c r="A47" s="104">
        <v>47</v>
      </c>
      <c r="B47" s="62">
        <v>29.93</v>
      </c>
      <c r="C47" s="63">
        <f>'soust.uk.JMK př.č.2'!$O$18+'soust.uk.JMK př.č.2'!$P$18</f>
        <v>23092</v>
      </c>
      <c r="D47" s="63">
        <f>'soust.uk.JMK př.č.2'!$L$18</f>
        <v>72</v>
      </c>
      <c r="E47" s="63">
        <f t="shared" si="0"/>
        <v>12644</v>
      </c>
      <c r="F47" s="63">
        <f t="shared" si="1"/>
        <v>9258</v>
      </c>
      <c r="H47" s="179"/>
      <c r="I47" s="64"/>
      <c r="J47" s="153"/>
      <c r="P47" s="63">
        <f t="shared" si="2"/>
        <v>3314</v>
      </c>
    </row>
    <row r="48" spans="1:16" x14ac:dyDescent="0.25">
      <c r="A48" s="104">
        <v>48</v>
      </c>
      <c r="B48" s="62">
        <v>30.1</v>
      </c>
      <c r="C48" s="63">
        <f>'soust.uk.JMK př.č.2'!$O$18+'soust.uk.JMK př.č.2'!$P$18</f>
        <v>23092</v>
      </c>
      <c r="D48" s="63">
        <f>'soust.uk.JMK př.č.2'!$L$18</f>
        <v>72</v>
      </c>
      <c r="E48" s="63">
        <f t="shared" si="0"/>
        <v>12574</v>
      </c>
      <c r="F48" s="63">
        <f t="shared" si="1"/>
        <v>9206</v>
      </c>
      <c r="H48" s="179"/>
      <c r="I48" s="64"/>
      <c r="J48" s="153"/>
      <c r="P48" s="63">
        <f t="shared" si="2"/>
        <v>3296</v>
      </c>
    </row>
    <row r="49" spans="1:20" x14ac:dyDescent="0.25">
      <c r="A49" s="104">
        <v>49</v>
      </c>
      <c r="B49" s="62">
        <v>30.26</v>
      </c>
      <c r="C49" s="63">
        <f>'soust.uk.JMK př.č.2'!$O$18+'soust.uk.JMK př.č.2'!$P$18</f>
        <v>23092</v>
      </c>
      <c r="D49" s="63">
        <f>'soust.uk.JMK př.č.2'!$L$18</f>
        <v>72</v>
      </c>
      <c r="E49" s="63">
        <f t="shared" si="0"/>
        <v>12507</v>
      </c>
      <c r="F49" s="63">
        <f t="shared" si="1"/>
        <v>9157</v>
      </c>
      <c r="H49" s="179"/>
      <c r="I49" s="64"/>
      <c r="J49" s="153"/>
      <c r="P49" s="63">
        <f t="shared" si="2"/>
        <v>3278</v>
      </c>
    </row>
    <row r="50" spans="1:20" x14ac:dyDescent="0.25">
      <c r="A50" s="104">
        <v>50</v>
      </c>
      <c r="B50" s="62">
        <v>30.43</v>
      </c>
      <c r="C50" s="63">
        <f>'soust.uk.JMK př.č.2'!$O$18+'soust.uk.JMK př.č.2'!$P$18</f>
        <v>23092</v>
      </c>
      <c r="D50" s="63">
        <f>'soust.uk.JMK př.č.2'!$L$18</f>
        <v>72</v>
      </c>
      <c r="E50" s="63">
        <f t="shared" si="0"/>
        <v>12438</v>
      </c>
      <c r="F50" s="63">
        <f t="shared" si="1"/>
        <v>9106</v>
      </c>
      <c r="H50" s="179"/>
      <c r="I50" s="64"/>
      <c r="J50" s="153"/>
      <c r="P50" s="63">
        <f t="shared" si="2"/>
        <v>3260</v>
      </c>
    </row>
    <row r="51" spans="1:20" x14ac:dyDescent="0.25">
      <c r="A51" s="104">
        <v>51</v>
      </c>
      <c r="B51" s="62">
        <v>30.6</v>
      </c>
      <c r="C51" s="63">
        <f>'soust.uk.JMK př.č.2'!$O$18+'soust.uk.JMK př.č.2'!$P$18</f>
        <v>23092</v>
      </c>
      <c r="D51" s="63">
        <f>'soust.uk.JMK př.č.2'!$L$18</f>
        <v>72</v>
      </c>
      <c r="E51" s="63">
        <f t="shared" si="0"/>
        <v>12370</v>
      </c>
      <c r="F51" s="63">
        <f t="shared" si="1"/>
        <v>9056</v>
      </c>
      <c r="H51" s="179"/>
      <c r="I51" s="64"/>
      <c r="J51" s="153"/>
      <c r="K51" s="69"/>
      <c r="P51" s="63">
        <f t="shared" si="2"/>
        <v>3242</v>
      </c>
      <c r="S51" s="72"/>
      <c r="T51" s="65"/>
    </row>
    <row r="52" spans="1:20" x14ac:dyDescent="0.25">
      <c r="A52" s="104">
        <v>52</v>
      </c>
      <c r="B52" s="62">
        <v>30.77</v>
      </c>
      <c r="C52" s="63">
        <f>'soust.uk.JMK př.č.2'!$O$18+'soust.uk.JMK př.č.2'!$P$18</f>
        <v>23092</v>
      </c>
      <c r="D52" s="63">
        <f>'soust.uk.JMK př.č.2'!$L$18</f>
        <v>72</v>
      </c>
      <c r="E52" s="63">
        <f t="shared" si="0"/>
        <v>12302</v>
      </c>
      <c r="F52" s="63">
        <f t="shared" si="1"/>
        <v>9006</v>
      </c>
      <c r="H52" s="179"/>
      <c r="I52" s="64"/>
      <c r="J52" s="153"/>
      <c r="K52" s="69"/>
      <c r="P52" s="63">
        <f t="shared" si="2"/>
        <v>3224</v>
      </c>
      <c r="S52" s="72"/>
      <c r="T52" s="65"/>
    </row>
    <row r="53" spans="1:20" x14ac:dyDescent="0.25">
      <c r="A53" s="104">
        <v>53</v>
      </c>
      <c r="B53" s="62">
        <v>30.93</v>
      </c>
      <c r="C53" s="63">
        <f>'soust.uk.JMK př.č.2'!$O$18+'soust.uk.JMK př.č.2'!$P$18</f>
        <v>23092</v>
      </c>
      <c r="D53" s="63">
        <f>'soust.uk.JMK př.č.2'!$L$18</f>
        <v>72</v>
      </c>
      <c r="E53" s="63">
        <f t="shared" si="0"/>
        <v>12238</v>
      </c>
      <c r="F53" s="63">
        <f t="shared" si="1"/>
        <v>8959</v>
      </c>
      <c r="H53" s="179"/>
      <c r="I53" s="64"/>
      <c r="J53" s="153"/>
      <c r="K53" s="69"/>
      <c r="P53" s="63">
        <f t="shared" si="2"/>
        <v>3207</v>
      </c>
      <c r="S53" s="72"/>
      <c r="T53" s="65"/>
    </row>
    <row r="54" spans="1:20" x14ac:dyDescent="0.25">
      <c r="A54" s="104">
        <v>54</v>
      </c>
      <c r="B54" s="62">
        <v>31.1</v>
      </c>
      <c r="C54" s="63">
        <f>'soust.uk.JMK př.č.2'!$O$18+'soust.uk.JMK př.č.2'!$P$18</f>
        <v>23092</v>
      </c>
      <c r="D54" s="63">
        <f>'soust.uk.JMK př.č.2'!$L$18</f>
        <v>72</v>
      </c>
      <c r="E54" s="63">
        <f t="shared" si="0"/>
        <v>12172</v>
      </c>
      <c r="F54" s="63">
        <f t="shared" si="1"/>
        <v>8910</v>
      </c>
      <c r="H54" s="179"/>
      <c r="I54" s="64"/>
      <c r="J54" s="153"/>
      <c r="K54" s="69"/>
      <c r="P54" s="63">
        <f t="shared" si="2"/>
        <v>3190</v>
      </c>
      <c r="S54" s="72"/>
      <c r="T54" s="65"/>
    </row>
    <row r="55" spans="1:20" x14ac:dyDescent="0.25">
      <c r="A55" s="104">
        <v>55</v>
      </c>
      <c r="B55" s="62">
        <v>31.27</v>
      </c>
      <c r="C55" s="63">
        <f>'soust.uk.JMK př.č.2'!$O$18+'soust.uk.JMK př.č.2'!$P$18</f>
        <v>23092</v>
      </c>
      <c r="D55" s="63">
        <f>'soust.uk.JMK př.č.2'!$L$18</f>
        <v>72</v>
      </c>
      <c r="E55" s="63">
        <f t="shared" si="0"/>
        <v>12107</v>
      </c>
      <c r="F55" s="63">
        <f t="shared" si="1"/>
        <v>8862</v>
      </c>
      <c r="H55" s="179"/>
      <c r="I55" s="64"/>
      <c r="J55" s="153"/>
      <c r="K55" s="69"/>
      <c r="P55" s="63">
        <f t="shared" si="2"/>
        <v>3173</v>
      </c>
      <c r="S55" s="72"/>
      <c r="T55" s="65"/>
    </row>
    <row r="56" spans="1:20" x14ac:dyDescent="0.25">
      <c r="A56" s="104">
        <v>56</v>
      </c>
      <c r="B56" s="62">
        <v>31.43</v>
      </c>
      <c r="C56" s="63">
        <f>'soust.uk.JMK př.č.2'!$O$18+'soust.uk.JMK př.č.2'!$P$18</f>
        <v>23092</v>
      </c>
      <c r="D56" s="63">
        <f>'soust.uk.JMK př.č.2'!$L$18</f>
        <v>72</v>
      </c>
      <c r="E56" s="63">
        <f t="shared" si="0"/>
        <v>12045</v>
      </c>
      <c r="F56" s="63">
        <f t="shared" si="1"/>
        <v>8817</v>
      </c>
      <c r="H56" s="179"/>
      <c r="I56" s="64"/>
      <c r="J56" s="153"/>
      <c r="K56" s="69"/>
      <c r="P56" s="63">
        <f t="shared" si="2"/>
        <v>3156</v>
      </c>
      <c r="S56" s="72"/>
      <c r="T56" s="65"/>
    </row>
    <row r="57" spans="1:20" x14ac:dyDescent="0.25">
      <c r="A57" s="104">
        <v>57</v>
      </c>
      <c r="B57" s="62">
        <v>31.6</v>
      </c>
      <c r="C57" s="63">
        <f>'soust.uk.JMK př.č.2'!$O$18+'soust.uk.JMK př.č.2'!$P$18</f>
        <v>23092</v>
      </c>
      <c r="D57" s="63">
        <f>'soust.uk.JMK př.č.2'!$L$18</f>
        <v>72</v>
      </c>
      <c r="E57" s="63">
        <f t="shared" si="0"/>
        <v>11980</v>
      </c>
      <c r="F57" s="63">
        <f t="shared" si="1"/>
        <v>8769</v>
      </c>
      <c r="H57" s="179"/>
      <c r="I57" s="64"/>
      <c r="J57" s="153"/>
      <c r="K57" s="69"/>
      <c r="P57" s="63">
        <f t="shared" si="2"/>
        <v>3139</v>
      </c>
      <c r="S57" s="72"/>
      <c r="T57" s="65"/>
    </row>
    <row r="58" spans="1:20" x14ac:dyDescent="0.25">
      <c r="A58" s="104">
        <v>58</v>
      </c>
      <c r="B58" s="62">
        <v>31.77</v>
      </c>
      <c r="C58" s="63">
        <f>'soust.uk.JMK př.č.2'!$O$18+'soust.uk.JMK př.č.2'!$P$18</f>
        <v>23092</v>
      </c>
      <c r="D58" s="63">
        <f>'soust.uk.JMK př.č.2'!$L$18</f>
        <v>72</v>
      </c>
      <c r="E58" s="63">
        <f t="shared" si="0"/>
        <v>11916</v>
      </c>
      <c r="F58" s="63">
        <f t="shared" si="1"/>
        <v>8722</v>
      </c>
      <c r="H58" s="179"/>
      <c r="I58" s="64"/>
      <c r="J58" s="153"/>
      <c r="K58" s="69"/>
      <c r="P58" s="63">
        <f t="shared" si="2"/>
        <v>3122</v>
      </c>
      <c r="S58" s="72"/>
      <c r="T58" s="65"/>
    </row>
    <row r="59" spans="1:20" x14ac:dyDescent="0.25">
      <c r="A59" s="104">
        <v>59</v>
      </c>
      <c r="B59" s="62">
        <v>31.93</v>
      </c>
      <c r="C59" s="63">
        <f>'soust.uk.JMK př.č.2'!$O$18+'soust.uk.JMK př.č.2'!$P$18</f>
        <v>23092</v>
      </c>
      <c r="D59" s="63">
        <f>'soust.uk.JMK př.č.2'!$L$18</f>
        <v>72</v>
      </c>
      <c r="E59" s="63">
        <f t="shared" si="0"/>
        <v>11857</v>
      </c>
      <c r="F59" s="63">
        <f t="shared" si="1"/>
        <v>8678</v>
      </c>
      <c r="H59" s="179"/>
      <c r="I59" s="64"/>
      <c r="J59" s="153"/>
      <c r="K59" s="69"/>
      <c r="P59" s="63">
        <f t="shared" si="2"/>
        <v>3107</v>
      </c>
      <c r="S59" s="72"/>
      <c r="T59" s="65"/>
    </row>
    <row r="60" spans="1:20" x14ac:dyDescent="0.25">
      <c r="A60" s="104">
        <v>60</v>
      </c>
      <c r="B60" s="62">
        <v>32.1</v>
      </c>
      <c r="C60" s="63">
        <f>'soust.uk.JMK př.č.2'!$O$18+'soust.uk.JMK př.č.2'!$P$18</f>
        <v>23092</v>
      </c>
      <c r="D60" s="63">
        <f>'soust.uk.JMK př.č.2'!$L$18</f>
        <v>72</v>
      </c>
      <c r="E60" s="63">
        <f t="shared" si="0"/>
        <v>11796</v>
      </c>
      <c r="F60" s="63">
        <f t="shared" si="1"/>
        <v>8633</v>
      </c>
      <c r="H60" s="179"/>
      <c r="I60" s="64"/>
      <c r="J60" s="153"/>
      <c r="K60" s="69"/>
      <c r="P60" s="63">
        <f t="shared" si="2"/>
        <v>3091</v>
      </c>
      <c r="S60" s="72"/>
      <c r="T60" s="65"/>
    </row>
    <row r="61" spans="1:20" x14ac:dyDescent="0.25">
      <c r="A61" s="104">
        <v>61</v>
      </c>
      <c r="B61" s="62">
        <v>32.26</v>
      </c>
      <c r="C61" s="63">
        <f>'soust.uk.JMK př.č.2'!$O$18+'soust.uk.JMK př.č.2'!$P$18</f>
        <v>23092</v>
      </c>
      <c r="D61" s="63">
        <f>'soust.uk.JMK př.č.2'!$L$18</f>
        <v>72</v>
      </c>
      <c r="E61" s="63">
        <f t="shared" si="0"/>
        <v>11737</v>
      </c>
      <c r="F61" s="63">
        <f t="shared" si="1"/>
        <v>8590</v>
      </c>
      <c r="H61" s="179"/>
      <c r="I61" s="64"/>
      <c r="J61" s="153"/>
      <c r="K61" s="69"/>
      <c r="P61" s="63">
        <f t="shared" si="2"/>
        <v>3075</v>
      </c>
      <c r="S61" s="72"/>
      <c r="T61" s="65"/>
    </row>
    <row r="62" spans="1:20" x14ac:dyDescent="0.25">
      <c r="A62" s="104">
        <v>62</v>
      </c>
      <c r="B62" s="62">
        <v>32.43</v>
      </c>
      <c r="C62" s="63">
        <f>'soust.uk.JMK př.č.2'!$O$18+'soust.uk.JMK př.č.2'!$P$18</f>
        <v>23092</v>
      </c>
      <c r="D62" s="63">
        <f>'soust.uk.JMK př.č.2'!$L$18</f>
        <v>72</v>
      </c>
      <c r="E62" s="63">
        <f t="shared" si="0"/>
        <v>11676</v>
      </c>
      <c r="F62" s="63">
        <f t="shared" si="1"/>
        <v>8545</v>
      </c>
      <c r="H62" s="179"/>
      <c r="I62" s="64"/>
      <c r="J62" s="153"/>
      <c r="K62" s="69"/>
      <c r="P62" s="63">
        <f t="shared" si="2"/>
        <v>3059</v>
      </c>
      <c r="S62" s="72"/>
      <c r="T62" s="65"/>
    </row>
    <row r="63" spans="1:20" x14ac:dyDescent="0.25">
      <c r="A63" s="104">
        <v>63</v>
      </c>
      <c r="B63" s="62">
        <v>32.590000000000003</v>
      </c>
      <c r="C63" s="63">
        <f>'soust.uk.JMK př.č.2'!$O$18+'soust.uk.JMK př.č.2'!$P$18</f>
        <v>23092</v>
      </c>
      <c r="D63" s="63">
        <f>'soust.uk.JMK př.č.2'!$L$18</f>
        <v>72</v>
      </c>
      <c r="E63" s="63">
        <f t="shared" si="0"/>
        <v>11619</v>
      </c>
      <c r="F63" s="63">
        <f t="shared" si="1"/>
        <v>8503</v>
      </c>
      <c r="H63" s="179"/>
      <c r="I63" s="64"/>
      <c r="J63" s="153"/>
      <c r="K63" s="69"/>
      <c r="P63" s="63">
        <f t="shared" si="2"/>
        <v>3044</v>
      </c>
      <c r="S63" s="72"/>
      <c r="T63" s="65"/>
    </row>
    <row r="64" spans="1:20" x14ac:dyDescent="0.25">
      <c r="A64" s="104">
        <v>64</v>
      </c>
      <c r="B64" s="62">
        <v>32.76</v>
      </c>
      <c r="C64" s="63">
        <f>'soust.uk.JMK př.č.2'!$O$18+'soust.uk.JMK př.č.2'!$P$18</f>
        <v>23092</v>
      </c>
      <c r="D64" s="63">
        <f>'soust.uk.JMK př.č.2'!$L$18</f>
        <v>72</v>
      </c>
      <c r="E64" s="63">
        <f t="shared" si="0"/>
        <v>11559</v>
      </c>
      <c r="F64" s="63">
        <f t="shared" si="1"/>
        <v>8459</v>
      </c>
      <c r="H64" s="179"/>
      <c r="I64" s="64"/>
      <c r="J64" s="153"/>
      <c r="K64" s="69"/>
      <c r="P64" s="63">
        <f t="shared" si="2"/>
        <v>3028</v>
      </c>
      <c r="S64" s="72"/>
      <c r="T64" s="65"/>
    </row>
    <row r="65" spans="1:20" x14ac:dyDescent="0.25">
      <c r="A65" s="104">
        <v>65</v>
      </c>
      <c r="B65" s="62">
        <v>32.92</v>
      </c>
      <c r="C65" s="63">
        <f>'soust.uk.JMK př.č.2'!$O$18+'soust.uk.JMK př.č.2'!$P$18</f>
        <v>23092</v>
      </c>
      <c r="D65" s="63">
        <f>'soust.uk.JMK př.č.2'!$L$18</f>
        <v>72</v>
      </c>
      <c r="E65" s="63">
        <f t="shared" si="0"/>
        <v>11502</v>
      </c>
      <c r="F65" s="63">
        <f t="shared" si="1"/>
        <v>8417</v>
      </c>
      <c r="H65" s="179"/>
      <c r="I65" s="64"/>
      <c r="J65" s="153"/>
      <c r="K65" s="69"/>
      <c r="P65" s="63">
        <f t="shared" si="2"/>
        <v>3013</v>
      </c>
      <c r="S65" s="72"/>
      <c r="T65" s="65"/>
    </row>
    <row r="66" spans="1:20" x14ac:dyDescent="0.25">
      <c r="A66" s="104">
        <v>66</v>
      </c>
      <c r="B66" s="62">
        <v>33.08</v>
      </c>
      <c r="C66" s="63">
        <f>'soust.uk.JMK př.č.2'!$O$18+'soust.uk.JMK př.č.2'!$P$18</f>
        <v>23092</v>
      </c>
      <c r="D66" s="63">
        <f>'soust.uk.JMK př.č.2'!$L$18</f>
        <v>72</v>
      </c>
      <c r="E66" s="63">
        <f t="shared" si="0"/>
        <v>11448</v>
      </c>
      <c r="F66" s="63">
        <f t="shared" si="1"/>
        <v>8377</v>
      </c>
      <c r="H66" s="179"/>
      <c r="I66" s="64"/>
      <c r="J66" s="153"/>
      <c r="K66" s="69"/>
      <c r="P66" s="63">
        <f t="shared" si="2"/>
        <v>2999</v>
      </c>
      <c r="S66" s="72"/>
      <c r="T66" s="65"/>
    </row>
    <row r="67" spans="1:20" x14ac:dyDescent="0.25">
      <c r="A67" s="104">
        <v>67</v>
      </c>
      <c r="B67" s="62">
        <v>33.24</v>
      </c>
      <c r="C67" s="63">
        <f>'soust.uk.JMK př.č.2'!$O$18+'soust.uk.JMK př.č.2'!$P$18</f>
        <v>23092</v>
      </c>
      <c r="D67" s="63">
        <f>'soust.uk.JMK př.č.2'!$L$18</f>
        <v>72</v>
      </c>
      <c r="E67" s="63">
        <f t="shared" si="0"/>
        <v>11392</v>
      </c>
      <c r="F67" s="63">
        <f t="shared" si="1"/>
        <v>8336</v>
      </c>
      <c r="H67" s="179"/>
      <c r="I67" s="64"/>
      <c r="J67" s="153"/>
      <c r="K67" s="69"/>
      <c r="P67" s="63">
        <f t="shared" si="2"/>
        <v>2984</v>
      </c>
      <c r="S67" s="72"/>
      <c r="T67" s="65"/>
    </row>
    <row r="68" spans="1:20" x14ac:dyDescent="0.25">
      <c r="A68" s="104">
        <v>68</v>
      </c>
      <c r="B68" s="62">
        <v>33.4</v>
      </c>
      <c r="C68" s="63">
        <f>'soust.uk.JMK př.č.2'!$O$18+'soust.uk.JMK př.č.2'!$P$18</f>
        <v>23092</v>
      </c>
      <c r="D68" s="63">
        <f>'soust.uk.JMK př.č.2'!$L$18</f>
        <v>72</v>
      </c>
      <c r="E68" s="63">
        <f t="shared" si="0"/>
        <v>11339</v>
      </c>
      <c r="F68" s="63">
        <f t="shared" si="1"/>
        <v>8297</v>
      </c>
      <c r="H68" s="179"/>
      <c r="I68" s="64"/>
      <c r="J68" s="153"/>
      <c r="K68" s="69"/>
      <c r="P68" s="63">
        <f t="shared" si="2"/>
        <v>2970</v>
      </c>
      <c r="S68" s="72"/>
      <c r="T68" s="65"/>
    </row>
    <row r="69" spans="1:20" x14ac:dyDescent="0.25">
      <c r="A69" s="104">
        <v>69</v>
      </c>
      <c r="B69" s="62">
        <v>33.56</v>
      </c>
      <c r="C69" s="63">
        <f>'soust.uk.JMK př.č.2'!$O$18+'soust.uk.JMK př.č.2'!$P$18</f>
        <v>23092</v>
      </c>
      <c r="D69" s="63">
        <f>'soust.uk.JMK př.č.2'!$L$18</f>
        <v>72</v>
      </c>
      <c r="E69" s="63">
        <f t="shared" si="0"/>
        <v>11285</v>
      </c>
      <c r="F69" s="63">
        <f t="shared" si="1"/>
        <v>8257</v>
      </c>
      <c r="H69" s="179"/>
      <c r="I69" s="64"/>
      <c r="J69" s="153"/>
      <c r="K69" s="69"/>
      <c r="P69" s="63">
        <f t="shared" si="2"/>
        <v>2956</v>
      </c>
      <c r="S69" s="72"/>
      <c r="T69" s="65"/>
    </row>
    <row r="70" spans="1:20" x14ac:dyDescent="0.25">
      <c r="A70" s="104">
        <v>70</v>
      </c>
      <c r="B70" s="62">
        <v>33.72</v>
      </c>
      <c r="C70" s="63">
        <f>'soust.uk.JMK př.č.2'!$O$18+'soust.uk.JMK př.č.2'!$P$18</f>
        <v>23092</v>
      </c>
      <c r="D70" s="63">
        <f>'soust.uk.JMK př.č.2'!$L$18</f>
        <v>72</v>
      </c>
      <c r="E70" s="63">
        <f t="shared" si="0"/>
        <v>11232</v>
      </c>
      <c r="F70" s="63">
        <f t="shared" si="1"/>
        <v>8218</v>
      </c>
      <c r="H70" s="179"/>
      <c r="I70" s="64"/>
      <c r="J70" s="153"/>
      <c r="K70" s="69"/>
      <c r="P70" s="63">
        <f t="shared" si="2"/>
        <v>2942</v>
      </c>
      <c r="S70" s="72"/>
      <c r="T70" s="65"/>
    </row>
    <row r="71" spans="1:20" x14ac:dyDescent="0.25">
      <c r="A71" s="104">
        <v>71</v>
      </c>
      <c r="B71" s="62">
        <v>33.880000000000003</v>
      </c>
      <c r="C71" s="63">
        <f>'soust.uk.JMK př.č.2'!$O$18+'soust.uk.JMK př.č.2'!$P$18</f>
        <v>23092</v>
      </c>
      <c r="D71" s="63">
        <f>'soust.uk.JMK př.č.2'!$L$18</f>
        <v>72</v>
      </c>
      <c r="E71" s="63">
        <f t="shared" si="0"/>
        <v>11179</v>
      </c>
      <c r="F71" s="63">
        <f t="shared" si="1"/>
        <v>8179</v>
      </c>
      <c r="H71" s="179"/>
      <c r="I71" s="64"/>
      <c r="J71" s="153"/>
      <c r="K71" s="69"/>
      <c r="P71" s="63">
        <f t="shared" si="2"/>
        <v>2928</v>
      </c>
      <c r="S71" s="72"/>
      <c r="T71" s="65"/>
    </row>
    <row r="72" spans="1:20" x14ac:dyDescent="0.25">
      <c r="A72" s="104">
        <v>72</v>
      </c>
      <c r="B72" s="62">
        <v>34.04</v>
      </c>
      <c r="C72" s="63">
        <f>'soust.uk.JMK př.č.2'!$O$18+'soust.uk.JMK př.č.2'!$P$18</f>
        <v>23092</v>
      </c>
      <c r="D72" s="63">
        <f>'soust.uk.JMK př.č.2'!$L$18</f>
        <v>72</v>
      </c>
      <c r="E72" s="63">
        <f t="shared" si="0"/>
        <v>11127</v>
      </c>
      <c r="F72" s="63">
        <f t="shared" si="1"/>
        <v>8141</v>
      </c>
      <c r="H72" s="179"/>
      <c r="I72" s="64"/>
      <c r="J72" s="153"/>
      <c r="K72" s="69"/>
      <c r="P72" s="63">
        <f t="shared" si="2"/>
        <v>2914</v>
      </c>
      <c r="S72" s="72"/>
      <c r="T72" s="65"/>
    </row>
    <row r="73" spans="1:20" x14ac:dyDescent="0.25">
      <c r="A73" s="104">
        <v>73</v>
      </c>
      <c r="B73" s="62">
        <v>34.19</v>
      </c>
      <c r="C73" s="63">
        <f>'soust.uk.JMK př.č.2'!$O$18+'soust.uk.JMK př.č.2'!$P$18</f>
        <v>23092</v>
      </c>
      <c r="D73" s="63">
        <f>'soust.uk.JMK př.č.2'!$L$18</f>
        <v>72</v>
      </c>
      <c r="E73" s="63">
        <f t="shared" si="0"/>
        <v>11079</v>
      </c>
      <c r="F73" s="63">
        <f t="shared" si="1"/>
        <v>8105</v>
      </c>
      <c r="H73" s="179"/>
      <c r="I73" s="64"/>
      <c r="J73" s="153"/>
      <c r="K73" s="69"/>
      <c r="P73" s="63">
        <f t="shared" si="2"/>
        <v>2902</v>
      </c>
      <c r="S73" s="72"/>
      <c r="T73" s="65"/>
    </row>
    <row r="74" spans="1:20" x14ac:dyDescent="0.25">
      <c r="A74" s="104">
        <v>74</v>
      </c>
      <c r="B74" s="62">
        <v>34.35</v>
      </c>
      <c r="C74" s="63">
        <f>'soust.uk.JMK př.č.2'!$O$18+'soust.uk.JMK př.č.2'!$P$18</f>
        <v>23092</v>
      </c>
      <c r="D74" s="63">
        <f>'soust.uk.JMK př.č.2'!$L$18</f>
        <v>72</v>
      </c>
      <c r="E74" s="63">
        <f t="shared" si="0"/>
        <v>11027</v>
      </c>
      <c r="F74" s="63">
        <f t="shared" si="1"/>
        <v>8067</v>
      </c>
      <c r="H74" s="179"/>
      <c r="I74" s="64"/>
      <c r="J74" s="153"/>
      <c r="K74" s="69"/>
      <c r="P74" s="63">
        <f t="shared" si="2"/>
        <v>2888</v>
      </c>
      <c r="S74" s="72"/>
      <c r="T74" s="65"/>
    </row>
    <row r="75" spans="1:20" x14ac:dyDescent="0.25">
      <c r="A75" s="104">
        <v>75</v>
      </c>
      <c r="B75" s="62">
        <v>34.5</v>
      </c>
      <c r="C75" s="63">
        <f>'soust.uk.JMK př.č.2'!$O$18+'soust.uk.JMK př.č.2'!$P$18</f>
        <v>23092</v>
      </c>
      <c r="D75" s="63">
        <f>'soust.uk.JMK př.č.2'!$L$18</f>
        <v>72</v>
      </c>
      <c r="E75" s="63">
        <f t="shared" ref="E75:E138" si="3">SUM(F75,P75,D75)</f>
        <v>10979</v>
      </c>
      <c r="F75" s="63">
        <f t="shared" ref="F75:F138" si="4">ROUND(1/B75*C75*12,0)</f>
        <v>8032</v>
      </c>
      <c r="H75" s="179"/>
      <c r="I75" s="64"/>
      <c r="J75" s="153"/>
      <c r="K75" s="69"/>
      <c r="P75" s="63">
        <f t="shared" ref="P75:P138" si="5">ROUND((F75*35.8%),0)</f>
        <v>2875</v>
      </c>
      <c r="S75" s="72"/>
      <c r="T75" s="65"/>
    </row>
    <row r="76" spans="1:20" x14ac:dyDescent="0.25">
      <c r="A76" s="104">
        <v>76</v>
      </c>
      <c r="B76" s="62">
        <v>34.65</v>
      </c>
      <c r="C76" s="63">
        <f>'soust.uk.JMK př.č.2'!$O$18+'soust.uk.JMK př.č.2'!$P$18</f>
        <v>23092</v>
      </c>
      <c r="D76" s="63">
        <f>'soust.uk.JMK př.č.2'!$L$18</f>
        <v>72</v>
      </c>
      <c r="E76" s="63">
        <f t="shared" si="3"/>
        <v>10932</v>
      </c>
      <c r="F76" s="63">
        <f t="shared" si="4"/>
        <v>7997</v>
      </c>
      <c r="H76" s="179"/>
      <c r="I76" s="64"/>
      <c r="J76" s="153"/>
      <c r="K76" s="69"/>
      <c r="P76" s="63">
        <f t="shared" si="5"/>
        <v>2863</v>
      </c>
      <c r="S76" s="72"/>
      <c r="T76" s="65"/>
    </row>
    <row r="77" spans="1:20" x14ac:dyDescent="0.25">
      <c r="A77" s="104">
        <v>77</v>
      </c>
      <c r="B77" s="62">
        <v>34.81</v>
      </c>
      <c r="C77" s="63">
        <f>'soust.uk.JMK př.č.2'!$O$18+'soust.uk.JMK př.č.2'!$P$18</f>
        <v>23092</v>
      </c>
      <c r="D77" s="63">
        <f>'soust.uk.JMK př.č.2'!$L$18</f>
        <v>72</v>
      </c>
      <c r="E77" s="63">
        <f t="shared" si="3"/>
        <v>10882</v>
      </c>
      <c r="F77" s="63">
        <f t="shared" si="4"/>
        <v>7960</v>
      </c>
      <c r="H77" s="179"/>
      <c r="I77" s="64"/>
      <c r="J77" s="153"/>
      <c r="K77" s="69"/>
      <c r="P77" s="63">
        <f t="shared" si="5"/>
        <v>2850</v>
      </c>
      <c r="S77" s="72"/>
      <c r="T77" s="65"/>
    </row>
    <row r="78" spans="1:20" x14ac:dyDescent="0.25">
      <c r="A78" s="104">
        <v>78</v>
      </c>
      <c r="B78" s="62">
        <v>34.96</v>
      </c>
      <c r="C78" s="63">
        <f>'soust.uk.JMK př.č.2'!$O$18+'soust.uk.JMK př.č.2'!$P$18</f>
        <v>23092</v>
      </c>
      <c r="D78" s="63">
        <f>'soust.uk.JMK př.č.2'!$L$18</f>
        <v>72</v>
      </c>
      <c r="E78" s="63">
        <f t="shared" si="3"/>
        <v>10836</v>
      </c>
      <c r="F78" s="63">
        <f t="shared" si="4"/>
        <v>7926</v>
      </c>
      <c r="H78" s="179"/>
      <c r="I78" s="64"/>
      <c r="J78" s="153"/>
      <c r="K78" s="69"/>
      <c r="P78" s="63">
        <f t="shared" si="5"/>
        <v>2838</v>
      </c>
      <c r="S78" s="72"/>
      <c r="T78" s="65"/>
    </row>
    <row r="79" spans="1:20" x14ac:dyDescent="0.25">
      <c r="A79" s="104">
        <v>79</v>
      </c>
      <c r="B79" s="62">
        <v>35.1</v>
      </c>
      <c r="C79" s="63">
        <f>'soust.uk.JMK př.č.2'!$O$18+'soust.uk.JMK př.č.2'!$P$18</f>
        <v>23092</v>
      </c>
      <c r="D79" s="63">
        <f>'soust.uk.JMK př.č.2'!$L$18</f>
        <v>72</v>
      </c>
      <c r="E79" s="63">
        <f t="shared" si="3"/>
        <v>10793</v>
      </c>
      <c r="F79" s="63">
        <f t="shared" si="4"/>
        <v>7895</v>
      </c>
      <c r="H79" s="179"/>
      <c r="I79" s="64"/>
      <c r="J79" s="153"/>
      <c r="K79" s="69"/>
      <c r="P79" s="63">
        <f t="shared" si="5"/>
        <v>2826</v>
      </c>
      <c r="S79" s="72"/>
      <c r="T79" s="65"/>
    </row>
    <row r="80" spans="1:20" x14ac:dyDescent="0.25">
      <c r="A80" s="104">
        <v>80</v>
      </c>
      <c r="B80" s="62">
        <v>35.25</v>
      </c>
      <c r="C80" s="63">
        <f>'soust.uk.JMK př.č.2'!$O$18+'soust.uk.JMK př.č.2'!$P$18</f>
        <v>23092</v>
      </c>
      <c r="D80" s="63">
        <f>'soust.uk.JMK př.č.2'!$L$18</f>
        <v>72</v>
      </c>
      <c r="E80" s="63">
        <f t="shared" si="3"/>
        <v>10747</v>
      </c>
      <c r="F80" s="63">
        <f t="shared" si="4"/>
        <v>7861</v>
      </c>
      <c r="H80" s="179"/>
      <c r="I80" s="64"/>
      <c r="J80" s="153"/>
      <c r="K80" s="69"/>
      <c r="P80" s="63">
        <f t="shared" si="5"/>
        <v>2814</v>
      </c>
      <c r="S80" s="72"/>
      <c r="T80" s="65"/>
    </row>
    <row r="81" spans="1:20" x14ac:dyDescent="0.25">
      <c r="A81" s="104">
        <v>81</v>
      </c>
      <c r="B81" s="62">
        <v>35.4</v>
      </c>
      <c r="C81" s="63">
        <f>'soust.uk.JMK př.č.2'!$O$18+'soust.uk.JMK př.č.2'!$P$18</f>
        <v>23092</v>
      </c>
      <c r="D81" s="63">
        <f>'soust.uk.JMK př.č.2'!$L$18</f>
        <v>72</v>
      </c>
      <c r="E81" s="63">
        <f t="shared" si="3"/>
        <v>10702</v>
      </c>
      <c r="F81" s="63">
        <f t="shared" si="4"/>
        <v>7828</v>
      </c>
      <c r="H81" s="179"/>
      <c r="I81" s="64"/>
      <c r="J81" s="153"/>
      <c r="K81" s="69"/>
      <c r="P81" s="63">
        <f t="shared" si="5"/>
        <v>2802</v>
      </c>
      <c r="S81" s="72"/>
      <c r="T81" s="65"/>
    </row>
    <row r="82" spans="1:20" x14ac:dyDescent="0.25">
      <c r="A82" s="104">
        <v>82</v>
      </c>
      <c r="B82" s="62">
        <v>35.54</v>
      </c>
      <c r="C82" s="63">
        <f>'soust.uk.JMK př.č.2'!$O$18+'soust.uk.JMK př.č.2'!$P$18</f>
        <v>23092</v>
      </c>
      <c r="D82" s="63">
        <f>'soust.uk.JMK př.č.2'!$L$18</f>
        <v>72</v>
      </c>
      <c r="E82" s="63">
        <f t="shared" si="3"/>
        <v>10660</v>
      </c>
      <c r="F82" s="63">
        <f t="shared" si="4"/>
        <v>7797</v>
      </c>
      <c r="H82" s="179"/>
      <c r="I82" s="64"/>
      <c r="J82" s="153"/>
      <c r="K82" s="69"/>
      <c r="P82" s="63">
        <f t="shared" si="5"/>
        <v>2791</v>
      </c>
      <c r="S82" s="72"/>
      <c r="T82" s="65"/>
    </row>
    <row r="83" spans="1:20" x14ac:dyDescent="0.25">
      <c r="A83" s="104">
        <v>83</v>
      </c>
      <c r="B83" s="62">
        <v>35.68</v>
      </c>
      <c r="C83" s="63">
        <f>'soust.uk.JMK př.č.2'!$O$18+'soust.uk.JMK př.č.2'!$P$18</f>
        <v>23092</v>
      </c>
      <c r="D83" s="63">
        <f>'soust.uk.JMK př.č.2'!$L$18</f>
        <v>72</v>
      </c>
      <c r="E83" s="63">
        <f t="shared" si="3"/>
        <v>10618</v>
      </c>
      <c r="F83" s="63">
        <f t="shared" si="4"/>
        <v>7766</v>
      </c>
      <c r="H83" s="179"/>
      <c r="I83" s="64"/>
      <c r="J83" s="153"/>
      <c r="K83" s="69"/>
      <c r="P83" s="63">
        <f t="shared" si="5"/>
        <v>2780</v>
      </c>
      <c r="S83" s="72"/>
      <c r="T83" s="65"/>
    </row>
    <row r="84" spans="1:20" x14ac:dyDescent="0.25">
      <c r="A84" s="104">
        <v>84</v>
      </c>
      <c r="B84" s="62">
        <v>35.83</v>
      </c>
      <c r="C84" s="63">
        <f>'soust.uk.JMK př.č.2'!$O$18+'soust.uk.JMK př.č.2'!$P$18</f>
        <v>23092</v>
      </c>
      <c r="D84" s="63">
        <f>'soust.uk.JMK př.č.2'!$L$18</f>
        <v>72</v>
      </c>
      <c r="E84" s="63">
        <f t="shared" si="3"/>
        <v>10575</v>
      </c>
      <c r="F84" s="63">
        <f t="shared" si="4"/>
        <v>7734</v>
      </c>
      <c r="H84" s="179"/>
      <c r="I84" s="64"/>
      <c r="J84" s="153"/>
      <c r="K84" s="69"/>
      <c r="P84" s="63">
        <f t="shared" si="5"/>
        <v>2769</v>
      </c>
      <c r="S84" s="72"/>
      <c r="T84" s="65"/>
    </row>
    <row r="85" spans="1:20" x14ac:dyDescent="0.25">
      <c r="A85" s="104">
        <v>85</v>
      </c>
      <c r="B85" s="62">
        <v>35.96</v>
      </c>
      <c r="C85" s="63">
        <f>'soust.uk.JMK př.č.2'!$O$18+'soust.uk.JMK př.č.2'!$P$18</f>
        <v>23092</v>
      </c>
      <c r="D85" s="63">
        <f>'soust.uk.JMK př.č.2'!$L$18</f>
        <v>72</v>
      </c>
      <c r="E85" s="63">
        <f t="shared" si="3"/>
        <v>10537</v>
      </c>
      <c r="F85" s="63">
        <f t="shared" si="4"/>
        <v>7706</v>
      </c>
      <c r="H85" s="179"/>
      <c r="I85" s="64"/>
      <c r="J85" s="153"/>
      <c r="K85" s="69"/>
      <c r="P85" s="63">
        <f t="shared" si="5"/>
        <v>2759</v>
      </c>
      <c r="S85" s="72"/>
      <c r="T85" s="65"/>
    </row>
    <row r="86" spans="1:20" x14ac:dyDescent="0.25">
      <c r="A86" s="104">
        <v>86</v>
      </c>
      <c r="B86" s="62">
        <v>36.1</v>
      </c>
      <c r="C86" s="63">
        <f>'soust.uk.JMK př.č.2'!$O$18+'soust.uk.JMK př.č.2'!$P$18</f>
        <v>23092</v>
      </c>
      <c r="D86" s="63">
        <f>'soust.uk.JMK př.č.2'!$L$18</f>
        <v>72</v>
      </c>
      <c r="E86" s="63">
        <f t="shared" si="3"/>
        <v>10496</v>
      </c>
      <c r="F86" s="63">
        <f t="shared" si="4"/>
        <v>7676</v>
      </c>
      <c r="H86" s="179"/>
      <c r="I86" s="64"/>
      <c r="J86" s="153"/>
      <c r="K86" s="69"/>
      <c r="P86" s="63">
        <f t="shared" si="5"/>
        <v>2748</v>
      </c>
      <c r="S86" s="72"/>
      <c r="T86" s="65"/>
    </row>
    <row r="87" spans="1:20" x14ac:dyDescent="0.25">
      <c r="A87" s="104">
        <v>87</v>
      </c>
      <c r="B87" s="62">
        <v>36.24</v>
      </c>
      <c r="C87" s="63">
        <f>'soust.uk.JMK př.č.2'!$O$18+'soust.uk.JMK př.č.2'!$P$18</f>
        <v>23092</v>
      </c>
      <c r="D87" s="63">
        <f>'soust.uk.JMK př.č.2'!$L$18</f>
        <v>72</v>
      </c>
      <c r="E87" s="63">
        <f t="shared" si="3"/>
        <v>10455</v>
      </c>
      <c r="F87" s="63">
        <f t="shared" si="4"/>
        <v>7646</v>
      </c>
      <c r="H87" s="179"/>
      <c r="I87" s="64"/>
      <c r="J87" s="153"/>
      <c r="K87" s="69"/>
      <c r="P87" s="63">
        <f t="shared" si="5"/>
        <v>2737</v>
      </c>
      <c r="S87" s="72"/>
      <c r="T87" s="65"/>
    </row>
    <row r="88" spans="1:20" x14ac:dyDescent="0.25">
      <c r="A88" s="104">
        <v>88</v>
      </c>
      <c r="B88" s="62">
        <v>36.369999999999997</v>
      </c>
      <c r="C88" s="63">
        <f>'soust.uk.JMK př.č.2'!$O$18+'soust.uk.JMK př.č.2'!$P$18</f>
        <v>23092</v>
      </c>
      <c r="D88" s="63">
        <f>'soust.uk.JMK př.č.2'!$L$18</f>
        <v>72</v>
      </c>
      <c r="E88" s="63">
        <f t="shared" si="3"/>
        <v>10419</v>
      </c>
      <c r="F88" s="63">
        <f t="shared" si="4"/>
        <v>7619</v>
      </c>
      <c r="H88" s="179"/>
      <c r="I88" s="64"/>
      <c r="J88" s="153"/>
      <c r="K88" s="69"/>
      <c r="P88" s="63">
        <f t="shared" si="5"/>
        <v>2728</v>
      </c>
      <c r="S88" s="72"/>
      <c r="T88" s="65"/>
    </row>
    <row r="89" spans="1:20" x14ac:dyDescent="0.25">
      <c r="A89" s="104">
        <v>89</v>
      </c>
      <c r="B89" s="62">
        <v>36.5</v>
      </c>
      <c r="C89" s="63">
        <f>'soust.uk.JMK př.č.2'!$O$18+'soust.uk.JMK př.č.2'!$P$18</f>
        <v>23092</v>
      </c>
      <c r="D89" s="63">
        <f>'soust.uk.JMK př.č.2'!$L$18</f>
        <v>72</v>
      </c>
      <c r="E89" s="63">
        <f t="shared" si="3"/>
        <v>10382</v>
      </c>
      <c r="F89" s="63">
        <f t="shared" si="4"/>
        <v>7592</v>
      </c>
      <c r="H89" s="179"/>
      <c r="I89" s="64"/>
      <c r="J89" s="153"/>
      <c r="K89" s="69"/>
      <c r="P89" s="63">
        <f t="shared" si="5"/>
        <v>2718</v>
      </c>
      <c r="S89" s="72"/>
      <c r="T89" s="65"/>
    </row>
    <row r="90" spans="1:20" x14ac:dyDescent="0.25">
      <c r="A90" s="104">
        <v>90</v>
      </c>
      <c r="B90" s="62">
        <v>36.630000000000003</v>
      </c>
      <c r="C90" s="63">
        <f>'soust.uk.JMK př.č.2'!$O$18+'soust.uk.JMK př.č.2'!$P$18</f>
        <v>23092</v>
      </c>
      <c r="D90" s="63">
        <f>'soust.uk.JMK př.č.2'!$L$18</f>
        <v>72</v>
      </c>
      <c r="E90" s="63">
        <f t="shared" si="3"/>
        <v>10345</v>
      </c>
      <c r="F90" s="63">
        <f t="shared" si="4"/>
        <v>7565</v>
      </c>
      <c r="H90" s="179"/>
      <c r="I90" s="64"/>
      <c r="J90" s="153"/>
      <c r="K90" s="69"/>
      <c r="P90" s="63">
        <f t="shared" si="5"/>
        <v>2708</v>
      </c>
      <c r="S90" s="72"/>
      <c r="T90" s="65"/>
    </row>
    <row r="91" spans="1:20" x14ac:dyDescent="0.25">
      <c r="A91" s="104">
        <v>91</v>
      </c>
      <c r="B91" s="62">
        <v>36.76</v>
      </c>
      <c r="C91" s="63">
        <f>'soust.uk.JMK př.č.2'!$O$18+'soust.uk.JMK př.č.2'!$P$18</f>
        <v>23092</v>
      </c>
      <c r="D91" s="63">
        <f>'soust.uk.JMK př.č.2'!$L$18</f>
        <v>72</v>
      </c>
      <c r="E91" s="63">
        <f t="shared" si="3"/>
        <v>10309</v>
      </c>
      <c r="F91" s="63">
        <f t="shared" si="4"/>
        <v>7538</v>
      </c>
      <c r="H91" s="179"/>
      <c r="I91" s="64"/>
      <c r="J91" s="153"/>
      <c r="K91" s="69"/>
      <c r="P91" s="63">
        <f t="shared" si="5"/>
        <v>2699</v>
      </c>
      <c r="S91" s="72"/>
      <c r="T91" s="65"/>
    </row>
    <row r="92" spans="1:20" x14ac:dyDescent="0.25">
      <c r="A92" s="104">
        <v>92</v>
      </c>
      <c r="B92" s="62">
        <v>36.89</v>
      </c>
      <c r="C92" s="63">
        <f>'soust.uk.JMK př.č.2'!$O$18+'soust.uk.JMK př.č.2'!$P$18</f>
        <v>23092</v>
      </c>
      <c r="D92" s="63">
        <f>'soust.uk.JMK př.č.2'!$L$18</f>
        <v>72</v>
      </c>
      <c r="E92" s="63">
        <f t="shared" si="3"/>
        <v>10273</v>
      </c>
      <c r="F92" s="63">
        <f t="shared" si="4"/>
        <v>7512</v>
      </c>
      <c r="H92" s="179"/>
      <c r="I92" s="64"/>
      <c r="J92" s="153"/>
      <c r="K92" s="69"/>
      <c r="P92" s="63">
        <f t="shared" si="5"/>
        <v>2689</v>
      </c>
      <c r="S92" s="72"/>
      <c r="T92" s="65"/>
    </row>
    <row r="93" spans="1:20" x14ac:dyDescent="0.25">
      <c r="A93" s="104">
        <v>93</v>
      </c>
      <c r="B93" s="62">
        <v>37.01</v>
      </c>
      <c r="C93" s="63">
        <f>'soust.uk.JMK př.č.2'!$O$18+'soust.uk.JMK př.č.2'!$P$18</f>
        <v>23092</v>
      </c>
      <c r="D93" s="63">
        <f>'soust.uk.JMK př.č.2'!$L$18</f>
        <v>72</v>
      </c>
      <c r="E93" s="63">
        <f t="shared" si="3"/>
        <v>10239</v>
      </c>
      <c r="F93" s="63">
        <f t="shared" si="4"/>
        <v>7487</v>
      </c>
      <c r="H93" s="179"/>
      <c r="I93" s="64"/>
      <c r="J93" s="153"/>
      <c r="K93" s="69"/>
      <c r="P93" s="63">
        <f t="shared" si="5"/>
        <v>2680</v>
      </c>
      <c r="S93" s="72"/>
      <c r="T93" s="65"/>
    </row>
    <row r="94" spans="1:20" x14ac:dyDescent="0.25">
      <c r="A94" s="104">
        <v>94</v>
      </c>
      <c r="B94" s="62">
        <v>37.130000000000003</v>
      </c>
      <c r="C94" s="63">
        <f>'soust.uk.JMK př.č.2'!$O$18+'soust.uk.JMK př.č.2'!$P$18</f>
        <v>23092</v>
      </c>
      <c r="D94" s="63">
        <f>'soust.uk.JMK př.č.2'!$L$18</f>
        <v>72</v>
      </c>
      <c r="E94" s="63">
        <f t="shared" si="3"/>
        <v>10207</v>
      </c>
      <c r="F94" s="63">
        <f t="shared" si="4"/>
        <v>7463</v>
      </c>
      <c r="H94" s="179"/>
      <c r="I94" s="64"/>
      <c r="J94" s="153"/>
      <c r="K94" s="69"/>
      <c r="P94" s="63">
        <f t="shared" si="5"/>
        <v>2672</v>
      </c>
      <c r="S94" s="72"/>
      <c r="T94" s="65"/>
    </row>
    <row r="95" spans="1:20" x14ac:dyDescent="0.25">
      <c r="A95" s="104">
        <v>95</v>
      </c>
      <c r="B95" s="62">
        <v>37.25</v>
      </c>
      <c r="C95" s="63">
        <f>'soust.uk.JMK př.č.2'!$O$18+'soust.uk.JMK př.č.2'!$P$18</f>
        <v>23092</v>
      </c>
      <c r="D95" s="63">
        <f>'soust.uk.JMK př.č.2'!$L$18</f>
        <v>72</v>
      </c>
      <c r="E95" s="63">
        <f t="shared" si="3"/>
        <v>10174</v>
      </c>
      <c r="F95" s="63">
        <f t="shared" si="4"/>
        <v>7439</v>
      </c>
      <c r="H95" s="179"/>
      <c r="I95" s="64"/>
      <c r="J95" s="153"/>
      <c r="K95" s="69"/>
      <c r="P95" s="63">
        <f t="shared" si="5"/>
        <v>2663</v>
      </c>
      <c r="S95" s="72"/>
      <c r="T95" s="65"/>
    </row>
    <row r="96" spans="1:20" x14ac:dyDescent="0.25">
      <c r="A96" s="104">
        <v>96</v>
      </c>
      <c r="B96" s="62">
        <v>37.369999999999997</v>
      </c>
      <c r="C96" s="63">
        <f>'soust.uk.JMK př.č.2'!$O$18+'soust.uk.JMK př.č.2'!$P$18</f>
        <v>23092</v>
      </c>
      <c r="D96" s="63">
        <f>'soust.uk.JMK př.č.2'!$L$18</f>
        <v>72</v>
      </c>
      <c r="E96" s="63">
        <f t="shared" si="3"/>
        <v>10142</v>
      </c>
      <c r="F96" s="63">
        <f t="shared" si="4"/>
        <v>7415</v>
      </c>
      <c r="H96" s="179"/>
      <c r="I96" s="64"/>
      <c r="J96" s="153"/>
      <c r="K96" s="69"/>
      <c r="P96" s="63">
        <f t="shared" si="5"/>
        <v>2655</v>
      </c>
      <c r="S96" s="72"/>
      <c r="T96" s="65"/>
    </row>
    <row r="97" spans="1:20" x14ac:dyDescent="0.25">
      <c r="A97" s="104">
        <v>97</v>
      </c>
      <c r="B97" s="62">
        <v>37.479999999999997</v>
      </c>
      <c r="C97" s="63">
        <f>'soust.uk.JMK př.č.2'!$O$18+'soust.uk.JMK př.č.2'!$P$18</f>
        <v>23092</v>
      </c>
      <c r="D97" s="63">
        <f>'soust.uk.JMK př.č.2'!$L$18</f>
        <v>72</v>
      </c>
      <c r="E97" s="63">
        <f t="shared" si="3"/>
        <v>10112</v>
      </c>
      <c r="F97" s="63">
        <f t="shared" si="4"/>
        <v>7393</v>
      </c>
      <c r="H97" s="179"/>
      <c r="I97" s="64"/>
      <c r="J97" s="153"/>
      <c r="K97" s="69"/>
      <c r="P97" s="63">
        <f t="shared" si="5"/>
        <v>2647</v>
      </c>
      <c r="S97" s="72"/>
      <c r="T97" s="65"/>
    </row>
    <row r="98" spans="1:20" x14ac:dyDescent="0.25">
      <c r="A98" s="104">
        <v>98</v>
      </c>
      <c r="B98" s="62">
        <v>37.590000000000003</v>
      </c>
      <c r="C98" s="63">
        <f>'soust.uk.JMK př.č.2'!$O$18+'soust.uk.JMK př.č.2'!$P$18</f>
        <v>23092</v>
      </c>
      <c r="D98" s="63">
        <f>'soust.uk.JMK př.č.2'!$L$18</f>
        <v>72</v>
      </c>
      <c r="E98" s="63">
        <f t="shared" si="3"/>
        <v>10083</v>
      </c>
      <c r="F98" s="63">
        <f t="shared" si="4"/>
        <v>7372</v>
      </c>
      <c r="H98" s="179"/>
      <c r="I98" s="64"/>
      <c r="J98" s="153"/>
      <c r="K98" s="69"/>
      <c r="P98" s="63">
        <f t="shared" si="5"/>
        <v>2639</v>
      </c>
      <c r="S98" s="72"/>
      <c r="T98" s="65"/>
    </row>
    <row r="99" spans="1:20" x14ac:dyDescent="0.25">
      <c r="A99" s="104">
        <v>99</v>
      </c>
      <c r="B99" s="62">
        <v>37.71</v>
      </c>
      <c r="C99" s="63">
        <f>'soust.uk.JMK př.č.2'!$O$18+'soust.uk.JMK př.č.2'!$P$18</f>
        <v>23092</v>
      </c>
      <c r="D99" s="63">
        <f>'soust.uk.JMK př.č.2'!$L$18</f>
        <v>72</v>
      </c>
      <c r="E99" s="63">
        <f t="shared" si="3"/>
        <v>10051</v>
      </c>
      <c r="F99" s="63">
        <f t="shared" si="4"/>
        <v>7348</v>
      </c>
      <c r="H99" s="179"/>
      <c r="I99" s="64"/>
      <c r="J99" s="153"/>
      <c r="K99" s="69"/>
      <c r="P99" s="63">
        <f t="shared" si="5"/>
        <v>2631</v>
      </c>
      <c r="S99" s="72"/>
      <c r="T99" s="65"/>
    </row>
    <row r="100" spans="1:20" x14ac:dyDescent="0.25">
      <c r="A100" s="104">
        <v>100</v>
      </c>
      <c r="B100" s="62">
        <v>37.81</v>
      </c>
      <c r="C100" s="63">
        <f>'soust.uk.JMK př.č.2'!$O$18+'soust.uk.JMK př.č.2'!$P$18</f>
        <v>23092</v>
      </c>
      <c r="D100" s="63">
        <f>'soust.uk.JMK př.č.2'!$L$18</f>
        <v>72</v>
      </c>
      <c r="E100" s="63">
        <f t="shared" si="3"/>
        <v>10025</v>
      </c>
      <c r="F100" s="63">
        <f t="shared" si="4"/>
        <v>7329</v>
      </c>
      <c r="H100" s="179"/>
      <c r="I100" s="64"/>
      <c r="J100" s="153"/>
      <c r="K100" s="69"/>
      <c r="P100" s="63">
        <f t="shared" si="5"/>
        <v>2624</v>
      </c>
      <c r="S100" s="72"/>
      <c r="T100" s="65"/>
    </row>
    <row r="101" spans="1:20" x14ac:dyDescent="0.25">
      <c r="A101" s="104">
        <v>101</v>
      </c>
      <c r="B101" s="62">
        <v>37.92</v>
      </c>
      <c r="C101" s="63">
        <f>'soust.uk.JMK př.č.2'!$O$18+'soust.uk.JMK př.č.2'!$P$18</f>
        <v>23092</v>
      </c>
      <c r="D101" s="63">
        <f>'soust.uk.JMK př.č.2'!$L$18</f>
        <v>72</v>
      </c>
      <c r="E101" s="63">
        <f t="shared" si="3"/>
        <v>9996</v>
      </c>
      <c r="F101" s="63">
        <f t="shared" si="4"/>
        <v>7308</v>
      </c>
      <c r="H101" s="179"/>
      <c r="I101" s="64"/>
      <c r="J101" s="153"/>
      <c r="K101" s="69"/>
      <c r="P101" s="63">
        <f t="shared" si="5"/>
        <v>2616</v>
      </c>
      <c r="S101" s="72"/>
      <c r="T101" s="65"/>
    </row>
    <row r="102" spans="1:20" x14ac:dyDescent="0.25">
      <c r="A102" s="104">
        <v>102</v>
      </c>
      <c r="B102" s="62">
        <v>38.020000000000003</v>
      </c>
      <c r="C102" s="63">
        <f>'soust.uk.JMK př.č.2'!$O$18+'soust.uk.JMK př.č.2'!$P$18</f>
        <v>23092</v>
      </c>
      <c r="D102" s="63">
        <f>'soust.uk.JMK př.č.2'!$L$18</f>
        <v>72</v>
      </c>
      <c r="E102" s="63">
        <f t="shared" si="3"/>
        <v>9969</v>
      </c>
      <c r="F102" s="63">
        <f t="shared" si="4"/>
        <v>7288</v>
      </c>
      <c r="H102" s="179"/>
      <c r="I102" s="64"/>
      <c r="J102" s="153"/>
      <c r="K102" s="69"/>
      <c r="P102" s="63">
        <f t="shared" si="5"/>
        <v>2609</v>
      </c>
      <c r="S102" s="72"/>
      <c r="T102" s="65"/>
    </row>
    <row r="103" spans="1:20" x14ac:dyDescent="0.25">
      <c r="A103" s="104">
        <v>103</v>
      </c>
      <c r="B103" s="62">
        <v>38.119999999999997</v>
      </c>
      <c r="C103" s="63">
        <f>'soust.uk.JMK př.č.2'!$O$18+'soust.uk.JMK př.č.2'!$P$18</f>
        <v>23092</v>
      </c>
      <c r="D103" s="63">
        <f>'soust.uk.JMK př.č.2'!$L$18</f>
        <v>72</v>
      </c>
      <c r="E103" s="63">
        <f t="shared" si="3"/>
        <v>9943</v>
      </c>
      <c r="F103" s="63">
        <f t="shared" si="4"/>
        <v>7269</v>
      </c>
      <c r="H103" s="179"/>
      <c r="I103" s="64"/>
      <c r="J103" s="153"/>
      <c r="K103" s="69"/>
      <c r="P103" s="63">
        <f t="shared" si="5"/>
        <v>2602</v>
      </c>
      <c r="S103" s="72"/>
      <c r="T103" s="65"/>
    </row>
    <row r="104" spans="1:20" x14ac:dyDescent="0.25">
      <c r="A104" s="104">
        <v>104</v>
      </c>
      <c r="B104" s="62">
        <v>38.22</v>
      </c>
      <c r="C104" s="63">
        <f>'soust.uk.JMK př.č.2'!$O$18+'soust.uk.JMK př.č.2'!$P$18</f>
        <v>23092</v>
      </c>
      <c r="D104" s="63">
        <f>'soust.uk.JMK př.č.2'!$L$18</f>
        <v>72</v>
      </c>
      <c r="E104" s="63">
        <f t="shared" si="3"/>
        <v>9918</v>
      </c>
      <c r="F104" s="63">
        <f t="shared" si="4"/>
        <v>7250</v>
      </c>
      <c r="H104" s="179"/>
      <c r="I104" s="64"/>
      <c r="J104" s="153"/>
      <c r="K104" s="69"/>
      <c r="P104" s="63">
        <f t="shared" si="5"/>
        <v>2596</v>
      </c>
      <c r="S104" s="72"/>
      <c r="T104" s="65"/>
    </row>
    <row r="105" spans="1:20" x14ac:dyDescent="0.25">
      <c r="A105" s="104">
        <v>105</v>
      </c>
      <c r="B105" s="62">
        <v>38.32</v>
      </c>
      <c r="C105" s="63">
        <f>'soust.uk.JMK př.č.2'!$O$18+'soust.uk.JMK př.č.2'!$P$18</f>
        <v>23092</v>
      </c>
      <c r="D105" s="63">
        <f>'soust.uk.JMK př.č.2'!$L$18</f>
        <v>72</v>
      </c>
      <c r="E105" s="63">
        <f t="shared" si="3"/>
        <v>9892</v>
      </c>
      <c r="F105" s="63">
        <f t="shared" si="4"/>
        <v>7231</v>
      </c>
      <c r="H105" s="179"/>
      <c r="I105" s="64"/>
      <c r="J105" s="153"/>
      <c r="K105" s="69"/>
      <c r="P105" s="63">
        <f t="shared" si="5"/>
        <v>2589</v>
      </c>
      <c r="S105" s="72"/>
      <c r="T105" s="65"/>
    </row>
    <row r="106" spans="1:20" x14ac:dyDescent="0.25">
      <c r="A106" s="104">
        <v>106</v>
      </c>
      <c r="B106" s="62">
        <v>38.409999999999997</v>
      </c>
      <c r="C106" s="63">
        <f>'soust.uk.JMK př.č.2'!$O$18+'soust.uk.JMK př.č.2'!$P$18</f>
        <v>23092</v>
      </c>
      <c r="D106" s="63">
        <f>'soust.uk.JMK př.č.2'!$L$18</f>
        <v>72</v>
      </c>
      <c r="E106" s="63">
        <f t="shared" si="3"/>
        <v>9869</v>
      </c>
      <c r="F106" s="63">
        <f t="shared" si="4"/>
        <v>7214</v>
      </c>
      <c r="H106" s="179"/>
      <c r="I106" s="64"/>
      <c r="J106" s="153"/>
      <c r="K106" s="69"/>
      <c r="P106" s="63">
        <f t="shared" si="5"/>
        <v>2583</v>
      </c>
      <c r="S106" s="72"/>
      <c r="T106" s="65"/>
    </row>
    <row r="107" spans="1:20" x14ac:dyDescent="0.25">
      <c r="A107" s="104">
        <v>107</v>
      </c>
      <c r="B107" s="62">
        <v>38.5</v>
      </c>
      <c r="C107" s="63">
        <f>'soust.uk.JMK př.č.2'!$O$18+'soust.uk.JMK př.č.2'!$P$18</f>
        <v>23092</v>
      </c>
      <c r="D107" s="63">
        <f>'soust.uk.JMK př.č.2'!$L$18</f>
        <v>72</v>
      </c>
      <c r="E107" s="63">
        <f t="shared" si="3"/>
        <v>9847</v>
      </c>
      <c r="F107" s="63">
        <f t="shared" si="4"/>
        <v>7198</v>
      </c>
      <c r="H107" s="179"/>
      <c r="I107" s="64"/>
      <c r="J107" s="153"/>
      <c r="K107" s="69"/>
      <c r="P107" s="63">
        <f t="shared" si="5"/>
        <v>2577</v>
      </c>
      <c r="S107" s="72"/>
      <c r="T107" s="65"/>
    </row>
    <row r="108" spans="1:20" x14ac:dyDescent="0.25">
      <c r="A108" s="104">
        <v>108</v>
      </c>
      <c r="B108" s="62">
        <v>38.590000000000003</v>
      </c>
      <c r="C108" s="63">
        <f>'soust.uk.JMK př.č.2'!$O$18+'soust.uk.JMK př.č.2'!$P$18</f>
        <v>23092</v>
      </c>
      <c r="D108" s="63">
        <f>'soust.uk.JMK př.č.2'!$L$18</f>
        <v>72</v>
      </c>
      <c r="E108" s="63">
        <f t="shared" si="3"/>
        <v>9824</v>
      </c>
      <c r="F108" s="63">
        <f t="shared" si="4"/>
        <v>7181</v>
      </c>
      <c r="H108" s="179"/>
      <c r="I108" s="64"/>
      <c r="J108" s="153"/>
      <c r="K108" s="69"/>
      <c r="P108" s="63">
        <f t="shared" si="5"/>
        <v>2571</v>
      </c>
      <c r="S108" s="72"/>
      <c r="T108" s="65"/>
    </row>
    <row r="109" spans="1:20" x14ac:dyDescent="0.25">
      <c r="A109" s="104">
        <v>109</v>
      </c>
      <c r="B109" s="62">
        <v>38.67</v>
      </c>
      <c r="C109" s="63">
        <f>'soust.uk.JMK př.č.2'!$O$18+'soust.uk.JMK př.č.2'!$P$18</f>
        <v>23092</v>
      </c>
      <c r="D109" s="63">
        <f>'soust.uk.JMK př.č.2'!$L$18</f>
        <v>72</v>
      </c>
      <c r="E109" s="63">
        <f t="shared" si="3"/>
        <v>9803</v>
      </c>
      <c r="F109" s="63">
        <f t="shared" si="4"/>
        <v>7166</v>
      </c>
      <c r="H109" s="179"/>
      <c r="I109" s="64"/>
      <c r="J109" s="153"/>
      <c r="K109" s="69"/>
      <c r="P109" s="63">
        <f t="shared" si="5"/>
        <v>2565</v>
      </c>
      <c r="S109" s="72"/>
      <c r="T109" s="65"/>
    </row>
    <row r="110" spans="1:20" x14ac:dyDescent="0.25">
      <c r="A110" s="104">
        <v>110</v>
      </c>
      <c r="B110" s="62">
        <v>38.76</v>
      </c>
      <c r="C110" s="63">
        <f>'soust.uk.JMK př.č.2'!$O$18+'soust.uk.JMK př.č.2'!$P$18</f>
        <v>23092</v>
      </c>
      <c r="D110" s="63">
        <f>'soust.uk.JMK př.č.2'!$L$18</f>
        <v>72</v>
      </c>
      <c r="E110" s="63">
        <f t="shared" si="3"/>
        <v>9780</v>
      </c>
      <c r="F110" s="63">
        <f t="shared" si="4"/>
        <v>7149</v>
      </c>
      <c r="H110" s="179"/>
      <c r="I110" s="64"/>
      <c r="J110" s="153"/>
      <c r="K110" s="69"/>
      <c r="P110" s="63">
        <f t="shared" si="5"/>
        <v>2559</v>
      </c>
      <c r="S110" s="72"/>
      <c r="T110" s="65"/>
    </row>
    <row r="111" spans="1:20" x14ac:dyDescent="0.25">
      <c r="A111" s="104">
        <v>111</v>
      </c>
      <c r="B111" s="62">
        <v>38.840000000000003</v>
      </c>
      <c r="C111" s="63">
        <f>'soust.uk.JMK př.č.2'!$O$18+'soust.uk.JMK př.č.2'!$P$18</f>
        <v>23092</v>
      </c>
      <c r="D111" s="63">
        <f>'soust.uk.JMK př.č.2'!$L$18</f>
        <v>72</v>
      </c>
      <c r="E111" s="63">
        <f t="shared" si="3"/>
        <v>9761</v>
      </c>
      <c r="F111" s="63">
        <f t="shared" si="4"/>
        <v>7135</v>
      </c>
      <c r="H111" s="179"/>
      <c r="I111" s="64"/>
      <c r="J111" s="153"/>
      <c r="K111" s="69"/>
      <c r="P111" s="63">
        <f t="shared" si="5"/>
        <v>2554</v>
      </c>
      <c r="S111" s="72"/>
      <c r="T111" s="65"/>
    </row>
    <row r="112" spans="1:20" x14ac:dyDescent="0.25">
      <c r="A112" s="104">
        <v>112</v>
      </c>
      <c r="B112" s="62">
        <v>38.92</v>
      </c>
      <c r="C112" s="63">
        <f>'soust.uk.JMK př.č.2'!$O$18+'soust.uk.JMK př.č.2'!$P$18</f>
        <v>23092</v>
      </c>
      <c r="D112" s="63">
        <f>'soust.uk.JMK př.č.2'!$L$18</f>
        <v>72</v>
      </c>
      <c r="E112" s="63">
        <f t="shared" si="3"/>
        <v>9741</v>
      </c>
      <c r="F112" s="63">
        <f t="shared" si="4"/>
        <v>7120</v>
      </c>
      <c r="H112" s="179"/>
      <c r="I112" s="64"/>
      <c r="J112" s="153"/>
      <c r="K112" s="69"/>
      <c r="P112" s="63">
        <f t="shared" si="5"/>
        <v>2549</v>
      </c>
      <c r="S112" s="72"/>
      <c r="T112" s="65"/>
    </row>
    <row r="113" spans="1:20" x14ac:dyDescent="0.25">
      <c r="A113" s="104">
        <v>113</v>
      </c>
      <c r="B113" s="62">
        <v>38.99</v>
      </c>
      <c r="C113" s="63">
        <f>'soust.uk.JMK př.č.2'!$O$18+'soust.uk.JMK př.č.2'!$P$18</f>
        <v>23092</v>
      </c>
      <c r="D113" s="63">
        <f>'soust.uk.JMK př.č.2'!$L$18</f>
        <v>72</v>
      </c>
      <c r="E113" s="63">
        <f t="shared" si="3"/>
        <v>9723</v>
      </c>
      <c r="F113" s="63">
        <f t="shared" si="4"/>
        <v>7107</v>
      </c>
      <c r="H113" s="179"/>
      <c r="I113" s="64"/>
      <c r="J113" s="153"/>
      <c r="K113" s="69"/>
      <c r="P113" s="63">
        <f t="shared" si="5"/>
        <v>2544</v>
      </c>
      <c r="S113" s="72"/>
      <c r="T113" s="65"/>
    </row>
    <row r="114" spans="1:20" x14ac:dyDescent="0.25">
      <c r="A114" s="104">
        <v>114</v>
      </c>
      <c r="B114" s="62">
        <v>39.07</v>
      </c>
      <c r="C114" s="63">
        <f>'soust.uk.JMK př.č.2'!$O$18+'soust.uk.JMK př.č.2'!$P$18</f>
        <v>23092</v>
      </c>
      <c r="D114" s="63">
        <f>'soust.uk.JMK př.č.2'!$L$18</f>
        <v>72</v>
      </c>
      <c r="E114" s="63">
        <f t="shared" si="3"/>
        <v>9704</v>
      </c>
      <c r="F114" s="63">
        <f t="shared" si="4"/>
        <v>7093</v>
      </c>
      <c r="H114" s="179"/>
      <c r="I114" s="64"/>
      <c r="J114" s="153"/>
      <c r="K114" s="69"/>
      <c r="P114" s="63">
        <f t="shared" si="5"/>
        <v>2539</v>
      </c>
      <c r="S114" s="72"/>
      <c r="T114" s="65"/>
    </row>
    <row r="115" spans="1:20" x14ac:dyDescent="0.25">
      <c r="A115" s="104">
        <v>115</v>
      </c>
      <c r="B115" s="62">
        <v>39.14</v>
      </c>
      <c r="C115" s="63">
        <f>'soust.uk.JMK př.č.2'!$O$18+'soust.uk.JMK př.č.2'!$P$18</f>
        <v>23092</v>
      </c>
      <c r="D115" s="63">
        <f>'soust.uk.JMK př.č.2'!$L$18</f>
        <v>72</v>
      </c>
      <c r="E115" s="63">
        <f t="shared" si="3"/>
        <v>9687</v>
      </c>
      <c r="F115" s="63">
        <f t="shared" si="4"/>
        <v>7080</v>
      </c>
      <c r="H115" s="179"/>
      <c r="I115" s="64"/>
      <c r="J115" s="153"/>
      <c r="K115" s="69"/>
      <c r="P115" s="63">
        <f t="shared" si="5"/>
        <v>2535</v>
      </c>
      <c r="S115" s="72"/>
      <c r="T115" s="65"/>
    </row>
    <row r="116" spans="1:20" x14ac:dyDescent="0.25">
      <c r="A116" s="104">
        <v>116</v>
      </c>
      <c r="B116" s="62">
        <v>39.21</v>
      </c>
      <c r="C116" s="63">
        <f>'soust.uk.JMK př.č.2'!$O$18+'soust.uk.JMK př.č.2'!$P$18</f>
        <v>23092</v>
      </c>
      <c r="D116" s="63">
        <f>'soust.uk.JMK př.č.2'!$L$18</f>
        <v>72</v>
      </c>
      <c r="E116" s="63">
        <f t="shared" si="3"/>
        <v>9669</v>
      </c>
      <c r="F116" s="63">
        <f t="shared" si="4"/>
        <v>7067</v>
      </c>
      <c r="H116" s="179"/>
      <c r="I116" s="64"/>
      <c r="J116" s="153"/>
      <c r="K116" s="69"/>
      <c r="P116" s="63">
        <f t="shared" si="5"/>
        <v>2530</v>
      </c>
      <c r="S116" s="72"/>
      <c r="T116" s="65"/>
    </row>
    <row r="117" spans="1:20" x14ac:dyDescent="0.25">
      <c r="A117" s="104">
        <v>117</v>
      </c>
      <c r="B117" s="62">
        <v>39.28</v>
      </c>
      <c r="C117" s="63">
        <f>'soust.uk.JMK př.č.2'!$O$18+'soust.uk.JMK př.č.2'!$P$18</f>
        <v>23092</v>
      </c>
      <c r="D117" s="63">
        <f>'soust.uk.JMK př.č.2'!$L$18</f>
        <v>72</v>
      </c>
      <c r="E117" s="63">
        <f t="shared" si="3"/>
        <v>9653</v>
      </c>
      <c r="F117" s="63">
        <f t="shared" si="4"/>
        <v>7055</v>
      </c>
      <c r="H117" s="179"/>
      <c r="I117" s="64"/>
      <c r="J117" s="153"/>
      <c r="K117" s="69"/>
      <c r="P117" s="63">
        <f t="shared" si="5"/>
        <v>2526</v>
      </c>
      <c r="S117" s="72"/>
      <c r="T117" s="65"/>
    </row>
    <row r="118" spans="1:20" x14ac:dyDescent="0.25">
      <c r="A118" s="104">
        <v>118</v>
      </c>
      <c r="B118" s="62">
        <v>39.340000000000003</v>
      </c>
      <c r="C118" s="63">
        <f>'soust.uk.JMK př.č.2'!$O$18+'soust.uk.JMK př.č.2'!$P$18</f>
        <v>23092</v>
      </c>
      <c r="D118" s="63">
        <f>'soust.uk.JMK př.č.2'!$L$18</f>
        <v>72</v>
      </c>
      <c r="E118" s="63">
        <f t="shared" si="3"/>
        <v>9638</v>
      </c>
      <c r="F118" s="63">
        <f t="shared" si="4"/>
        <v>7044</v>
      </c>
      <c r="H118" s="179"/>
      <c r="I118" s="64"/>
      <c r="J118" s="153"/>
      <c r="K118" s="69"/>
      <c r="P118" s="63">
        <f t="shared" si="5"/>
        <v>2522</v>
      </c>
      <c r="S118" s="72"/>
      <c r="T118" s="65"/>
    </row>
    <row r="119" spans="1:20" x14ac:dyDescent="0.25">
      <c r="A119" s="104">
        <v>119</v>
      </c>
      <c r="B119" s="62">
        <v>39.4</v>
      </c>
      <c r="C119" s="63">
        <f>'soust.uk.JMK př.č.2'!$O$18+'soust.uk.JMK př.č.2'!$P$18</f>
        <v>23092</v>
      </c>
      <c r="D119" s="63">
        <f>'soust.uk.JMK př.č.2'!$L$18</f>
        <v>72</v>
      </c>
      <c r="E119" s="63">
        <f t="shared" si="3"/>
        <v>9623</v>
      </c>
      <c r="F119" s="63">
        <f t="shared" si="4"/>
        <v>7033</v>
      </c>
      <c r="H119" s="179"/>
      <c r="I119" s="64"/>
      <c r="J119" s="153"/>
      <c r="K119" s="69"/>
      <c r="P119" s="63">
        <f t="shared" si="5"/>
        <v>2518</v>
      </c>
      <c r="S119" s="72"/>
      <c r="T119" s="65"/>
    </row>
    <row r="120" spans="1:20" x14ac:dyDescent="0.25">
      <c r="A120" s="104">
        <v>120</v>
      </c>
      <c r="B120" s="62">
        <v>39.46</v>
      </c>
      <c r="C120" s="63">
        <f>'soust.uk.JMK př.č.2'!$O$18+'soust.uk.JMK př.č.2'!$P$18</f>
        <v>23092</v>
      </c>
      <c r="D120" s="63">
        <f>'soust.uk.JMK př.č.2'!$L$18</f>
        <v>72</v>
      </c>
      <c r="E120" s="63">
        <f t="shared" si="3"/>
        <v>9608</v>
      </c>
      <c r="F120" s="63">
        <f t="shared" si="4"/>
        <v>7022</v>
      </c>
      <c r="H120" s="179"/>
      <c r="I120" s="64"/>
      <c r="J120" s="153"/>
      <c r="K120" s="69"/>
      <c r="P120" s="63">
        <f t="shared" si="5"/>
        <v>2514</v>
      </c>
      <c r="S120" s="72"/>
      <c r="T120" s="65"/>
    </row>
    <row r="121" spans="1:20" x14ac:dyDescent="0.25">
      <c r="A121" s="104">
        <v>121</v>
      </c>
      <c r="B121" s="62">
        <v>39.520000000000003</v>
      </c>
      <c r="C121" s="63">
        <f>'soust.uk.JMK př.č.2'!$O$18+'soust.uk.JMK př.č.2'!$P$18</f>
        <v>23092</v>
      </c>
      <c r="D121" s="63">
        <f>'soust.uk.JMK př.č.2'!$L$18</f>
        <v>72</v>
      </c>
      <c r="E121" s="63">
        <f t="shared" si="3"/>
        <v>9594</v>
      </c>
      <c r="F121" s="63">
        <f t="shared" si="4"/>
        <v>7012</v>
      </c>
      <c r="H121" s="179"/>
      <c r="I121" s="64"/>
      <c r="J121" s="153"/>
      <c r="K121" s="69"/>
      <c r="P121" s="63">
        <f t="shared" si="5"/>
        <v>2510</v>
      </c>
      <c r="S121" s="72"/>
      <c r="T121" s="65"/>
    </row>
    <row r="122" spans="1:20" x14ac:dyDescent="0.25">
      <c r="A122" s="104">
        <v>122</v>
      </c>
      <c r="B122" s="62">
        <v>39.58</v>
      </c>
      <c r="C122" s="63">
        <f>'soust.uk.JMK př.č.2'!$O$18+'soust.uk.JMK př.č.2'!$P$18</f>
        <v>23092</v>
      </c>
      <c r="D122" s="63">
        <f>'soust.uk.JMK př.č.2'!$L$18</f>
        <v>72</v>
      </c>
      <c r="E122" s="63">
        <f t="shared" si="3"/>
        <v>9579</v>
      </c>
      <c r="F122" s="63">
        <f t="shared" si="4"/>
        <v>7001</v>
      </c>
      <c r="H122" s="179"/>
      <c r="I122" s="64"/>
      <c r="J122" s="153"/>
      <c r="K122" s="69"/>
      <c r="P122" s="63">
        <f t="shared" si="5"/>
        <v>2506</v>
      </c>
      <c r="S122" s="72"/>
      <c r="T122" s="65"/>
    </row>
    <row r="123" spans="1:20" x14ac:dyDescent="0.25">
      <c r="A123" s="104">
        <v>123</v>
      </c>
      <c r="B123" s="62">
        <v>39.630000000000003</v>
      </c>
      <c r="C123" s="63">
        <f>'soust.uk.JMK př.č.2'!$O$18+'soust.uk.JMK př.č.2'!$P$18</f>
        <v>23092</v>
      </c>
      <c r="D123" s="63">
        <f>'soust.uk.JMK př.č.2'!$L$18</f>
        <v>72</v>
      </c>
      <c r="E123" s="63">
        <f t="shared" si="3"/>
        <v>9567</v>
      </c>
      <c r="F123" s="63">
        <f t="shared" si="4"/>
        <v>6992</v>
      </c>
      <c r="H123" s="179"/>
      <c r="I123" s="64"/>
      <c r="J123" s="153"/>
      <c r="K123" s="69"/>
      <c r="P123" s="63">
        <f t="shared" si="5"/>
        <v>2503</v>
      </c>
      <c r="S123" s="72"/>
      <c r="T123" s="65"/>
    </row>
    <row r="124" spans="1:20" x14ac:dyDescent="0.25">
      <c r="A124" s="104">
        <v>124</v>
      </c>
      <c r="B124" s="62">
        <v>39.68</v>
      </c>
      <c r="C124" s="63">
        <f>'soust.uk.JMK př.č.2'!$O$18+'soust.uk.JMK př.č.2'!$P$18</f>
        <v>23092</v>
      </c>
      <c r="D124" s="63">
        <f>'soust.uk.JMK př.č.2'!$L$18</f>
        <v>72</v>
      </c>
      <c r="E124" s="63">
        <f t="shared" si="3"/>
        <v>9555</v>
      </c>
      <c r="F124" s="63">
        <f t="shared" si="4"/>
        <v>6983</v>
      </c>
      <c r="H124" s="179"/>
      <c r="I124" s="64"/>
      <c r="J124" s="153"/>
      <c r="K124" s="69"/>
      <c r="P124" s="63">
        <f t="shared" si="5"/>
        <v>2500</v>
      </c>
      <c r="S124" s="72"/>
      <c r="T124" s="65"/>
    </row>
    <row r="125" spans="1:20" x14ac:dyDescent="0.25">
      <c r="A125" s="104">
        <v>125</v>
      </c>
      <c r="B125" s="62">
        <v>39.74</v>
      </c>
      <c r="C125" s="63">
        <f>'soust.uk.JMK př.č.2'!$O$18+'soust.uk.JMK př.č.2'!$P$18</f>
        <v>23092</v>
      </c>
      <c r="D125" s="63">
        <f>'soust.uk.JMK př.č.2'!$L$18</f>
        <v>72</v>
      </c>
      <c r="E125" s="63">
        <f t="shared" si="3"/>
        <v>9541</v>
      </c>
      <c r="F125" s="63">
        <f t="shared" si="4"/>
        <v>6973</v>
      </c>
      <c r="H125" s="179"/>
      <c r="I125" s="64"/>
      <c r="J125" s="153"/>
      <c r="K125" s="69"/>
      <c r="P125" s="63">
        <f t="shared" si="5"/>
        <v>2496</v>
      </c>
      <c r="S125" s="72"/>
      <c r="T125" s="65"/>
    </row>
    <row r="126" spans="1:20" x14ac:dyDescent="0.25">
      <c r="A126" s="104">
        <v>126</v>
      </c>
      <c r="B126" s="62">
        <v>39.78</v>
      </c>
      <c r="C126" s="63">
        <f>'soust.uk.JMK př.č.2'!$O$18+'soust.uk.JMK př.č.2'!$P$18</f>
        <v>23092</v>
      </c>
      <c r="D126" s="63">
        <f>'soust.uk.JMK př.č.2'!$L$18</f>
        <v>72</v>
      </c>
      <c r="E126" s="63">
        <f t="shared" si="3"/>
        <v>9532</v>
      </c>
      <c r="F126" s="63">
        <f t="shared" si="4"/>
        <v>6966</v>
      </c>
      <c r="H126" s="179"/>
      <c r="I126" s="64"/>
      <c r="J126" s="153"/>
      <c r="K126" s="69"/>
      <c r="P126" s="63">
        <f t="shared" si="5"/>
        <v>2494</v>
      </c>
      <c r="S126" s="72"/>
      <c r="T126" s="65"/>
    </row>
    <row r="127" spans="1:20" x14ac:dyDescent="0.25">
      <c r="A127" s="104">
        <v>127</v>
      </c>
      <c r="B127" s="62">
        <v>39.83</v>
      </c>
      <c r="C127" s="63">
        <f>'soust.uk.JMK př.č.2'!$O$18+'soust.uk.JMK př.č.2'!$P$18</f>
        <v>23092</v>
      </c>
      <c r="D127" s="63">
        <f>'soust.uk.JMK př.č.2'!$L$18</f>
        <v>72</v>
      </c>
      <c r="E127" s="63">
        <f t="shared" si="3"/>
        <v>9520</v>
      </c>
      <c r="F127" s="63">
        <f t="shared" si="4"/>
        <v>6957</v>
      </c>
      <c r="H127" s="179"/>
      <c r="I127" s="64"/>
      <c r="J127" s="153"/>
      <c r="K127" s="69"/>
      <c r="P127" s="63">
        <f t="shared" si="5"/>
        <v>2491</v>
      </c>
      <c r="S127" s="72"/>
      <c r="T127" s="65"/>
    </row>
    <row r="128" spans="1:20" x14ac:dyDescent="0.25">
      <c r="A128" s="104">
        <v>128</v>
      </c>
      <c r="B128" s="62">
        <v>39.880000000000003</v>
      </c>
      <c r="C128" s="63">
        <f>'soust.uk.JMK př.č.2'!$O$18+'soust.uk.JMK př.č.2'!$P$18</f>
        <v>23092</v>
      </c>
      <c r="D128" s="63">
        <f>'soust.uk.JMK př.č.2'!$L$18</f>
        <v>72</v>
      </c>
      <c r="E128" s="63">
        <f t="shared" si="3"/>
        <v>9507</v>
      </c>
      <c r="F128" s="63">
        <f t="shared" si="4"/>
        <v>6948</v>
      </c>
      <c r="H128" s="179"/>
      <c r="I128" s="64"/>
      <c r="J128" s="153"/>
      <c r="K128" s="69"/>
      <c r="P128" s="63">
        <f t="shared" si="5"/>
        <v>2487</v>
      </c>
      <c r="S128" s="72"/>
      <c r="T128" s="65"/>
    </row>
    <row r="129" spans="1:20" x14ac:dyDescent="0.25">
      <c r="A129" s="104">
        <v>129</v>
      </c>
      <c r="B129" s="62">
        <v>39.92</v>
      </c>
      <c r="C129" s="63">
        <f>'soust.uk.JMK př.č.2'!$O$18+'soust.uk.JMK př.č.2'!$P$18</f>
        <v>23092</v>
      </c>
      <c r="D129" s="63">
        <f>'soust.uk.JMK př.č.2'!$L$18</f>
        <v>72</v>
      </c>
      <c r="E129" s="63">
        <f t="shared" si="3"/>
        <v>9498</v>
      </c>
      <c r="F129" s="63">
        <f t="shared" si="4"/>
        <v>6941</v>
      </c>
      <c r="H129" s="179"/>
      <c r="I129" s="64"/>
      <c r="J129" s="153"/>
      <c r="K129" s="69"/>
      <c r="P129" s="63">
        <f t="shared" si="5"/>
        <v>2485</v>
      </c>
      <c r="S129" s="72"/>
      <c r="T129" s="65"/>
    </row>
    <row r="130" spans="1:20" x14ac:dyDescent="0.25">
      <c r="A130" s="104">
        <v>130</v>
      </c>
      <c r="B130" s="62">
        <v>39.97</v>
      </c>
      <c r="C130" s="63">
        <f>'soust.uk.JMK př.č.2'!$O$18+'soust.uk.JMK př.č.2'!$P$18</f>
        <v>23092</v>
      </c>
      <c r="D130" s="63">
        <f>'soust.uk.JMK př.č.2'!$L$18</f>
        <v>72</v>
      </c>
      <c r="E130" s="63">
        <f t="shared" si="3"/>
        <v>9487</v>
      </c>
      <c r="F130" s="63">
        <f t="shared" si="4"/>
        <v>6933</v>
      </c>
      <c r="H130" s="179"/>
      <c r="I130" s="64"/>
      <c r="J130" s="153"/>
      <c r="K130" s="69"/>
      <c r="P130" s="63">
        <f t="shared" si="5"/>
        <v>2482</v>
      </c>
      <c r="S130" s="72"/>
      <c r="T130" s="65"/>
    </row>
    <row r="131" spans="1:20" x14ac:dyDescent="0.25">
      <c r="A131" s="104">
        <v>131</v>
      </c>
      <c r="B131" s="62">
        <v>40.01</v>
      </c>
      <c r="C131" s="63">
        <f>'soust.uk.JMK př.č.2'!$O$18+'soust.uk.JMK př.č.2'!$P$18</f>
        <v>23092</v>
      </c>
      <c r="D131" s="63">
        <f>'soust.uk.JMK př.č.2'!$L$18</f>
        <v>72</v>
      </c>
      <c r="E131" s="63">
        <f t="shared" si="3"/>
        <v>9478</v>
      </c>
      <c r="F131" s="63">
        <f t="shared" si="4"/>
        <v>6926</v>
      </c>
      <c r="H131" s="179"/>
      <c r="I131" s="64"/>
      <c r="J131" s="153"/>
      <c r="K131" s="69"/>
      <c r="P131" s="63">
        <f t="shared" si="5"/>
        <v>2480</v>
      </c>
      <c r="S131" s="72"/>
      <c r="T131" s="65"/>
    </row>
    <row r="132" spans="1:20" x14ac:dyDescent="0.25">
      <c r="A132" s="104">
        <v>132</v>
      </c>
      <c r="B132" s="62">
        <v>40.049999999999997</v>
      </c>
      <c r="C132" s="63">
        <f>'soust.uk.JMK př.č.2'!$O$18+'soust.uk.JMK př.č.2'!$P$18</f>
        <v>23092</v>
      </c>
      <c r="D132" s="63">
        <f>'soust.uk.JMK př.č.2'!$L$18</f>
        <v>72</v>
      </c>
      <c r="E132" s="63">
        <f t="shared" si="3"/>
        <v>9468</v>
      </c>
      <c r="F132" s="63">
        <f t="shared" si="4"/>
        <v>6919</v>
      </c>
      <c r="H132" s="179"/>
      <c r="I132" s="64"/>
      <c r="J132" s="153"/>
      <c r="K132" s="69"/>
      <c r="P132" s="63">
        <f t="shared" si="5"/>
        <v>2477</v>
      </c>
      <c r="S132" s="72"/>
      <c r="T132" s="65"/>
    </row>
    <row r="133" spans="1:20" x14ac:dyDescent="0.25">
      <c r="A133" s="104">
        <v>133</v>
      </c>
      <c r="B133" s="62">
        <v>40.090000000000003</v>
      </c>
      <c r="C133" s="63">
        <f>'soust.uk.JMK př.č.2'!$O$18+'soust.uk.JMK př.č.2'!$P$18</f>
        <v>23092</v>
      </c>
      <c r="D133" s="63">
        <f>'soust.uk.JMK př.č.2'!$L$18</f>
        <v>72</v>
      </c>
      <c r="E133" s="63">
        <f t="shared" si="3"/>
        <v>9458</v>
      </c>
      <c r="F133" s="63">
        <f t="shared" si="4"/>
        <v>6912</v>
      </c>
      <c r="H133" s="179"/>
      <c r="I133" s="64"/>
      <c r="J133" s="153"/>
      <c r="K133" s="69"/>
      <c r="P133" s="63">
        <f t="shared" si="5"/>
        <v>2474</v>
      </c>
      <c r="S133" s="72"/>
      <c r="T133" s="65"/>
    </row>
    <row r="134" spans="1:20" x14ac:dyDescent="0.25">
      <c r="A134" s="104">
        <v>134</v>
      </c>
      <c r="B134" s="62">
        <v>40.130000000000003</v>
      </c>
      <c r="C134" s="63">
        <f>'soust.uk.JMK př.č.2'!$O$18+'soust.uk.JMK př.č.2'!$P$18</f>
        <v>23092</v>
      </c>
      <c r="D134" s="63">
        <f>'soust.uk.JMK př.č.2'!$L$18</f>
        <v>72</v>
      </c>
      <c r="E134" s="63">
        <f t="shared" si="3"/>
        <v>9449</v>
      </c>
      <c r="F134" s="63">
        <f t="shared" si="4"/>
        <v>6905</v>
      </c>
      <c r="H134" s="179"/>
      <c r="I134" s="64"/>
      <c r="J134" s="153"/>
      <c r="K134" s="69"/>
      <c r="P134" s="63">
        <f t="shared" si="5"/>
        <v>2472</v>
      </c>
      <c r="S134" s="72"/>
      <c r="T134" s="65"/>
    </row>
    <row r="135" spans="1:20" x14ac:dyDescent="0.25">
      <c r="A135" s="104">
        <v>135</v>
      </c>
      <c r="B135" s="62">
        <v>40.17</v>
      </c>
      <c r="C135" s="63">
        <f>'soust.uk.JMK př.č.2'!$O$18+'soust.uk.JMK př.č.2'!$P$18</f>
        <v>23092</v>
      </c>
      <c r="D135" s="63">
        <f>'soust.uk.JMK př.č.2'!$L$18</f>
        <v>72</v>
      </c>
      <c r="E135" s="63">
        <f t="shared" si="3"/>
        <v>9439</v>
      </c>
      <c r="F135" s="63">
        <f t="shared" si="4"/>
        <v>6898</v>
      </c>
      <c r="H135" s="179"/>
      <c r="I135" s="64"/>
      <c r="J135" s="153"/>
      <c r="K135" s="69"/>
      <c r="P135" s="63">
        <f t="shared" si="5"/>
        <v>2469</v>
      </c>
      <c r="S135" s="72"/>
      <c r="T135" s="65"/>
    </row>
    <row r="136" spans="1:20" x14ac:dyDescent="0.25">
      <c r="A136" s="104">
        <v>136</v>
      </c>
      <c r="B136" s="62">
        <v>40.21</v>
      </c>
      <c r="C136" s="63">
        <f>'soust.uk.JMK př.č.2'!$O$18+'soust.uk.JMK př.č.2'!$P$18</f>
        <v>23092</v>
      </c>
      <c r="D136" s="63">
        <f>'soust.uk.JMK př.č.2'!$L$18</f>
        <v>72</v>
      </c>
      <c r="E136" s="63">
        <f t="shared" si="3"/>
        <v>9430</v>
      </c>
      <c r="F136" s="63">
        <f t="shared" si="4"/>
        <v>6891</v>
      </c>
      <c r="H136" s="179"/>
      <c r="I136" s="64"/>
      <c r="J136" s="153"/>
      <c r="K136" s="69"/>
      <c r="P136" s="63">
        <f t="shared" si="5"/>
        <v>2467</v>
      </c>
      <c r="S136" s="72"/>
      <c r="T136" s="65"/>
    </row>
    <row r="137" spans="1:20" x14ac:dyDescent="0.25">
      <c r="A137" s="104">
        <v>137</v>
      </c>
      <c r="B137" s="62">
        <v>40.25</v>
      </c>
      <c r="C137" s="63">
        <f>'soust.uk.JMK př.č.2'!$O$18+'soust.uk.JMK př.č.2'!$P$18</f>
        <v>23092</v>
      </c>
      <c r="D137" s="63">
        <f>'soust.uk.JMK př.č.2'!$L$18</f>
        <v>72</v>
      </c>
      <c r="E137" s="63">
        <f t="shared" si="3"/>
        <v>9422</v>
      </c>
      <c r="F137" s="63">
        <f t="shared" si="4"/>
        <v>6885</v>
      </c>
      <c r="H137" s="179"/>
      <c r="I137" s="64"/>
      <c r="J137" s="153"/>
      <c r="K137" s="69"/>
      <c r="P137" s="63">
        <f t="shared" si="5"/>
        <v>2465</v>
      </c>
      <c r="S137" s="72"/>
      <c r="T137" s="65"/>
    </row>
    <row r="138" spans="1:20" x14ac:dyDescent="0.25">
      <c r="A138" s="104">
        <v>138</v>
      </c>
      <c r="B138" s="62">
        <v>40.28</v>
      </c>
      <c r="C138" s="63">
        <f>'soust.uk.JMK př.č.2'!$O$18+'soust.uk.JMK př.č.2'!$P$18</f>
        <v>23092</v>
      </c>
      <c r="D138" s="63">
        <f>'soust.uk.JMK př.č.2'!$L$18</f>
        <v>72</v>
      </c>
      <c r="E138" s="63">
        <f t="shared" si="3"/>
        <v>9414</v>
      </c>
      <c r="F138" s="63">
        <f t="shared" si="4"/>
        <v>6879</v>
      </c>
      <c r="H138" s="179"/>
      <c r="I138" s="64"/>
      <c r="J138" s="153"/>
      <c r="K138" s="69"/>
      <c r="P138" s="63">
        <f t="shared" si="5"/>
        <v>2463</v>
      </c>
      <c r="S138" s="72"/>
      <c r="T138" s="65"/>
    </row>
    <row r="139" spans="1:20" x14ac:dyDescent="0.25">
      <c r="A139" s="104">
        <v>139</v>
      </c>
      <c r="B139" s="62">
        <v>40.32</v>
      </c>
      <c r="C139" s="63">
        <f>'soust.uk.JMK př.č.2'!$O$18+'soust.uk.JMK př.č.2'!$P$18</f>
        <v>23092</v>
      </c>
      <c r="D139" s="63">
        <f>'soust.uk.JMK př.č.2'!$L$18</f>
        <v>72</v>
      </c>
      <c r="E139" s="63">
        <f t="shared" ref="E139:E202" si="6">SUM(F139,P139,D139)</f>
        <v>9406</v>
      </c>
      <c r="F139" s="63">
        <f t="shared" ref="F139:F202" si="7">ROUND(1/B139*C139*12,0)</f>
        <v>6873</v>
      </c>
      <c r="H139" s="179"/>
      <c r="I139" s="64"/>
      <c r="J139" s="153"/>
      <c r="K139" s="69"/>
      <c r="P139" s="63">
        <f t="shared" ref="P139:P202" si="8">ROUND((F139*35.8%),0)</f>
        <v>2461</v>
      </c>
      <c r="S139" s="72"/>
      <c r="T139" s="65"/>
    </row>
    <row r="140" spans="1:20" x14ac:dyDescent="0.25">
      <c r="A140" s="104">
        <v>140</v>
      </c>
      <c r="B140" s="62">
        <v>40.36</v>
      </c>
      <c r="C140" s="63">
        <f>'soust.uk.JMK př.č.2'!$O$18+'soust.uk.JMK př.č.2'!$P$18</f>
        <v>23092</v>
      </c>
      <c r="D140" s="63">
        <f>'soust.uk.JMK př.č.2'!$L$18</f>
        <v>72</v>
      </c>
      <c r="E140" s="63">
        <f t="shared" si="6"/>
        <v>9396</v>
      </c>
      <c r="F140" s="63">
        <f t="shared" si="7"/>
        <v>6866</v>
      </c>
      <c r="H140" s="179"/>
      <c r="I140" s="64"/>
      <c r="J140" s="153"/>
      <c r="K140" s="69"/>
      <c r="P140" s="63">
        <f t="shared" si="8"/>
        <v>2458</v>
      </c>
      <c r="S140" s="72"/>
      <c r="T140" s="65"/>
    </row>
    <row r="141" spans="1:20" x14ac:dyDescent="0.25">
      <c r="A141" s="104">
        <v>141</v>
      </c>
      <c r="B141" s="62">
        <v>40.4</v>
      </c>
      <c r="C141" s="63">
        <f>'soust.uk.JMK př.č.2'!$O$18+'soust.uk.JMK př.č.2'!$P$18</f>
        <v>23092</v>
      </c>
      <c r="D141" s="63">
        <f>'soust.uk.JMK př.č.2'!$L$18</f>
        <v>72</v>
      </c>
      <c r="E141" s="63">
        <f t="shared" si="6"/>
        <v>9387</v>
      </c>
      <c r="F141" s="63">
        <f t="shared" si="7"/>
        <v>6859</v>
      </c>
      <c r="H141" s="179"/>
      <c r="I141" s="64"/>
      <c r="J141" s="153"/>
      <c r="K141" s="69"/>
      <c r="P141" s="63">
        <f t="shared" si="8"/>
        <v>2456</v>
      </c>
      <c r="S141" s="72"/>
      <c r="T141" s="65"/>
    </row>
    <row r="142" spans="1:20" x14ac:dyDescent="0.25">
      <c r="A142" s="104">
        <v>142</v>
      </c>
      <c r="B142" s="62">
        <v>40.44</v>
      </c>
      <c r="C142" s="63">
        <f>'soust.uk.JMK př.č.2'!$O$18+'soust.uk.JMK př.č.2'!$P$18</f>
        <v>23092</v>
      </c>
      <c r="D142" s="63">
        <f>'soust.uk.JMK př.č.2'!$L$18</f>
        <v>72</v>
      </c>
      <c r="E142" s="63">
        <f t="shared" si="6"/>
        <v>9377</v>
      </c>
      <c r="F142" s="63">
        <f t="shared" si="7"/>
        <v>6852</v>
      </c>
      <c r="H142" s="179"/>
      <c r="I142" s="64"/>
      <c r="J142" s="153"/>
      <c r="K142" s="69"/>
      <c r="P142" s="63">
        <f t="shared" si="8"/>
        <v>2453</v>
      </c>
      <c r="S142" s="72"/>
      <c r="T142" s="65"/>
    </row>
    <row r="143" spans="1:20" x14ac:dyDescent="0.25">
      <c r="A143" s="104">
        <v>143</v>
      </c>
      <c r="B143" s="62">
        <v>40.479999999999997</v>
      </c>
      <c r="C143" s="63">
        <f>'soust.uk.JMK př.č.2'!$O$18+'soust.uk.JMK př.č.2'!$P$18</f>
        <v>23092</v>
      </c>
      <c r="D143" s="63">
        <f>'soust.uk.JMK př.č.2'!$L$18</f>
        <v>72</v>
      </c>
      <c r="E143" s="63">
        <f t="shared" si="6"/>
        <v>9368</v>
      </c>
      <c r="F143" s="63">
        <f t="shared" si="7"/>
        <v>6845</v>
      </c>
      <c r="H143" s="179"/>
      <c r="I143" s="64"/>
      <c r="J143" s="153"/>
      <c r="K143" s="69"/>
      <c r="P143" s="63">
        <f t="shared" si="8"/>
        <v>2451</v>
      </c>
      <c r="S143" s="72"/>
      <c r="T143" s="65"/>
    </row>
    <row r="144" spans="1:20" x14ac:dyDescent="0.25">
      <c r="A144" s="104">
        <v>144</v>
      </c>
      <c r="B144" s="62">
        <v>40.520000000000003</v>
      </c>
      <c r="C144" s="63">
        <f>'soust.uk.JMK př.č.2'!$O$18+'soust.uk.JMK př.č.2'!$P$18</f>
        <v>23092</v>
      </c>
      <c r="D144" s="63">
        <f>'soust.uk.JMK př.č.2'!$L$18</f>
        <v>72</v>
      </c>
      <c r="E144" s="63">
        <f t="shared" si="6"/>
        <v>9359</v>
      </c>
      <c r="F144" s="63">
        <f t="shared" si="7"/>
        <v>6839</v>
      </c>
      <c r="H144" s="179"/>
      <c r="I144" s="64"/>
      <c r="J144" s="153"/>
      <c r="K144" s="69"/>
      <c r="P144" s="63">
        <f t="shared" si="8"/>
        <v>2448</v>
      </c>
      <c r="S144" s="72"/>
      <c r="T144" s="65"/>
    </row>
    <row r="145" spans="1:20" x14ac:dyDescent="0.25">
      <c r="A145" s="104">
        <v>145</v>
      </c>
      <c r="B145" s="62">
        <v>40.56</v>
      </c>
      <c r="C145" s="63">
        <f>'soust.uk.JMK př.č.2'!$O$18+'soust.uk.JMK př.č.2'!$P$18</f>
        <v>23092</v>
      </c>
      <c r="D145" s="63">
        <f>'soust.uk.JMK př.č.2'!$L$18</f>
        <v>72</v>
      </c>
      <c r="E145" s="63">
        <f t="shared" si="6"/>
        <v>9350</v>
      </c>
      <c r="F145" s="63">
        <f t="shared" si="7"/>
        <v>6832</v>
      </c>
      <c r="H145" s="179"/>
      <c r="I145" s="64"/>
      <c r="J145" s="153"/>
      <c r="K145" s="69"/>
      <c r="P145" s="63">
        <f t="shared" si="8"/>
        <v>2446</v>
      </c>
      <c r="S145" s="72"/>
      <c r="T145" s="65"/>
    </row>
    <row r="146" spans="1:20" x14ac:dyDescent="0.25">
      <c r="A146" s="104">
        <v>146</v>
      </c>
      <c r="B146" s="62">
        <v>40.61</v>
      </c>
      <c r="C146" s="63">
        <f>'soust.uk.JMK př.č.2'!$O$18+'soust.uk.JMK př.č.2'!$P$18</f>
        <v>23092</v>
      </c>
      <c r="D146" s="63">
        <f>'soust.uk.JMK př.č.2'!$L$18</f>
        <v>72</v>
      </c>
      <c r="E146" s="63">
        <f t="shared" si="6"/>
        <v>9339</v>
      </c>
      <c r="F146" s="63">
        <f t="shared" si="7"/>
        <v>6824</v>
      </c>
      <c r="H146" s="179"/>
      <c r="I146" s="64"/>
      <c r="J146" s="153"/>
      <c r="K146" s="69"/>
      <c r="P146" s="63">
        <f t="shared" si="8"/>
        <v>2443</v>
      </c>
      <c r="S146" s="72"/>
      <c r="T146" s="65"/>
    </row>
    <row r="147" spans="1:20" x14ac:dyDescent="0.25">
      <c r="A147" s="104">
        <v>147</v>
      </c>
      <c r="B147" s="62">
        <v>40.65</v>
      </c>
      <c r="C147" s="63">
        <f>'soust.uk.JMK př.č.2'!$O$18+'soust.uk.JMK př.č.2'!$P$18</f>
        <v>23092</v>
      </c>
      <c r="D147" s="63">
        <f>'soust.uk.JMK př.č.2'!$L$18</f>
        <v>72</v>
      </c>
      <c r="E147" s="63">
        <f t="shared" si="6"/>
        <v>9329</v>
      </c>
      <c r="F147" s="63">
        <f t="shared" si="7"/>
        <v>6817</v>
      </c>
      <c r="H147" s="179"/>
      <c r="I147" s="64"/>
      <c r="J147" s="153"/>
      <c r="K147" s="69"/>
      <c r="P147" s="63">
        <f t="shared" si="8"/>
        <v>2440</v>
      </c>
      <c r="S147" s="72"/>
      <c r="T147" s="65"/>
    </row>
    <row r="148" spans="1:20" x14ac:dyDescent="0.25">
      <c r="A148" s="104">
        <v>148</v>
      </c>
      <c r="B148" s="62">
        <v>40.700000000000003</v>
      </c>
      <c r="C148" s="63">
        <f>'soust.uk.JMK př.č.2'!$O$18+'soust.uk.JMK př.č.2'!$P$18</f>
        <v>23092</v>
      </c>
      <c r="D148" s="63">
        <f>'soust.uk.JMK př.č.2'!$L$18</f>
        <v>72</v>
      </c>
      <c r="E148" s="63">
        <f t="shared" si="6"/>
        <v>9317</v>
      </c>
      <c r="F148" s="63">
        <f t="shared" si="7"/>
        <v>6808</v>
      </c>
      <c r="H148" s="179"/>
      <c r="I148" s="64"/>
      <c r="J148" s="153"/>
      <c r="K148" s="69"/>
      <c r="P148" s="63">
        <f t="shared" si="8"/>
        <v>2437</v>
      </c>
      <c r="S148" s="72"/>
      <c r="T148" s="65"/>
    </row>
    <row r="149" spans="1:20" x14ac:dyDescent="0.25">
      <c r="A149" s="104">
        <v>149</v>
      </c>
      <c r="B149" s="62">
        <v>40.75</v>
      </c>
      <c r="C149" s="63">
        <f>'soust.uk.JMK př.č.2'!$O$18+'soust.uk.JMK př.č.2'!$P$18</f>
        <v>23092</v>
      </c>
      <c r="D149" s="63">
        <f>'soust.uk.JMK př.č.2'!$L$18</f>
        <v>72</v>
      </c>
      <c r="E149" s="63">
        <f t="shared" si="6"/>
        <v>9306</v>
      </c>
      <c r="F149" s="63">
        <f t="shared" si="7"/>
        <v>6800</v>
      </c>
      <c r="H149" s="179"/>
      <c r="I149" s="64"/>
      <c r="J149" s="153"/>
      <c r="K149" s="69"/>
      <c r="P149" s="63">
        <f t="shared" si="8"/>
        <v>2434</v>
      </c>
      <c r="S149" s="72"/>
      <c r="T149" s="65"/>
    </row>
    <row r="150" spans="1:20" x14ac:dyDescent="0.25">
      <c r="A150" s="104">
        <v>150</v>
      </c>
      <c r="B150" s="62">
        <v>40.799999999999997</v>
      </c>
      <c r="C150" s="63">
        <f>'soust.uk.JMK př.č.2'!$O$18+'soust.uk.JMK př.č.2'!$P$18</f>
        <v>23092</v>
      </c>
      <c r="D150" s="63">
        <f>'soust.uk.JMK př.č.2'!$L$18</f>
        <v>72</v>
      </c>
      <c r="E150" s="63">
        <f t="shared" si="6"/>
        <v>9296</v>
      </c>
      <c r="F150" s="63">
        <f t="shared" si="7"/>
        <v>6792</v>
      </c>
      <c r="H150" s="179"/>
      <c r="I150" s="64"/>
      <c r="J150" s="153"/>
      <c r="K150" s="69"/>
      <c r="P150" s="63">
        <f t="shared" si="8"/>
        <v>2432</v>
      </c>
      <c r="S150" s="72"/>
      <c r="T150" s="65"/>
    </row>
    <row r="151" spans="1:20" x14ac:dyDescent="0.25">
      <c r="A151" s="104">
        <v>151</v>
      </c>
      <c r="B151" s="62">
        <v>40.799999999999997</v>
      </c>
      <c r="C151" s="63">
        <f>'soust.uk.JMK př.č.2'!$O$18+'soust.uk.JMK př.č.2'!$P$18</f>
        <v>23092</v>
      </c>
      <c r="D151" s="63">
        <f>'soust.uk.JMK př.č.2'!$L$18</f>
        <v>72</v>
      </c>
      <c r="E151" s="63">
        <f t="shared" si="6"/>
        <v>9296</v>
      </c>
      <c r="F151" s="63">
        <f t="shared" si="7"/>
        <v>6792</v>
      </c>
      <c r="H151" s="179"/>
      <c r="I151" s="64"/>
      <c r="J151" s="153"/>
      <c r="K151" s="69"/>
      <c r="P151" s="63">
        <f t="shared" si="8"/>
        <v>2432</v>
      </c>
      <c r="S151" s="72"/>
      <c r="T151" s="65"/>
    </row>
    <row r="152" spans="1:20" x14ac:dyDescent="0.25">
      <c r="A152" s="104">
        <v>152</v>
      </c>
      <c r="B152" s="62">
        <v>40.799999999999997</v>
      </c>
      <c r="C152" s="63">
        <f>'soust.uk.JMK př.č.2'!$O$18+'soust.uk.JMK př.č.2'!$P$18</f>
        <v>23092</v>
      </c>
      <c r="D152" s="63">
        <f>'soust.uk.JMK př.č.2'!$L$18</f>
        <v>72</v>
      </c>
      <c r="E152" s="63">
        <f t="shared" si="6"/>
        <v>9296</v>
      </c>
      <c r="F152" s="63">
        <f t="shared" si="7"/>
        <v>6792</v>
      </c>
      <c r="H152" s="179"/>
      <c r="I152" s="64"/>
      <c r="J152" s="153"/>
      <c r="K152" s="69"/>
      <c r="P152" s="63">
        <f t="shared" si="8"/>
        <v>2432</v>
      </c>
      <c r="S152" s="72"/>
      <c r="T152" s="65"/>
    </row>
    <row r="153" spans="1:20" x14ac:dyDescent="0.25">
      <c r="A153" s="104">
        <v>153</v>
      </c>
      <c r="B153" s="62">
        <v>40.799999999999997</v>
      </c>
      <c r="C153" s="63">
        <f>'soust.uk.JMK př.č.2'!$O$18+'soust.uk.JMK př.č.2'!$P$18</f>
        <v>23092</v>
      </c>
      <c r="D153" s="63">
        <f>'soust.uk.JMK př.č.2'!$L$18</f>
        <v>72</v>
      </c>
      <c r="E153" s="63">
        <f t="shared" si="6"/>
        <v>9296</v>
      </c>
      <c r="F153" s="63">
        <f t="shared" si="7"/>
        <v>6792</v>
      </c>
      <c r="H153" s="179"/>
      <c r="I153" s="64"/>
      <c r="J153" s="153"/>
      <c r="K153" s="69"/>
      <c r="P153" s="63">
        <f t="shared" si="8"/>
        <v>2432</v>
      </c>
      <c r="S153" s="72"/>
      <c r="T153" s="65"/>
    </row>
    <row r="154" spans="1:20" x14ac:dyDescent="0.25">
      <c r="A154" s="104">
        <v>154</v>
      </c>
      <c r="B154" s="62">
        <v>40.799999999999997</v>
      </c>
      <c r="C154" s="63">
        <f>'soust.uk.JMK př.č.2'!$O$18+'soust.uk.JMK př.č.2'!$P$18</f>
        <v>23092</v>
      </c>
      <c r="D154" s="63">
        <f>'soust.uk.JMK př.č.2'!$L$18</f>
        <v>72</v>
      </c>
      <c r="E154" s="63">
        <f t="shared" si="6"/>
        <v>9296</v>
      </c>
      <c r="F154" s="63">
        <f t="shared" si="7"/>
        <v>6792</v>
      </c>
      <c r="H154" s="179"/>
      <c r="I154" s="64"/>
      <c r="J154" s="153"/>
      <c r="K154" s="69"/>
      <c r="P154" s="63">
        <f t="shared" si="8"/>
        <v>2432</v>
      </c>
      <c r="S154" s="72"/>
      <c r="T154" s="65"/>
    </row>
    <row r="155" spans="1:20" x14ac:dyDescent="0.25">
      <c r="A155" s="104">
        <v>155</v>
      </c>
      <c r="B155" s="62">
        <v>40.799999999999997</v>
      </c>
      <c r="C155" s="63">
        <f>'soust.uk.JMK př.č.2'!$O$18+'soust.uk.JMK př.č.2'!$P$18</f>
        <v>23092</v>
      </c>
      <c r="D155" s="63">
        <f>'soust.uk.JMK př.č.2'!$L$18</f>
        <v>72</v>
      </c>
      <c r="E155" s="63">
        <f t="shared" si="6"/>
        <v>9296</v>
      </c>
      <c r="F155" s="63">
        <f t="shared" si="7"/>
        <v>6792</v>
      </c>
      <c r="H155" s="179"/>
      <c r="I155" s="64"/>
      <c r="J155" s="153"/>
      <c r="K155" s="69"/>
      <c r="P155" s="63">
        <f t="shared" si="8"/>
        <v>2432</v>
      </c>
      <c r="S155" s="72"/>
      <c r="T155" s="65"/>
    </row>
    <row r="156" spans="1:20" x14ac:dyDescent="0.25">
      <c r="A156" s="104">
        <v>156</v>
      </c>
      <c r="B156" s="62">
        <v>40.799999999999997</v>
      </c>
      <c r="C156" s="63">
        <f>'soust.uk.JMK př.č.2'!$O$18+'soust.uk.JMK př.č.2'!$P$18</f>
        <v>23092</v>
      </c>
      <c r="D156" s="63">
        <f>'soust.uk.JMK př.č.2'!$L$18</f>
        <v>72</v>
      </c>
      <c r="E156" s="63">
        <f t="shared" si="6"/>
        <v>9296</v>
      </c>
      <c r="F156" s="63">
        <f t="shared" si="7"/>
        <v>6792</v>
      </c>
      <c r="H156" s="179"/>
      <c r="I156" s="64"/>
      <c r="J156" s="153"/>
      <c r="K156" s="69"/>
      <c r="P156" s="63">
        <f t="shared" si="8"/>
        <v>2432</v>
      </c>
      <c r="S156" s="72"/>
      <c r="T156" s="65"/>
    </row>
    <row r="157" spans="1:20" x14ac:dyDescent="0.25">
      <c r="A157" s="104">
        <v>157</v>
      </c>
      <c r="B157" s="62">
        <v>40.799999999999997</v>
      </c>
      <c r="C157" s="63">
        <f>'soust.uk.JMK př.č.2'!$O$18+'soust.uk.JMK př.č.2'!$P$18</f>
        <v>23092</v>
      </c>
      <c r="D157" s="63">
        <f>'soust.uk.JMK př.č.2'!$L$18</f>
        <v>72</v>
      </c>
      <c r="E157" s="63">
        <f t="shared" si="6"/>
        <v>9296</v>
      </c>
      <c r="F157" s="63">
        <f t="shared" si="7"/>
        <v>6792</v>
      </c>
      <c r="H157" s="179"/>
      <c r="I157" s="64"/>
      <c r="J157" s="153"/>
      <c r="K157" s="69"/>
      <c r="P157" s="63">
        <f t="shared" si="8"/>
        <v>2432</v>
      </c>
      <c r="S157" s="72"/>
      <c r="T157" s="65"/>
    </row>
    <row r="158" spans="1:20" x14ac:dyDescent="0.25">
      <c r="A158" s="104">
        <v>158</v>
      </c>
      <c r="B158" s="62">
        <v>40.799999999999997</v>
      </c>
      <c r="C158" s="63">
        <f>'soust.uk.JMK př.č.2'!$O$18+'soust.uk.JMK př.č.2'!$P$18</f>
        <v>23092</v>
      </c>
      <c r="D158" s="63">
        <f>'soust.uk.JMK př.č.2'!$L$18</f>
        <v>72</v>
      </c>
      <c r="E158" s="63">
        <f t="shared" si="6"/>
        <v>9296</v>
      </c>
      <c r="F158" s="63">
        <f t="shared" si="7"/>
        <v>6792</v>
      </c>
      <c r="H158" s="179"/>
      <c r="I158" s="64"/>
      <c r="J158" s="153"/>
      <c r="K158" s="69"/>
      <c r="P158" s="63">
        <f t="shared" si="8"/>
        <v>2432</v>
      </c>
      <c r="S158" s="72"/>
      <c r="T158" s="65"/>
    </row>
    <row r="159" spans="1:20" x14ac:dyDescent="0.25">
      <c r="A159" s="104">
        <v>159</v>
      </c>
      <c r="B159" s="62">
        <v>40.799999999999997</v>
      </c>
      <c r="C159" s="63">
        <f>'soust.uk.JMK př.č.2'!$O$18+'soust.uk.JMK př.č.2'!$P$18</f>
        <v>23092</v>
      </c>
      <c r="D159" s="63">
        <f>'soust.uk.JMK př.č.2'!$L$18</f>
        <v>72</v>
      </c>
      <c r="E159" s="63">
        <f t="shared" si="6"/>
        <v>9296</v>
      </c>
      <c r="F159" s="63">
        <f t="shared" si="7"/>
        <v>6792</v>
      </c>
      <c r="H159" s="179"/>
      <c r="I159" s="64"/>
      <c r="J159" s="153"/>
      <c r="K159" s="69"/>
      <c r="P159" s="63">
        <f t="shared" si="8"/>
        <v>2432</v>
      </c>
      <c r="S159" s="72"/>
      <c r="T159" s="65"/>
    </row>
    <row r="160" spans="1:20" x14ac:dyDescent="0.25">
      <c r="A160" s="104">
        <v>160</v>
      </c>
      <c r="B160" s="62">
        <v>40.799999999999997</v>
      </c>
      <c r="C160" s="63">
        <f>'soust.uk.JMK př.č.2'!$O$18+'soust.uk.JMK př.č.2'!$P$18</f>
        <v>23092</v>
      </c>
      <c r="D160" s="63">
        <f>'soust.uk.JMK př.č.2'!$L$18</f>
        <v>72</v>
      </c>
      <c r="E160" s="63">
        <f t="shared" si="6"/>
        <v>9296</v>
      </c>
      <c r="F160" s="63">
        <f t="shared" si="7"/>
        <v>6792</v>
      </c>
      <c r="H160" s="179"/>
      <c r="I160" s="64"/>
      <c r="J160" s="153"/>
      <c r="K160" s="69"/>
      <c r="P160" s="63">
        <f t="shared" si="8"/>
        <v>2432</v>
      </c>
      <c r="S160" s="72"/>
      <c r="T160" s="65"/>
    </row>
    <row r="161" spans="1:20" x14ac:dyDescent="0.25">
      <c r="A161" s="104">
        <v>161</v>
      </c>
      <c r="B161" s="62">
        <v>40.799999999999997</v>
      </c>
      <c r="C161" s="63">
        <f>'soust.uk.JMK př.č.2'!$O$18+'soust.uk.JMK př.č.2'!$P$18</f>
        <v>23092</v>
      </c>
      <c r="D161" s="63">
        <f>'soust.uk.JMK př.č.2'!$L$18</f>
        <v>72</v>
      </c>
      <c r="E161" s="63">
        <f t="shared" si="6"/>
        <v>9296</v>
      </c>
      <c r="F161" s="63">
        <f t="shared" si="7"/>
        <v>6792</v>
      </c>
      <c r="H161" s="179"/>
      <c r="I161" s="64"/>
      <c r="J161" s="153"/>
      <c r="K161" s="69"/>
      <c r="P161" s="63">
        <f t="shared" si="8"/>
        <v>2432</v>
      </c>
      <c r="S161" s="72"/>
      <c r="T161" s="65"/>
    </row>
    <row r="162" spans="1:20" x14ac:dyDescent="0.25">
      <c r="A162" s="104">
        <v>162</v>
      </c>
      <c r="B162" s="62">
        <v>40.799999999999997</v>
      </c>
      <c r="C162" s="63">
        <f>'soust.uk.JMK př.č.2'!$O$18+'soust.uk.JMK př.č.2'!$P$18</f>
        <v>23092</v>
      </c>
      <c r="D162" s="63">
        <f>'soust.uk.JMK př.č.2'!$L$18</f>
        <v>72</v>
      </c>
      <c r="E162" s="63">
        <f t="shared" si="6"/>
        <v>9296</v>
      </c>
      <c r="F162" s="63">
        <f t="shared" si="7"/>
        <v>6792</v>
      </c>
      <c r="H162" s="179"/>
      <c r="I162" s="64"/>
      <c r="J162" s="153"/>
      <c r="K162" s="69"/>
      <c r="P162" s="63">
        <f t="shared" si="8"/>
        <v>2432</v>
      </c>
      <c r="S162" s="72"/>
      <c r="T162" s="65"/>
    </row>
    <row r="163" spans="1:20" x14ac:dyDescent="0.25">
      <c r="A163" s="104">
        <v>163</v>
      </c>
      <c r="B163" s="62">
        <v>40.799999999999997</v>
      </c>
      <c r="C163" s="63">
        <f>'soust.uk.JMK př.č.2'!$O$18+'soust.uk.JMK př.č.2'!$P$18</f>
        <v>23092</v>
      </c>
      <c r="D163" s="63">
        <f>'soust.uk.JMK př.č.2'!$L$18</f>
        <v>72</v>
      </c>
      <c r="E163" s="63">
        <f t="shared" si="6"/>
        <v>9296</v>
      </c>
      <c r="F163" s="63">
        <f t="shared" si="7"/>
        <v>6792</v>
      </c>
      <c r="H163" s="179"/>
      <c r="I163" s="64"/>
      <c r="J163" s="153"/>
      <c r="K163" s="69"/>
      <c r="P163" s="63">
        <f t="shared" si="8"/>
        <v>2432</v>
      </c>
      <c r="S163" s="72"/>
      <c r="T163" s="65"/>
    </row>
    <row r="164" spans="1:20" x14ac:dyDescent="0.25">
      <c r="A164" s="104">
        <v>164</v>
      </c>
      <c r="B164" s="62">
        <v>40.799999999999997</v>
      </c>
      <c r="C164" s="63">
        <f>'soust.uk.JMK př.č.2'!$O$18+'soust.uk.JMK př.č.2'!$P$18</f>
        <v>23092</v>
      </c>
      <c r="D164" s="63">
        <f>'soust.uk.JMK př.č.2'!$L$18</f>
        <v>72</v>
      </c>
      <c r="E164" s="63">
        <f t="shared" si="6"/>
        <v>9296</v>
      </c>
      <c r="F164" s="63">
        <f t="shared" si="7"/>
        <v>6792</v>
      </c>
      <c r="H164" s="179"/>
      <c r="I164" s="64"/>
      <c r="J164" s="153"/>
      <c r="K164" s="69"/>
      <c r="P164" s="63">
        <f t="shared" si="8"/>
        <v>2432</v>
      </c>
      <c r="S164" s="72"/>
      <c r="T164" s="65"/>
    </row>
    <row r="165" spans="1:20" x14ac:dyDescent="0.25">
      <c r="A165" s="104">
        <v>165</v>
      </c>
      <c r="B165" s="62">
        <v>40.799999999999997</v>
      </c>
      <c r="C165" s="63">
        <f>'soust.uk.JMK př.č.2'!$O$18+'soust.uk.JMK př.č.2'!$P$18</f>
        <v>23092</v>
      </c>
      <c r="D165" s="63">
        <f>'soust.uk.JMK př.č.2'!$L$18</f>
        <v>72</v>
      </c>
      <c r="E165" s="63">
        <f t="shared" si="6"/>
        <v>9296</v>
      </c>
      <c r="F165" s="63">
        <f t="shared" si="7"/>
        <v>6792</v>
      </c>
      <c r="H165" s="179"/>
      <c r="I165" s="64"/>
      <c r="J165" s="153"/>
      <c r="K165" s="69"/>
      <c r="P165" s="63">
        <f t="shared" si="8"/>
        <v>2432</v>
      </c>
      <c r="S165" s="72"/>
      <c r="T165" s="65"/>
    </row>
    <row r="166" spans="1:20" x14ac:dyDescent="0.25">
      <c r="A166" s="104">
        <v>166</v>
      </c>
      <c r="B166" s="62">
        <v>40.799999999999997</v>
      </c>
      <c r="C166" s="63">
        <f>'soust.uk.JMK př.č.2'!$O$18+'soust.uk.JMK př.č.2'!$P$18</f>
        <v>23092</v>
      </c>
      <c r="D166" s="63">
        <f>'soust.uk.JMK př.č.2'!$L$18</f>
        <v>72</v>
      </c>
      <c r="E166" s="63">
        <f t="shared" si="6"/>
        <v>9296</v>
      </c>
      <c r="F166" s="63">
        <f t="shared" si="7"/>
        <v>6792</v>
      </c>
      <c r="H166" s="179"/>
      <c r="I166" s="64"/>
      <c r="J166" s="153"/>
      <c r="K166" s="69"/>
      <c r="P166" s="63">
        <f t="shared" si="8"/>
        <v>2432</v>
      </c>
      <c r="S166" s="72"/>
      <c r="T166" s="65"/>
    </row>
    <row r="167" spans="1:20" x14ac:dyDescent="0.25">
      <c r="A167" s="104">
        <v>167</v>
      </c>
      <c r="B167" s="62">
        <v>40.799999999999997</v>
      </c>
      <c r="C167" s="63">
        <f>'soust.uk.JMK př.č.2'!$O$18+'soust.uk.JMK př.č.2'!$P$18</f>
        <v>23092</v>
      </c>
      <c r="D167" s="63">
        <f>'soust.uk.JMK př.č.2'!$L$18</f>
        <v>72</v>
      </c>
      <c r="E167" s="63">
        <f t="shared" si="6"/>
        <v>9296</v>
      </c>
      <c r="F167" s="63">
        <f t="shared" si="7"/>
        <v>6792</v>
      </c>
      <c r="H167" s="179"/>
      <c r="I167" s="64"/>
      <c r="J167" s="153"/>
      <c r="K167" s="69"/>
      <c r="P167" s="63">
        <f t="shared" si="8"/>
        <v>2432</v>
      </c>
      <c r="S167" s="72"/>
      <c r="T167" s="65"/>
    </row>
    <row r="168" spans="1:20" x14ac:dyDescent="0.25">
      <c r="A168" s="104">
        <v>168</v>
      </c>
      <c r="B168" s="62">
        <v>40.799999999999997</v>
      </c>
      <c r="C168" s="63">
        <f>'soust.uk.JMK př.č.2'!$O$18+'soust.uk.JMK př.č.2'!$P$18</f>
        <v>23092</v>
      </c>
      <c r="D168" s="63">
        <f>'soust.uk.JMK př.č.2'!$L$18</f>
        <v>72</v>
      </c>
      <c r="E168" s="63">
        <f t="shared" si="6"/>
        <v>9296</v>
      </c>
      <c r="F168" s="63">
        <f t="shared" si="7"/>
        <v>6792</v>
      </c>
      <c r="H168" s="179"/>
      <c r="I168" s="64"/>
      <c r="J168" s="153"/>
      <c r="K168" s="69"/>
      <c r="P168" s="63">
        <f t="shared" si="8"/>
        <v>2432</v>
      </c>
      <c r="S168" s="72"/>
      <c r="T168" s="65"/>
    </row>
    <row r="169" spans="1:20" x14ac:dyDescent="0.25">
      <c r="A169" s="104">
        <v>169</v>
      </c>
      <c r="B169" s="62">
        <v>40.799999999999997</v>
      </c>
      <c r="C169" s="63">
        <f>'soust.uk.JMK př.č.2'!$O$18+'soust.uk.JMK př.č.2'!$P$18</f>
        <v>23092</v>
      </c>
      <c r="D169" s="63">
        <f>'soust.uk.JMK př.č.2'!$L$18</f>
        <v>72</v>
      </c>
      <c r="E169" s="63">
        <f t="shared" si="6"/>
        <v>9296</v>
      </c>
      <c r="F169" s="63">
        <f t="shared" si="7"/>
        <v>6792</v>
      </c>
      <c r="H169" s="179"/>
      <c r="I169" s="64"/>
      <c r="J169" s="153"/>
      <c r="K169" s="69"/>
      <c r="P169" s="63">
        <f t="shared" si="8"/>
        <v>2432</v>
      </c>
      <c r="S169" s="72"/>
      <c r="T169" s="65"/>
    </row>
    <row r="170" spans="1:20" x14ac:dyDescent="0.25">
      <c r="A170" s="104">
        <v>170</v>
      </c>
      <c r="B170" s="62">
        <v>40.799999999999997</v>
      </c>
      <c r="C170" s="63">
        <f>'soust.uk.JMK př.č.2'!$O$18+'soust.uk.JMK př.č.2'!$P$18</f>
        <v>23092</v>
      </c>
      <c r="D170" s="63">
        <f>'soust.uk.JMK př.č.2'!$L$18</f>
        <v>72</v>
      </c>
      <c r="E170" s="63">
        <f t="shared" si="6"/>
        <v>9296</v>
      </c>
      <c r="F170" s="63">
        <f t="shared" si="7"/>
        <v>6792</v>
      </c>
      <c r="H170" s="179"/>
      <c r="I170" s="64"/>
      <c r="J170" s="153"/>
      <c r="K170" s="69"/>
      <c r="P170" s="63">
        <f t="shared" si="8"/>
        <v>2432</v>
      </c>
      <c r="S170" s="72"/>
      <c r="T170" s="65"/>
    </row>
    <row r="171" spans="1:20" x14ac:dyDescent="0.25">
      <c r="A171" s="104">
        <v>171</v>
      </c>
      <c r="B171" s="62">
        <v>40.799999999999997</v>
      </c>
      <c r="C171" s="63">
        <f>'soust.uk.JMK př.č.2'!$O$18+'soust.uk.JMK př.č.2'!$P$18</f>
        <v>23092</v>
      </c>
      <c r="D171" s="63">
        <f>'soust.uk.JMK př.č.2'!$L$18</f>
        <v>72</v>
      </c>
      <c r="E171" s="63">
        <f t="shared" si="6"/>
        <v>9296</v>
      </c>
      <c r="F171" s="63">
        <f t="shared" si="7"/>
        <v>6792</v>
      </c>
      <c r="H171" s="179"/>
      <c r="I171" s="64"/>
      <c r="J171" s="153"/>
      <c r="K171" s="69"/>
      <c r="P171" s="63">
        <f t="shared" si="8"/>
        <v>2432</v>
      </c>
      <c r="S171" s="72"/>
      <c r="T171" s="65"/>
    </row>
    <row r="172" spans="1:20" x14ac:dyDescent="0.25">
      <c r="A172" s="104">
        <v>172</v>
      </c>
      <c r="B172" s="62">
        <v>40.799999999999997</v>
      </c>
      <c r="C172" s="63">
        <f>'soust.uk.JMK př.č.2'!$O$18+'soust.uk.JMK př.č.2'!$P$18</f>
        <v>23092</v>
      </c>
      <c r="D172" s="63">
        <f>'soust.uk.JMK př.č.2'!$L$18</f>
        <v>72</v>
      </c>
      <c r="E172" s="63">
        <f t="shared" si="6"/>
        <v>9296</v>
      </c>
      <c r="F172" s="63">
        <f t="shared" si="7"/>
        <v>6792</v>
      </c>
      <c r="H172" s="179"/>
      <c r="I172" s="64"/>
      <c r="J172" s="153"/>
      <c r="K172" s="69"/>
      <c r="P172" s="63">
        <f t="shared" si="8"/>
        <v>2432</v>
      </c>
      <c r="S172" s="72"/>
      <c r="T172" s="65"/>
    </row>
    <row r="173" spans="1:20" x14ac:dyDescent="0.25">
      <c r="A173" s="104">
        <v>173</v>
      </c>
      <c r="B173" s="62">
        <v>40.799999999999997</v>
      </c>
      <c r="C173" s="63">
        <f>'soust.uk.JMK př.č.2'!$O$18+'soust.uk.JMK př.č.2'!$P$18</f>
        <v>23092</v>
      </c>
      <c r="D173" s="63">
        <f>'soust.uk.JMK př.č.2'!$L$18</f>
        <v>72</v>
      </c>
      <c r="E173" s="63">
        <f t="shared" si="6"/>
        <v>9296</v>
      </c>
      <c r="F173" s="63">
        <f t="shared" si="7"/>
        <v>6792</v>
      </c>
      <c r="H173" s="179"/>
      <c r="I173" s="64"/>
      <c r="J173" s="153"/>
      <c r="K173" s="69"/>
      <c r="P173" s="63">
        <f t="shared" si="8"/>
        <v>2432</v>
      </c>
      <c r="S173" s="72"/>
      <c r="T173" s="65"/>
    </row>
    <row r="174" spans="1:20" x14ac:dyDescent="0.25">
      <c r="A174" s="104">
        <v>174</v>
      </c>
      <c r="B174" s="62">
        <v>40.799999999999997</v>
      </c>
      <c r="C174" s="63">
        <f>'soust.uk.JMK př.č.2'!$O$18+'soust.uk.JMK př.č.2'!$P$18</f>
        <v>23092</v>
      </c>
      <c r="D174" s="63">
        <f>'soust.uk.JMK př.č.2'!$L$18</f>
        <v>72</v>
      </c>
      <c r="E174" s="63">
        <f t="shared" si="6"/>
        <v>9296</v>
      </c>
      <c r="F174" s="63">
        <f t="shared" si="7"/>
        <v>6792</v>
      </c>
      <c r="H174" s="179"/>
      <c r="I174" s="64"/>
      <c r="J174" s="153"/>
      <c r="K174" s="69"/>
      <c r="P174" s="63">
        <f t="shared" si="8"/>
        <v>2432</v>
      </c>
      <c r="S174" s="72"/>
      <c r="T174" s="65"/>
    </row>
    <row r="175" spans="1:20" x14ac:dyDescent="0.25">
      <c r="A175" s="104">
        <v>175</v>
      </c>
      <c r="B175" s="62">
        <v>40.799999999999997</v>
      </c>
      <c r="C175" s="63">
        <f>'soust.uk.JMK př.č.2'!$O$18+'soust.uk.JMK př.č.2'!$P$18</f>
        <v>23092</v>
      </c>
      <c r="D175" s="63">
        <f>'soust.uk.JMK př.č.2'!$L$18</f>
        <v>72</v>
      </c>
      <c r="E175" s="63">
        <f t="shared" si="6"/>
        <v>9296</v>
      </c>
      <c r="F175" s="63">
        <f t="shared" si="7"/>
        <v>6792</v>
      </c>
      <c r="H175" s="179"/>
      <c r="I175" s="64"/>
      <c r="J175" s="153"/>
      <c r="K175" s="69"/>
      <c r="P175" s="63">
        <f t="shared" si="8"/>
        <v>2432</v>
      </c>
      <c r="S175" s="72"/>
      <c r="T175" s="65"/>
    </row>
    <row r="176" spans="1:20" x14ac:dyDescent="0.25">
      <c r="A176" s="104">
        <v>176</v>
      </c>
      <c r="B176" s="62">
        <v>40.799999999999997</v>
      </c>
      <c r="C176" s="63">
        <f>'soust.uk.JMK př.č.2'!$O$18+'soust.uk.JMK př.č.2'!$P$18</f>
        <v>23092</v>
      </c>
      <c r="D176" s="63">
        <f>'soust.uk.JMK př.č.2'!$L$18</f>
        <v>72</v>
      </c>
      <c r="E176" s="63">
        <f t="shared" si="6"/>
        <v>9296</v>
      </c>
      <c r="F176" s="63">
        <f t="shared" si="7"/>
        <v>6792</v>
      </c>
      <c r="H176" s="179"/>
      <c r="I176" s="64"/>
      <c r="J176" s="153"/>
      <c r="K176" s="69"/>
      <c r="P176" s="63">
        <f t="shared" si="8"/>
        <v>2432</v>
      </c>
      <c r="S176" s="72"/>
      <c r="T176" s="65"/>
    </row>
    <row r="177" spans="1:20" x14ac:dyDescent="0.25">
      <c r="A177" s="104">
        <v>177</v>
      </c>
      <c r="B177" s="62">
        <v>40.799999999999997</v>
      </c>
      <c r="C177" s="63">
        <f>'soust.uk.JMK př.č.2'!$O$18+'soust.uk.JMK př.č.2'!$P$18</f>
        <v>23092</v>
      </c>
      <c r="D177" s="63">
        <f>'soust.uk.JMK př.č.2'!$L$18</f>
        <v>72</v>
      </c>
      <c r="E177" s="63">
        <f t="shared" si="6"/>
        <v>9296</v>
      </c>
      <c r="F177" s="63">
        <f t="shared" si="7"/>
        <v>6792</v>
      </c>
      <c r="H177" s="179"/>
      <c r="I177" s="64"/>
      <c r="J177" s="153"/>
      <c r="K177" s="69"/>
      <c r="P177" s="63">
        <f t="shared" si="8"/>
        <v>2432</v>
      </c>
      <c r="S177" s="72"/>
      <c r="T177" s="65"/>
    </row>
    <row r="178" spans="1:20" x14ac:dyDescent="0.25">
      <c r="A178" s="104">
        <v>178</v>
      </c>
      <c r="B178" s="62">
        <v>40.799999999999997</v>
      </c>
      <c r="C178" s="63">
        <f>'soust.uk.JMK př.č.2'!$O$18+'soust.uk.JMK př.č.2'!$P$18</f>
        <v>23092</v>
      </c>
      <c r="D178" s="63">
        <f>'soust.uk.JMK př.č.2'!$L$18</f>
        <v>72</v>
      </c>
      <c r="E178" s="63">
        <f t="shared" si="6"/>
        <v>9296</v>
      </c>
      <c r="F178" s="63">
        <f t="shared" si="7"/>
        <v>6792</v>
      </c>
      <c r="H178" s="179"/>
      <c r="I178" s="64"/>
      <c r="J178" s="153"/>
      <c r="K178" s="69"/>
      <c r="P178" s="63">
        <f t="shared" si="8"/>
        <v>2432</v>
      </c>
      <c r="S178" s="72"/>
      <c r="T178" s="65"/>
    </row>
    <row r="179" spans="1:20" x14ac:dyDescent="0.25">
      <c r="A179" s="104">
        <v>179</v>
      </c>
      <c r="B179" s="62">
        <v>40.799999999999997</v>
      </c>
      <c r="C179" s="63">
        <f>'soust.uk.JMK př.č.2'!$O$18+'soust.uk.JMK př.č.2'!$P$18</f>
        <v>23092</v>
      </c>
      <c r="D179" s="63">
        <f>'soust.uk.JMK př.č.2'!$L$18</f>
        <v>72</v>
      </c>
      <c r="E179" s="63">
        <f t="shared" si="6"/>
        <v>9296</v>
      </c>
      <c r="F179" s="63">
        <f t="shared" si="7"/>
        <v>6792</v>
      </c>
      <c r="H179" s="179"/>
      <c r="I179" s="64"/>
      <c r="J179" s="153"/>
      <c r="K179" s="69"/>
      <c r="P179" s="63">
        <f t="shared" si="8"/>
        <v>2432</v>
      </c>
      <c r="S179" s="72"/>
      <c r="T179" s="65"/>
    </row>
    <row r="180" spans="1:20" x14ac:dyDescent="0.25">
      <c r="A180" s="104">
        <v>180</v>
      </c>
      <c r="B180" s="62">
        <v>40.799999999999997</v>
      </c>
      <c r="C180" s="63">
        <f>'soust.uk.JMK př.č.2'!$O$18+'soust.uk.JMK př.č.2'!$P$18</f>
        <v>23092</v>
      </c>
      <c r="D180" s="63">
        <f>'soust.uk.JMK př.č.2'!$L$18</f>
        <v>72</v>
      </c>
      <c r="E180" s="63">
        <f t="shared" si="6"/>
        <v>9296</v>
      </c>
      <c r="F180" s="63">
        <f t="shared" si="7"/>
        <v>6792</v>
      </c>
      <c r="H180" s="179"/>
      <c r="I180" s="64"/>
      <c r="J180" s="153"/>
      <c r="K180" s="69"/>
      <c r="P180" s="63">
        <f t="shared" si="8"/>
        <v>2432</v>
      </c>
      <c r="S180" s="72"/>
      <c r="T180" s="65"/>
    </row>
    <row r="181" spans="1:20" x14ac:dyDescent="0.25">
      <c r="A181" s="104">
        <v>181</v>
      </c>
      <c r="B181" s="62">
        <v>40.799999999999997</v>
      </c>
      <c r="C181" s="63">
        <f>'soust.uk.JMK př.č.2'!$O$18+'soust.uk.JMK př.č.2'!$P$18</f>
        <v>23092</v>
      </c>
      <c r="D181" s="63">
        <f>'soust.uk.JMK př.č.2'!$L$18</f>
        <v>72</v>
      </c>
      <c r="E181" s="63">
        <f t="shared" si="6"/>
        <v>9296</v>
      </c>
      <c r="F181" s="63">
        <f t="shared" si="7"/>
        <v>6792</v>
      </c>
      <c r="H181" s="179"/>
      <c r="I181" s="64"/>
      <c r="J181" s="153"/>
      <c r="K181" s="69"/>
      <c r="P181" s="63">
        <f t="shared" si="8"/>
        <v>2432</v>
      </c>
      <c r="S181" s="72"/>
      <c r="T181" s="65"/>
    </row>
    <row r="182" spans="1:20" x14ac:dyDescent="0.25">
      <c r="A182" s="104">
        <v>182</v>
      </c>
      <c r="B182" s="62">
        <v>40.799999999999997</v>
      </c>
      <c r="C182" s="63">
        <f>'soust.uk.JMK př.č.2'!$O$18+'soust.uk.JMK př.č.2'!$P$18</f>
        <v>23092</v>
      </c>
      <c r="D182" s="63">
        <f>'soust.uk.JMK př.č.2'!$L$18</f>
        <v>72</v>
      </c>
      <c r="E182" s="63">
        <f t="shared" si="6"/>
        <v>9296</v>
      </c>
      <c r="F182" s="63">
        <f t="shared" si="7"/>
        <v>6792</v>
      </c>
      <c r="H182" s="179"/>
      <c r="I182" s="64"/>
      <c r="J182" s="153"/>
      <c r="K182" s="69"/>
      <c r="P182" s="63">
        <f t="shared" si="8"/>
        <v>2432</v>
      </c>
      <c r="S182" s="72"/>
      <c r="T182" s="65"/>
    </row>
    <row r="183" spans="1:20" x14ac:dyDescent="0.25">
      <c r="A183" s="104">
        <v>183</v>
      </c>
      <c r="B183" s="62">
        <v>40.799999999999997</v>
      </c>
      <c r="C183" s="63">
        <f>'soust.uk.JMK př.č.2'!$O$18+'soust.uk.JMK př.č.2'!$P$18</f>
        <v>23092</v>
      </c>
      <c r="D183" s="63">
        <f>'soust.uk.JMK př.č.2'!$L$18</f>
        <v>72</v>
      </c>
      <c r="E183" s="63">
        <f t="shared" si="6"/>
        <v>9296</v>
      </c>
      <c r="F183" s="63">
        <f t="shared" si="7"/>
        <v>6792</v>
      </c>
      <c r="H183" s="179"/>
      <c r="I183" s="64"/>
      <c r="J183" s="153"/>
      <c r="K183" s="69"/>
      <c r="P183" s="63">
        <f t="shared" si="8"/>
        <v>2432</v>
      </c>
      <c r="S183" s="72"/>
      <c r="T183" s="65"/>
    </row>
    <row r="184" spans="1:20" x14ac:dyDescent="0.25">
      <c r="A184" s="104">
        <v>184</v>
      </c>
      <c r="B184" s="62">
        <v>40.799999999999997</v>
      </c>
      <c r="C184" s="63">
        <f>'soust.uk.JMK př.č.2'!$O$18+'soust.uk.JMK př.č.2'!$P$18</f>
        <v>23092</v>
      </c>
      <c r="D184" s="63">
        <f>'soust.uk.JMK př.č.2'!$L$18</f>
        <v>72</v>
      </c>
      <c r="E184" s="63">
        <f t="shared" si="6"/>
        <v>9296</v>
      </c>
      <c r="F184" s="63">
        <f t="shared" si="7"/>
        <v>6792</v>
      </c>
      <c r="H184" s="179"/>
      <c r="I184" s="64"/>
      <c r="J184" s="153"/>
      <c r="K184" s="69"/>
      <c r="P184" s="63">
        <f t="shared" si="8"/>
        <v>2432</v>
      </c>
      <c r="S184" s="72"/>
      <c r="T184" s="65"/>
    </row>
    <row r="185" spans="1:20" x14ac:dyDescent="0.25">
      <c r="A185" s="104">
        <v>185</v>
      </c>
      <c r="B185" s="62">
        <v>40.799999999999997</v>
      </c>
      <c r="C185" s="63">
        <f>'soust.uk.JMK př.č.2'!$O$18+'soust.uk.JMK př.č.2'!$P$18</f>
        <v>23092</v>
      </c>
      <c r="D185" s="63">
        <f>'soust.uk.JMK př.č.2'!$L$18</f>
        <v>72</v>
      </c>
      <c r="E185" s="63">
        <f t="shared" si="6"/>
        <v>9296</v>
      </c>
      <c r="F185" s="63">
        <f t="shared" si="7"/>
        <v>6792</v>
      </c>
      <c r="H185" s="179"/>
      <c r="I185" s="64"/>
      <c r="J185" s="153"/>
      <c r="K185" s="69"/>
      <c r="P185" s="63">
        <f t="shared" si="8"/>
        <v>2432</v>
      </c>
      <c r="S185" s="72"/>
      <c r="T185" s="65"/>
    </row>
    <row r="186" spans="1:20" x14ac:dyDescent="0.25">
      <c r="A186" s="104">
        <v>186</v>
      </c>
      <c r="B186" s="62">
        <v>40.799999999999997</v>
      </c>
      <c r="C186" s="63">
        <f>'soust.uk.JMK př.č.2'!$O$18+'soust.uk.JMK př.č.2'!$P$18</f>
        <v>23092</v>
      </c>
      <c r="D186" s="63">
        <f>'soust.uk.JMK př.č.2'!$L$18</f>
        <v>72</v>
      </c>
      <c r="E186" s="63">
        <f t="shared" si="6"/>
        <v>9296</v>
      </c>
      <c r="F186" s="63">
        <f t="shared" si="7"/>
        <v>6792</v>
      </c>
      <c r="H186" s="179"/>
      <c r="I186" s="64"/>
      <c r="J186" s="153"/>
      <c r="K186" s="69"/>
      <c r="P186" s="63">
        <f t="shared" si="8"/>
        <v>2432</v>
      </c>
      <c r="S186" s="72"/>
      <c r="T186" s="65"/>
    </row>
    <row r="187" spans="1:20" x14ac:dyDescent="0.25">
      <c r="A187" s="104">
        <v>187</v>
      </c>
      <c r="B187" s="62">
        <v>40.799999999999997</v>
      </c>
      <c r="C187" s="63">
        <f>'soust.uk.JMK př.č.2'!$O$18+'soust.uk.JMK př.č.2'!$P$18</f>
        <v>23092</v>
      </c>
      <c r="D187" s="63">
        <f>'soust.uk.JMK př.č.2'!$L$18</f>
        <v>72</v>
      </c>
      <c r="E187" s="63">
        <f t="shared" si="6"/>
        <v>9296</v>
      </c>
      <c r="F187" s="63">
        <f t="shared" si="7"/>
        <v>6792</v>
      </c>
      <c r="H187" s="179"/>
      <c r="I187" s="64"/>
      <c r="J187" s="153"/>
      <c r="K187" s="69"/>
      <c r="P187" s="63">
        <f t="shared" si="8"/>
        <v>2432</v>
      </c>
      <c r="S187" s="72"/>
      <c r="T187" s="65"/>
    </row>
    <row r="188" spans="1:20" x14ac:dyDescent="0.25">
      <c r="A188" s="104">
        <v>188</v>
      </c>
      <c r="B188" s="62">
        <v>40.799999999999997</v>
      </c>
      <c r="C188" s="63">
        <f>'soust.uk.JMK př.č.2'!$O$18+'soust.uk.JMK př.č.2'!$P$18</f>
        <v>23092</v>
      </c>
      <c r="D188" s="63">
        <f>'soust.uk.JMK př.č.2'!$L$18</f>
        <v>72</v>
      </c>
      <c r="E188" s="63">
        <f t="shared" si="6"/>
        <v>9296</v>
      </c>
      <c r="F188" s="63">
        <f t="shared" si="7"/>
        <v>6792</v>
      </c>
      <c r="H188" s="179"/>
      <c r="I188" s="64"/>
      <c r="J188" s="153"/>
      <c r="K188" s="69"/>
      <c r="P188" s="63">
        <f t="shared" si="8"/>
        <v>2432</v>
      </c>
      <c r="S188" s="72"/>
      <c r="T188" s="65"/>
    </row>
    <row r="189" spans="1:20" x14ac:dyDescent="0.25">
      <c r="A189" s="104">
        <v>189</v>
      </c>
      <c r="B189" s="62">
        <v>40.799999999999997</v>
      </c>
      <c r="C189" s="63">
        <f>'soust.uk.JMK př.č.2'!$O$18+'soust.uk.JMK př.č.2'!$P$18</f>
        <v>23092</v>
      </c>
      <c r="D189" s="63">
        <f>'soust.uk.JMK př.č.2'!$L$18</f>
        <v>72</v>
      </c>
      <c r="E189" s="63">
        <f t="shared" si="6"/>
        <v>9296</v>
      </c>
      <c r="F189" s="63">
        <f t="shared" si="7"/>
        <v>6792</v>
      </c>
      <c r="H189" s="179"/>
      <c r="I189" s="64"/>
      <c r="J189" s="153"/>
      <c r="K189" s="69"/>
      <c r="P189" s="63">
        <f t="shared" si="8"/>
        <v>2432</v>
      </c>
      <c r="S189" s="72"/>
      <c r="T189" s="65"/>
    </row>
    <row r="190" spans="1:20" x14ac:dyDescent="0.25">
      <c r="A190" s="104">
        <v>190</v>
      </c>
      <c r="B190" s="62">
        <v>40.799999999999997</v>
      </c>
      <c r="C190" s="63">
        <f>'soust.uk.JMK př.č.2'!$O$18+'soust.uk.JMK př.č.2'!$P$18</f>
        <v>23092</v>
      </c>
      <c r="D190" s="63">
        <f>'soust.uk.JMK př.č.2'!$L$18</f>
        <v>72</v>
      </c>
      <c r="E190" s="63">
        <f t="shared" si="6"/>
        <v>9296</v>
      </c>
      <c r="F190" s="63">
        <f t="shared" si="7"/>
        <v>6792</v>
      </c>
      <c r="H190" s="179"/>
      <c r="I190" s="64"/>
      <c r="J190" s="153"/>
      <c r="K190" s="69"/>
      <c r="P190" s="63">
        <f t="shared" si="8"/>
        <v>2432</v>
      </c>
      <c r="S190" s="72"/>
      <c r="T190" s="65"/>
    </row>
    <row r="191" spans="1:20" x14ac:dyDescent="0.25">
      <c r="A191" s="104">
        <v>191</v>
      </c>
      <c r="B191" s="62">
        <v>40.799999999999997</v>
      </c>
      <c r="C191" s="63">
        <f>'soust.uk.JMK př.č.2'!$O$18+'soust.uk.JMK př.č.2'!$P$18</f>
        <v>23092</v>
      </c>
      <c r="D191" s="63">
        <f>'soust.uk.JMK př.č.2'!$L$18</f>
        <v>72</v>
      </c>
      <c r="E191" s="63">
        <f t="shared" si="6"/>
        <v>9296</v>
      </c>
      <c r="F191" s="63">
        <f t="shared" si="7"/>
        <v>6792</v>
      </c>
      <c r="H191" s="179"/>
      <c r="I191" s="64"/>
      <c r="J191" s="153"/>
      <c r="K191" s="69"/>
      <c r="P191" s="63">
        <f t="shared" si="8"/>
        <v>2432</v>
      </c>
      <c r="S191" s="72"/>
      <c r="T191" s="65"/>
    </row>
    <row r="192" spans="1:20" x14ac:dyDescent="0.25">
      <c r="A192" s="104">
        <v>192</v>
      </c>
      <c r="B192" s="62">
        <v>40.799999999999997</v>
      </c>
      <c r="C192" s="63">
        <f>'soust.uk.JMK př.č.2'!$O$18+'soust.uk.JMK př.č.2'!$P$18</f>
        <v>23092</v>
      </c>
      <c r="D192" s="63">
        <f>'soust.uk.JMK př.č.2'!$L$18</f>
        <v>72</v>
      </c>
      <c r="E192" s="63">
        <f t="shared" si="6"/>
        <v>9296</v>
      </c>
      <c r="F192" s="63">
        <f t="shared" si="7"/>
        <v>6792</v>
      </c>
      <c r="H192" s="179"/>
      <c r="I192" s="64"/>
      <c r="J192" s="153"/>
      <c r="K192" s="69"/>
      <c r="P192" s="63">
        <f t="shared" si="8"/>
        <v>2432</v>
      </c>
      <c r="S192" s="72"/>
      <c r="T192" s="65"/>
    </row>
    <row r="193" spans="1:20" x14ac:dyDescent="0.25">
      <c r="A193" s="104">
        <v>193</v>
      </c>
      <c r="B193" s="62">
        <v>40.799999999999997</v>
      </c>
      <c r="C193" s="63">
        <f>'soust.uk.JMK př.č.2'!$O$18+'soust.uk.JMK př.č.2'!$P$18</f>
        <v>23092</v>
      </c>
      <c r="D193" s="63">
        <f>'soust.uk.JMK př.č.2'!$L$18</f>
        <v>72</v>
      </c>
      <c r="E193" s="63">
        <f t="shared" si="6"/>
        <v>9296</v>
      </c>
      <c r="F193" s="63">
        <f t="shared" si="7"/>
        <v>6792</v>
      </c>
      <c r="H193" s="179"/>
      <c r="I193" s="64"/>
      <c r="J193" s="153"/>
      <c r="K193" s="69"/>
      <c r="P193" s="63">
        <f t="shared" si="8"/>
        <v>2432</v>
      </c>
      <c r="S193" s="72"/>
      <c r="T193" s="65"/>
    </row>
    <row r="194" spans="1:20" x14ac:dyDescent="0.25">
      <c r="A194" s="104">
        <v>194</v>
      </c>
      <c r="B194" s="62">
        <v>40.799999999999997</v>
      </c>
      <c r="C194" s="63">
        <f>'soust.uk.JMK př.č.2'!$O$18+'soust.uk.JMK př.č.2'!$P$18</f>
        <v>23092</v>
      </c>
      <c r="D194" s="63">
        <f>'soust.uk.JMK př.č.2'!$L$18</f>
        <v>72</v>
      </c>
      <c r="E194" s="63">
        <f t="shared" si="6"/>
        <v>9296</v>
      </c>
      <c r="F194" s="63">
        <f t="shared" si="7"/>
        <v>6792</v>
      </c>
      <c r="H194" s="179"/>
      <c r="I194" s="64"/>
      <c r="J194" s="153"/>
      <c r="K194" s="69"/>
      <c r="P194" s="63">
        <f t="shared" si="8"/>
        <v>2432</v>
      </c>
      <c r="S194" s="72"/>
      <c r="T194" s="65"/>
    </row>
    <row r="195" spans="1:20" x14ac:dyDescent="0.25">
      <c r="A195" s="104">
        <v>195</v>
      </c>
      <c r="B195" s="62">
        <v>40.799999999999997</v>
      </c>
      <c r="C195" s="63">
        <f>'soust.uk.JMK př.č.2'!$O$18+'soust.uk.JMK př.č.2'!$P$18</f>
        <v>23092</v>
      </c>
      <c r="D195" s="63">
        <f>'soust.uk.JMK př.č.2'!$L$18</f>
        <v>72</v>
      </c>
      <c r="E195" s="63">
        <f t="shared" si="6"/>
        <v>9296</v>
      </c>
      <c r="F195" s="63">
        <f t="shared" si="7"/>
        <v>6792</v>
      </c>
      <c r="H195" s="179"/>
      <c r="I195" s="64"/>
      <c r="J195" s="153"/>
      <c r="K195" s="69"/>
      <c r="P195" s="63">
        <f t="shared" si="8"/>
        <v>2432</v>
      </c>
      <c r="S195" s="72"/>
      <c r="T195" s="65"/>
    </row>
    <row r="196" spans="1:20" x14ac:dyDescent="0.25">
      <c r="A196" s="104">
        <v>196</v>
      </c>
      <c r="B196" s="62">
        <v>40.799999999999997</v>
      </c>
      <c r="C196" s="63">
        <f>'soust.uk.JMK př.č.2'!$O$18+'soust.uk.JMK př.č.2'!$P$18</f>
        <v>23092</v>
      </c>
      <c r="D196" s="63">
        <f>'soust.uk.JMK př.č.2'!$L$18</f>
        <v>72</v>
      </c>
      <c r="E196" s="63">
        <f t="shared" si="6"/>
        <v>9296</v>
      </c>
      <c r="F196" s="63">
        <f t="shared" si="7"/>
        <v>6792</v>
      </c>
      <c r="H196" s="179"/>
      <c r="I196" s="64"/>
      <c r="J196" s="153"/>
      <c r="K196" s="69"/>
      <c r="P196" s="63">
        <f t="shared" si="8"/>
        <v>2432</v>
      </c>
      <c r="S196" s="72"/>
      <c r="T196" s="65"/>
    </row>
    <row r="197" spans="1:20" x14ac:dyDescent="0.25">
      <c r="A197" s="104">
        <v>197</v>
      </c>
      <c r="B197" s="62">
        <v>40.799999999999997</v>
      </c>
      <c r="C197" s="63">
        <f>'soust.uk.JMK př.č.2'!$O$18+'soust.uk.JMK př.č.2'!$P$18</f>
        <v>23092</v>
      </c>
      <c r="D197" s="63">
        <f>'soust.uk.JMK př.č.2'!$L$18</f>
        <v>72</v>
      </c>
      <c r="E197" s="63">
        <f t="shared" si="6"/>
        <v>9296</v>
      </c>
      <c r="F197" s="63">
        <f t="shared" si="7"/>
        <v>6792</v>
      </c>
      <c r="H197" s="179"/>
      <c r="I197" s="64"/>
      <c r="J197" s="153"/>
      <c r="K197" s="69"/>
      <c r="P197" s="63">
        <f t="shared" si="8"/>
        <v>2432</v>
      </c>
      <c r="S197" s="72"/>
      <c r="T197" s="65"/>
    </row>
    <row r="198" spans="1:20" x14ac:dyDescent="0.25">
      <c r="A198" s="104">
        <v>198</v>
      </c>
      <c r="B198" s="62">
        <v>40.799999999999997</v>
      </c>
      <c r="C198" s="63">
        <f>'soust.uk.JMK př.č.2'!$O$18+'soust.uk.JMK př.č.2'!$P$18</f>
        <v>23092</v>
      </c>
      <c r="D198" s="63">
        <f>'soust.uk.JMK př.č.2'!$L$18</f>
        <v>72</v>
      </c>
      <c r="E198" s="63">
        <f t="shared" si="6"/>
        <v>9296</v>
      </c>
      <c r="F198" s="63">
        <f t="shared" si="7"/>
        <v>6792</v>
      </c>
      <c r="H198" s="179"/>
      <c r="I198" s="64"/>
      <c r="J198" s="153"/>
      <c r="K198" s="69"/>
      <c r="P198" s="63">
        <f t="shared" si="8"/>
        <v>2432</v>
      </c>
      <c r="S198" s="72"/>
      <c r="T198" s="65"/>
    </row>
    <row r="199" spans="1:20" x14ac:dyDescent="0.25">
      <c r="A199" s="104">
        <v>199</v>
      </c>
      <c r="B199" s="62">
        <v>40.799999999999997</v>
      </c>
      <c r="C199" s="63">
        <f>'soust.uk.JMK př.č.2'!$O$18+'soust.uk.JMK př.č.2'!$P$18</f>
        <v>23092</v>
      </c>
      <c r="D199" s="63">
        <f>'soust.uk.JMK př.č.2'!$L$18</f>
        <v>72</v>
      </c>
      <c r="E199" s="63">
        <f t="shared" si="6"/>
        <v>9296</v>
      </c>
      <c r="F199" s="63">
        <f t="shared" si="7"/>
        <v>6792</v>
      </c>
      <c r="H199" s="179"/>
      <c r="I199" s="64"/>
      <c r="J199" s="153"/>
      <c r="K199" s="69"/>
      <c r="P199" s="63">
        <f t="shared" si="8"/>
        <v>2432</v>
      </c>
      <c r="S199" s="72"/>
      <c r="T199" s="65"/>
    </row>
    <row r="200" spans="1:20" x14ac:dyDescent="0.25">
      <c r="A200" s="104">
        <v>200</v>
      </c>
      <c r="B200" s="62">
        <v>40.799999999999997</v>
      </c>
      <c r="C200" s="63">
        <f>'soust.uk.JMK př.č.2'!$O$18+'soust.uk.JMK př.č.2'!$P$18</f>
        <v>23092</v>
      </c>
      <c r="D200" s="63">
        <f>'soust.uk.JMK př.č.2'!$L$18</f>
        <v>72</v>
      </c>
      <c r="E200" s="63">
        <f t="shared" si="6"/>
        <v>9296</v>
      </c>
      <c r="F200" s="63">
        <f t="shared" si="7"/>
        <v>6792</v>
      </c>
      <c r="H200" s="179"/>
      <c r="I200" s="64"/>
      <c r="J200" s="153"/>
      <c r="K200" s="69"/>
      <c r="P200" s="63">
        <f t="shared" si="8"/>
        <v>2432</v>
      </c>
      <c r="S200" s="72"/>
      <c r="T200" s="65"/>
    </row>
    <row r="201" spans="1:20" x14ac:dyDescent="0.25">
      <c r="A201" s="104">
        <v>201</v>
      </c>
      <c r="B201" s="62">
        <v>40.799999999999997</v>
      </c>
      <c r="C201" s="63">
        <f>'soust.uk.JMK př.č.2'!$O$18+'soust.uk.JMK př.č.2'!$P$18</f>
        <v>23092</v>
      </c>
      <c r="D201" s="63">
        <f>'soust.uk.JMK př.č.2'!$L$18</f>
        <v>72</v>
      </c>
      <c r="E201" s="63">
        <f t="shared" si="6"/>
        <v>9296</v>
      </c>
      <c r="F201" s="63">
        <f t="shared" si="7"/>
        <v>6792</v>
      </c>
      <c r="H201" s="179"/>
      <c r="I201" s="64"/>
      <c r="J201" s="153"/>
      <c r="K201" s="69"/>
      <c r="P201" s="63">
        <f t="shared" si="8"/>
        <v>2432</v>
      </c>
      <c r="S201" s="72"/>
      <c r="T201" s="65"/>
    </row>
    <row r="202" spans="1:20" x14ac:dyDescent="0.25">
      <c r="A202" s="104">
        <v>202</v>
      </c>
      <c r="B202" s="62">
        <v>40.799999999999997</v>
      </c>
      <c r="C202" s="63">
        <f>'soust.uk.JMK př.č.2'!$O$18+'soust.uk.JMK př.č.2'!$P$18</f>
        <v>23092</v>
      </c>
      <c r="D202" s="63">
        <f>'soust.uk.JMK př.č.2'!$L$18</f>
        <v>72</v>
      </c>
      <c r="E202" s="63">
        <f t="shared" si="6"/>
        <v>9296</v>
      </c>
      <c r="F202" s="63">
        <f t="shared" si="7"/>
        <v>6792</v>
      </c>
      <c r="H202" s="179"/>
      <c r="I202" s="64"/>
      <c r="J202" s="153"/>
      <c r="K202" s="69"/>
      <c r="P202" s="63">
        <f t="shared" si="8"/>
        <v>2432</v>
      </c>
      <c r="S202" s="72"/>
      <c r="T202" s="65"/>
    </row>
    <row r="203" spans="1:20" x14ac:dyDescent="0.25">
      <c r="A203" s="104">
        <v>203</v>
      </c>
      <c r="B203" s="62">
        <v>40.799999999999997</v>
      </c>
      <c r="C203" s="63">
        <f>'soust.uk.JMK př.č.2'!$O$18+'soust.uk.JMK př.č.2'!$P$18</f>
        <v>23092</v>
      </c>
      <c r="D203" s="63">
        <f>'soust.uk.JMK př.č.2'!$L$18</f>
        <v>72</v>
      </c>
      <c r="E203" s="63">
        <f t="shared" ref="E203:E205" si="9">SUM(F203,P203,D203)</f>
        <v>9296</v>
      </c>
      <c r="F203" s="63">
        <f t="shared" ref="F203:F205" si="10">ROUND(1/B203*C203*12,0)</f>
        <v>6792</v>
      </c>
      <c r="H203" s="179"/>
      <c r="I203" s="64"/>
      <c r="J203" s="153"/>
      <c r="K203" s="69"/>
      <c r="P203" s="63">
        <f t="shared" ref="P203:P205" si="11">ROUND((F203*35.8%),0)</f>
        <v>2432</v>
      </c>
      <c r="S203" s="72"/>
      <c r="T203" s="65"/>
    </row>
    <row r="204" spans="1:20" x14ac:dyDescent="0.25">
      <c r="A204" s="104">
        <v>204</v>
      </c>
      <c r="B204" s="62">
        <v>40.799999999999997</v>
      </c>
      <c r="C204" s="63">
        <f>'soust.uk.JMK př.č.2'!$O$18+'soust.uk.JMK př.č.2'!$P$18</f>
        <v>23092</v>
      </c>
      <c r="D204" s="63">
        <f>'soust.uk.JMK př.č.2'!$L$18</f>
        <v>72</v>
      </c>
      <c r="E204" s="63">
        <f t="shared" si="9"/>
        <v>9296</v>
      </c>
      <c r="F204" s="63">
        <f t="shared" si="10"/>
        <v>6792</v>
      </c>
      <c r="H204" s="179"/>
      <c r="I204" s="64"/>
      <c r="J204" s="153"/>
      <c r="K204" s="69"/>
      <c r="P204" s="63">
        <f t="shared" si="11"/>
        <v>2432</v>
      </c>
      <c r="S204" s="72"/>
      <c r="T204" s="65"/>
    </row>
    <row r="205" spans="1:20" x14ac:dyDescent="0.25">
      <c r="A205" s="104" t="s">
        <v>126</v>
      </c>
      <c r="B205" s="62">
        <v>40.799999999999997</v>
      </c>
      <c r="C205" s="63">
        <f>'soust.uk.JMK př.č.2'!$O$18+'soust.uk.JMK př.č.2'!$P$18</f>
        <v>23092</v>
      </c>
      <c r="D205" s="63">
        <f>'soust.uk.JMK př.č.2'!$L$18</f>
        <v>72</v>
      </c>
      <c r="E205" s="63">
        <f t="shared" si="9"/>
        <v>9296</v>
      </c>
      <c r="F205" s="63">
        <f t="shared" si="10"/>
        <v>6792</v>
      </c>
      <c r="H205" s="179"/>
      <c r="I205" s="64"/>
      <c r="J205" s="153"/>
      <c r="K205" s="69"/>
      <c r="P205" s="63">
        <f t="shared" si="11"/>
        <v>2432</v>
      </c>
      <c r="S205" s="72"/>
      <c r="T205" s="65"/>
    </row>
    <row r="206" spans="1:20" x14ac:dyDescent="0.25">
      <c r="A206" s="55"/>
      <c r="B206" s="52"/>
      <c r="C206" s="55"/>
      <c r="D206" s="55"/>
      <c r="E206" s="52"/>
      <c r="F206" s="55"/>
      <c r="G206" s="55"/>
      <c r="H206" s="52"/>
      <c r="I206" s="55"/>
      <c r="J206" s="72"/>
      <c r="K206" s="69"/>
      <c r="R206" s="72"/>
      <c r="S206" s="65"/>
    </row>
    <row r="207" spans="1:20" x14ac:dyDescent="0.25">
      <c r="A207" s="55"/>
      <c r="B207" s="52"/>
      <c r="C207" s="55"/>
      <c r="D207" s="55"/>
      <c r="E207" s="52"/>
      <c r="F207" s="55"/>
      <c r="G207" s="55"/>
      <c r="H207" s="52"/>
      <c r="I207" s="55"/>
      <c r="J207" s="72"/>
      <c r="K207" s="69"/>
      <c r="R207" s="72"/>
      <c r="S207" s="65"/>
    </row>
    <row r="208" spans="1:20" x14ac:dyDescent="0.25">
      <c r="A208" s="55"/>
      <c r="B208" s="52"/>
      <c r="C208" s="55"/>
      <c r="D208" s="55"/>
      <c r="E208" s="52"/>
      <c r="F208" s="55"/>
      <c r="G208" s="55"/>
      <c r="H208" s="52"/>
      <c r="I208" s="55"/>
      <c r="J208" s="72"/>
      <c r="K208" s="69"/>
      <c r="R208" s="72"/>
      <c r="S208" s="65"/>
    </row>
    <row r="209" spans="1:19" x14ac:dyDescent="0.25">
      <c r="A209" s="55"/>
      <c r="B209" s="52"/>
      <c r="C209" s="55"/>
      <c r="D209" s="55"/>
      <c r="E209" s="52"/>
      <c r="F209" s="55"/>
      <c r="G209" s="55"/>
      <c r="H209" s="52"/>
      <c r="I209" s="55"/>
      <c r="J209" s="72"/>
      <c r="K209" s="69"/>
      <c r="R209" s="72"/>
      <c r="S209" s="65"/>
    </row>
    <row r="210" spans="1:19" ht="13.8" thickBot="1" x14ac:dyDescent="0.3">
      <c r="A210" s="70" t="s">
        <v>123</v>
      </c>
      <c r="B210" s="52"/>
      <c r="C210" s="52"/>
      <c r="D210" s="55"/>
      <c r="E210" s="55"/>
      <c r="F210" s="52"/>
      <c r="G210" s="52"/>
      <c r="H210" s="55"/>
      <c r="I210" s="72"/>
      <c r="J210" s="154"/>
      <c r="N210" s="52"/>
      <c r="O210" s="52"/>
      <c r="R210" s="72"/>
      <c r="S210" s="65"/>
    </row>
    <row r="211" spans="1:19" ht="13.8" thickBot="1" x14ac:dyDescent="0.3">
      <c r="A211" s="155" t="s">
        <v>122</v>
      </c>
      <c r="B211" s="406" t="s">
        <v>127</v>
      </c>
      <c r="C211" s="407"/>
      <c r="D211" s="408" t="s">
        <v>116</v>
      </c>
      <c r="E211" s="407"/>
      <c r="F211" s="408" t="s">
        <v>117</v>
      </c>
      <c r="G211" s="407"/>
      <c r="H211" s="408" t="s">
        <v>118</v>
      </c>
      <c r="I211" s="407"/>
      <c r="J211" s="408" t="s">
        <v>119</v>
      </c>
      <c r="K211" s="407"/>
      <c r="L211" s="408" t="s">
        <v>120</v>
      </c>
      <c r="M211" s="407"/>
      <c r="N211" s="408" t="s">
        <v>128</v>
      </c>
      <c r="O211" s="409"/>
    </row>
    <row r="212" spans="1:19" x14ac:dyDescent="0.25">
      <c r="A212" s="107" t="s">
        <v>125</v>
      </c>
      <c r="B212" s="410">
        <v>23.56</v>
      </c>
      <c r="C212" s="411"/>
      <c r="D212" s="412"/>
      <c r="E212" s="413"/>
      <c r="F212" s="414"/>
      <c r="G212" s="415"/>
      <c r="H212" s="414"/>
      <c r="I212" s="415"/>
      <c r="J212" s="414"/>
      <c r="K212" s="415"/>
      <c r="L212" s="414"/>
      <c r="M212" s="415"/>
      <c r="N212" s="414"/>
      <c r="O212" s="416"/>
    </row>
    <row r="213" spans="1:19" x14ac:dyDescent="0.25">
      <c r="A213" s="108" t="s">
        <v>129</v>
      </c>
      <c r="B213" s="417">
        <v>22.141276699999999</v>
      </c>
      <c r="C213" s="418"/>
      <c r="D213" s="419">
        <v>0.133055433</v>
      </c>
      <c r="E213" s="418"/>
      <c r="F213" s="419">
        <v>1.0091404999999999E-3</v>
      </c>
      <c r="G213" s="418"/>
      <c r="H213" s="420"/>
      <c r="I213" s="421">
        <v>7.9744816599999996E-6</v>
      </c>
      <c r="J213" s="156"/>
      <c r="K213" s="157"/>
      <c r="L213" s="156"/>
      <c r="M213" s="157"/>
      <c r="N213" s="156"/>
      <c r="O213" s="158"/>
    </row>
    <row r="214" spans="1:19" x14ac:dyDescent="0.25">
      <c r="A214" s="108" t="s">
        <v>130</v>
      </c>
      <c r="B214" s="422">
        <v>22.4494863</v>
      </c>
      <c r="C214" s="421"/>
      <c r="D214" s="423">
        <v>0.21937416800000001</v>
      </c>
      <c r="E214" s="423"/>
      <c r="F214" s="420">
        <v>-4.4693897700000002E-3</v>
      </c>
      <c r="G214" s="421"/>
      <c r="H214" s="420">
        <v>1.00238667E-4</v>
      </c>
      <c r="I214" s="421"/>
      <c r="J214" s="420">
        <v>-9.9424795499999994E-7</v>
      </c>
      <c r="K214" s="421"/>
      <c r="L214" s="420">
        <v>4.3390956800000002E-9</v>
      </c>
      <c r="M214" s="421"/>
      <c r="N214" s="420">
        <v>-6.9404967900000002E-12</v>
      </c>
      <c r="O214" s="424"/>
    </row>
    <row r="215" spans="1:19" ht="13.8" thickBot="1" x14ac:dyDescent="0.3">
      <c r="A215" s="159" t="s">
        <v>131</v>
      </c>
      <c r="B215" s="425">
        <v>43.07</v>
      </c>
      <c r="C215" s="426"/>
      <c r="D215" s="427"/>
      <c r="E215" s="428"/>
      <c r="F215" s="427"/>
      <c r="G215" s="428"/>
      <c r="H215" s="427"/>
      <c r="I215" s="428"/>
      <c r="J215" s="429"/>
      <c r="K215" s="430"/>
      <c r="L215" s="427"/>
      <c r="M215" s="428"/>
      <c r="N215" s="427"/>
      <c r="O215" s="431"/>
    </row>
    <row r="216" spans="1:19" x14ac:dyDescent="0.25">
      <c r="A216" s="55"/>
      <c r="B216" s="52"/>
      <c r="C216" s="55"/>
      <c r="D216" s="55"/>
      <c r="E216" s="52"/>
      <c r="F216" s="55"/>
      <c r="G216" s="55"/>
      <c r="H216" s="52"/>
      <c r="I216" s="55"/>
      <c r="J216" s="72"/>
      <c r="K216" s="69"/>
      <c r="R216" s="72"/>
      <c r="S216" s="65"/>
    </row>
    <row r="217" spans="1:19" x14ac:dyDescent="0.25">
      <c r="A217" s="55"/>
      <c r="B217" s="52"/>
      <c r="C217" s="55"/>
      <c r="D217" s="55"/>
      <c r="E217" s="52"/>
      <c r="F217" s="55"/>
      <c r="G217" s="55"/>
      <c r="H217" s="52"/>
      <c r="I217" s="55"/>
      <c r="J217" s="72"/>
      <c r="K217" s="69"/>
      <c r="R217" s="72"/>
      <c r="S217" s="65"/>
    </row>
    <row r="218" spans="1:19" x14ac:dyDescent="0.25">
      <c r="L218" s="68"/>
      <c r="M218" s="68"/>
      <c r="N218" s="68"/>
    </row>
    <row r="225" s="55" customFormat="1" x14ac:dyDescent="0.25"/>
    <row r="226" s="55" customFormat="1" x14ac:dyDescent="0.25"/>
    <row r="227" s="55" customFormat="1" x14ac:dyDescent="0.25"/>
    <row r="228" s="55" customFormat="1" x14ac:dyDescent="0.25"/>
    <row r="229" s="55" customFormat="1" x14ac:dyDescent="0.25"/>
    <row r="230" s="55" customFormat="1" x14ac:dyDescent="0.25"/>
    <row r="231" s="55" customFormat="1" x14ac:dyDescent="0.25"/>
    <row r="232" s="55" customFormat="1" x14ac:dyDescent="0.25"/>
    <row r="233" s="55" customFormat="1" x14ac:dyDescent="0.25"/>
    <row r="234" s="55" customFormat="1" x14ac:dyDescent="0.25"/>
    <row r="235" s="55" customFormat="1" x14ac:dyDescent="0.25"/>
    <row r="236" s="55" customFormat="1" x14ac:dyDescent="0.25"/>
    <row r="237" s="55" customFormat="1" x14ac:dyDescent="0.25"/>
    <row r="238" s="55" customFormat="1" x14ac:dyDescent="0.25"/>
    <row r="239" s="55" customFormat="1" x14ac:dyDescent="0.25"/>
    <row r="240" s="55" customFormat="1" x14ac:dyDescent="0.25"/>
    <row r="241" s="55" customFormat="1" x14ac:dyDescent="0.25"/>
    <row r="242" s="55" customFormat="1" x14ac:dyDescent="0.25"/>
    <row r="243" s="55" customFormat="1" x14ac:dyDescent="0.25"/>
    <row r="244" s="55" customFormat="1" x14ac:dyDescent="0.25"/>
    <row r="245" s="55" customFormat="1" x14ac:dyDescent="0.25"/>
    <row r="246" s="55" customFormat="1" x14ac:dyDescent="0.25"/>
    <row r="247" s="55" customFormat="1" x14ac:dyDescent="0.25"/>
    <row r="248" s="55" customFormat="1" x14ac:dyDescent="0.25"/>
    <row r="249" s="55" customFormat="1" x14ac:dyDescent="0.25"/>
    <row r="250" s="55" customFormat="1" x14ac:dyDescent="0.25"/>
    <row r="251" s="55" customFormat="1" x14ac:dyDescent="0.25"/>
    <row r="252" s="55" customFormat="1" x14ac:dyDescent="0.25"/>
    <row r="253" s="55" customFormat="1" x14ac:dyDescent="0.25"/>
    <row r="254" s="55" customFormat="1" x14ac:dyDescent="0.25"/>
    <row r="255" s="55" customFormat="1" x14ac:dyDescent="0.25"/>
    <row r="256" s="55" customFormat="1" x14ac:dyDescent="0.25"/>
    <row r="257" s="55" customFormat="1" x14ac:dyDescent="0.25"/>
    <row r="258" s="55" customFormat="1" x14ac:dyDescent="0.25"/>
    <row r="259" s="55" customFormat="1" x14ac:dyDescent="0.25"/>
    <row r="260" s="55" customFormat="1" x14ac:dyDescent="0.25"/>
    <row r="261" s="55" customFormat="1" x14ac:dyDescent="0.25"/>
    <row r="262" s="55" customFormat="1" x14ac:dyDescent="0.25"/>
    <row r="263" s="55" customFormat="1" x14ac:dyDescent="0.25"/>
    <row r="264" s="55" customFormat="1" x14ac:dyDescent="0.25"/>
    <row r="265" s="55" customFormat="1" x14ac:dyDescent="0.25"/>
    <row r="266" s="55" customFormat="1" x14ac:dyDescent="0.25"/>
    <row r="267" s="55" customFormat="1" x14ac:dyDescent="0.25"/>
    <row r="268" s="55" customFormat="1" x14ac:dyDescent="0.25"/>
    <row r="269" s="55" customFormat="1" x14ac:dyDescent="0.25"/>
    <row r="270" s="55" customFormat="1" x14ac:dyDescent="0.25"/>
    <row r="271" s="55" customFormat="1" x14ac:dyDescent="0.25"/>
    <row r="272" s="55" customFormat="1" x14ac:dyDescent="0.25"/>
    <row r="273" s="55" customFormat="1" x14ac:dyDescent="0.25"/>
    <row r="274" s="55" customFormat="1" x14ac:dyDescent="0.25"/>
    <row r="275" s="55" customFormat="1" x14ac:dyDescent="0.25"/>
    <row r="276" s="55" customFormat="1" x14ac:dyDescent="0.25"/>
    <row r="277" s="55" customFormat="1" x14ac:dyDescent="0.25"/>
    <row r="278" s="55" customFormat="1" x14ac:dyDescent="0.25"/>
    <row r="279" s="55" customFormat="1" x14ac:dyDescent="0.25"/>
    <row r="280" s="55" customFormat="1" x14ac:dyDescent="0.25"/>
    <row r="281" s="55" customFormat="1" x14ac:dyDescent="0.25"/>
    <row r="282" s="55" customFormat="1" x14ac:dyDescent="0.25"/>
    <row r="283" s="55" customFormat="1" x14ac:dyDescent="0.25"/>
    <row r="284" s="55" customFormat="1" x14ac:dyDescent="0.25"/>
    <row r="285" s="55" customFormat="1" x14ac:dyDescent="0.25"/>
    <row r="286" s="55" customFormat="1" x14ac:dyDescent="0.25"/>
    <row r="287" s="55" customFormat="1" x14ac:dyDescent="0.25"/>
    <row r="288" s="55" customFormat="1" x14ac:dyDescent="0.25"/>
    <row r="289" s="55" customFormat="1" x14ac:dyDescent="0.25"/>
    <row r="290" s="55" customFormat="1" x14ac:dyDescent="0.25"/>
    <row r="291" s="55" customFormat="1" x14ac:dyDescent="0.25"/>
    <row r="292" s="55" customFormat="1" x14ac:dyDescent="0.25"/>
    <row r="293" s="55" customFormat="1" x14ac:dyDescent="0.25"/>
    <row r="294" s="55" customFormat="1" x14ac:dyDescent="0.25"/>
    <row r="295" s="55" customFormat="1" x14ac:dyDescent="0.25"/>
    <row r="296" s="55" customFormat="1" x14ac:dyDescent="0.25"/>
    <row r="297" s="55" customFormat="1" x14ac:dyDescent="0.25"/>
    <row r="298" s="55" customFormat="1" x14ac:dyDescent="0.25"/>
    <row r="299" s="55" customFormat="1" x14ac:dyDescent="0.25"/>
    <row r="300" s="55" customFormat="1" x14ac:dyDescent="0.25"/>
    <row r="301" s="55" customFormat="1" x14ac:dyDescent="0.25"/>
    <row r="302" s="55" customFormat="1" x14ac:dyDescent="0.25"/>
    <row r="303" s="55" customFormat="1" x14ac:dyDescent="0.25"/>
    <row r="304" s="55" customFormat="1" x14ac:dyDescent="0.25"/>
    <row r="305" s="55" customFormat="1" x14ac:dyDescent="0.25"/>
    <row r="306" s="55" customFormat="1" x14ac:dyDescent="0.25"/>
    <row r="307" s="55" customFormat="1" x14ac:dyDescent="0.25"/>
    <row r="308" s="55" customFormat="1" x14ac:dyDescent="0.25"/>
    <row r="309" s="55" customFormat="1" x14ac:dyDescent="0.25"/>
    <row r="310" s="55" customFormat="1" x14ac:dyDescent="0.25"/>
    <row r="311" s="55" customFormat="1" x14ac:dyDescent="0.25"/>
    <row r="312" s="55" customFormat="1" x14ac:dyDescent="0.25"/>
    <row r="313" s="55" customFormat="1" x14ac:dyDescent="0.25"/>
    <row r="314" s="55" customFormat="1" x14ac:dyDescent="0.25"/>
    <row r="315" s="55" customFormat="1" x14ac:dyDescent="0.25"/>
    <row r="316" s="55" customFormat="1" x14ac:dyDescent="0.25"/>
    <row r="317" s="55" customFormat="1" x14ac:dyDescent="0.25"/>
    <row r="318" s="55" customFormat="1" x14ac:dyDescent="0.25"/>
    <row r="319" s="55" customFormat="1" x14ac:dyDescent="0.25"/>
    <row r="320" s="55" customFormat="1" x14ac:dyDescent="0.25"/>
    <row r="321" s="55" customFormat="1" x14ac:dyDescent="0.25"/>
    <row r="322" s="55" customFormat="1" x14ac:dyDescent="0.25"/>
    <row r="323" s="55" customFormat="1" x14ac:dyDescent="0.25"/>
    <row r="324" s="55" customFormat="1" x14ac:dyDescent="0.25"/>
    <row r="325" s="55" customFormat="1" x14ac:dyDescent="0.25"/>
    <row r="326" s="55" customFormat="1" x14ac:dyDescent="0.25"/>
    <row r="327" s="55" customFormat="1" x14ac:dyDescent="0.25"/>
    <row r="328" s="55" customFormat="1" x14ac:dyDescent="0.25"/>
    <row r="329" s="55" customFormat="1" x14ac:dyDescent="0.25"/>
    <row r="330" s="55" customFormat="1" x14ac:dyDescent="0.25"/>
    <row r="331" s="55" customFormat="1" x14ac:dyDescent="0.25"/>
    <row r="332" s="55" customFormat="1" x14ac:dyDescent="0.25"/>
    <row r="333" s="55" customFormat="1" x14ac:dyDescent="0.25"/>
    <row r="334" s="55" customFormat="1" x14ac:dyDescent="0.25"/>
    <row r="335" s="55" customFormat="1" x14ac:dyDescent="0.25"/>
    <row r="336" s="55" customFormat="1" x14ac:dyDescent="0.25"/>
    <row r="337" s="55" customFormat="1" x14ac:dyDescent="0.25"/>
    <row r="338" s="55" customFormat="1" x14ac:dyDescent="0.25"/>
    <row r="339" s="55" customFormat="1" x14ac:dyDescent="0.25"/>
    <row r="340" s="55" customFormat="1" x14ac:dyDescent="0.25"/>
    <row r="341" s="55" customFormat="1" x14ac:dyDescent="0.25"/>
    <row r="342" s="55" customFormat="1" x14ac:dyDescent="0.25"/>
    <row r="343" s="55" customFormat="1" x14ac:dyDescent="0.25"/>
    <row r="344" s="55" customFormat="1" x14ac:dyDescent="0.25"/>
    <row r="345" s="55" customFormat="1" x14ac:dyDescent="0.25"/>
    <row r="346" s="55" customFormat="1" x14ac:dyDescent="0.25"/>
    <row r="347" s="55" customFormat="1" x14ac:dyDescent="0.25"/>
    <row r="348" s="55" customFormat="1" x14ac:dyDescent="0.25"/>
    <row r="349" s="55" customFormat="1" x14ac:dyDescent="0.25"/>
    <row r="350" s="55" customFormat="1" x14ac:dyDescent="0.25"/>
    <row r="351" s="55" customFormat="1" x14ac:dyDescent="0.25"/>
    <row r="352" s="55" customFormat="1" x14ac:dyDescent="0.25"/>
    <row r="353" s="55" customFormat="1" x14ac:dyDescent="0.25"/>
    <row r="354" s="55" customFormat="1" x14ac:dyDescent="0.25"/>
    <row r="355" s="55" customFormat="1" x14ac:dyDescent="0.25"/>
    <row r="356" s="55" customFormat="1" x14ac:dyDescent="0.25"/>
    <row r="357" s="55" customFormat="1" x14ac:dyDescent="0.25"/>
    <row r="358" s="55" customFormat="1" x14ac:dyDescent="0.25"/>
    <row r="359" s="55" customFormat="1" x14ac:dyDescent="0.25"/>
    <row r="360" s="55" customFormat="1" x14ac:dyDescent="0.25"/>
    <row r="361" s="55" customFormat="1" x14ac:dyDescent="0.25"/>
    <row r="362" s="55" customFormat="1" x14ac:dyDescent="0.25"/>
    <row r="363" s="55" customFormat="1" x14ac:dyDescent="0.25"/>
    <row r="364" s="55" customFormat="1" x14ac:dyDescent="0.25"/>
    <row r="365" s="55" customFormat="1" x14ac:dyDescent="0.25"/>
    <row r="366" s="55" customFormat="1" x14ac:dyDescent="0.25"/>
    <row r="367" s="55" customFormat="1" x14ac:dyDescent="0.25"/>
    <row r="368" s="55" customFormat="1" x14ac:dyDescent="0.25"/>
    <row r="369" s="55" customFormat="1" x14ac:dyDescent="0.25"/>
    <row r="370" s="55" customFormat="1" x14ac:dyDescent="0.25"/>
    <row r="371" s="55" customFormat="1" x14ac:dyDescent="0.25"/>
    <row r="372" s="55" customFormat="1" x14ac:dyDescent="0.25"/>
    <row r="373" s="55" customFormat="1" x14ac:dyDescent="0.25"/>
    <row r="374" s="55" customFormat="1" x14ac:dyDescent="0.25"/>
    <row r="375" s="55" customFormat="1" x14ac:dyDescent="0.25"/>
    <row r="376" s="55" customFormat="1" x14ac:dyDescent="0.25"/>
    <row r="377" s="55" customFormat="1" x14ac:dyDescent="0.25"/>
    <row r="378" s="55" customFormat="1" x14ac:dyDescent="0.25"/>
    <row r="379" s="55" customFormat="1" x14ac:dyDescent="0.25"/>
    <row r="380" s="55" customFormat="1" x14ac:dyDescent="0.25"/>
    <row r="381" s="55" customFormat="1" x14ac:dyDescent="0.25"/>
    <row r="382" s="55" customFormat="1" x14ac:dyDescent="0.25"/>
    <row r="383" s="55" customFormat="1" x14ac:dyDescent="0.25"/>
    <row r="384" s="55" customFormat="1" x14ac:dyDescent="0.25"/>
    <row r="385" s="55" customFormat="1" x14ac:dyDescent="0.25"/>
    <row r="386" s="55" customFormat="1" x14ac:dyDescent="0.25"/>
    <row r="387" s="55" customFormat="1" x14ac:dyDescent="0.25"/>
    <row r="388" s="55" customFormat="1" x14ac:dyDescent="0.25"/>
    <row r="389" s="55" customFormat="1" x14ac:dyDescent="0.25"/>
    <row r="390" s="55" customFormat="1" x14ac:dyDescent="0.25"/>
    <row r="391" s="55" customFormat="1" x14ac:dyDescent="0.25"/>
    <row r="392" s="55" customFormat="1" x14ac:dyDescent="0.25"/>
    <row r="393" s="55" customFormat="1" x14ac:dyDescent="0.25"/>
    <row r="394" s="55" customFormat="1" x14ac:dyDescent="0.25"/>
    <row r="395" s="55" customFormat="1" x14ac:dyDescent="0.25"/>
    <row r="396" s="55" customFormat="1" x14ac:dyDescent="0.25"/>
    <row r="397" s="55" customFormat="1" x14ac:dyDescent="0.25"/>
    <row r="398" s="55" customFormat="1" x14ac:dyDescent="0.25"/>
    <row r="399" s="55" customFormat="1" x14ac:dyDescent="0.25"/>
    <row r="400" s="55" customFormat="1" x14ac:dyDescent="0.25"/>
    <row r="401" s="55" customFormat="1" x14ac:dyDescent="0.25"/>
    <row r="402" s="55" customFormat="1" x14ac:dyDescent="0.25"/>
    <row r="403" s="55" customFormat="1" x14ac:dyDescent="0.25"/>
    <row r="404" s="55" customFormat="1" x14ac:dyDescent="0.25"/>
  </sheetData>
  <mergeCells count="34">
    <mergeCell ref="J214:K214"/>
    <mergeCell ref="L214:M214"/>
    <mergeCell ref="N214:O214"/>
    <mergeCell ref="B215:C215"/>
    <mergeCell ref="D215:E215"/>
    <mergeCell ref="F215:G215"/>
    <mergeCell ref="H215:I215"/>
    <mergeCell ref="J215:K215"/>
    <mergeCell ref="L215:M215"/>
    <mergeCell ref="N215:O215"/>
    <mergeCell ref="B213:C213"/>
    <mergeCell ref="D213:E213"/>
    <mergeCell ref="F213:G213"/>
    <mergeCell ref="H213:I213"/>
    <mergeCell ref="B214:C214"/>
    <mergeCell ref="D214:E214"/>
    <mergeCell ref="F214:G214"/>
    <mergeCell ref="H214:I214"/>
    <mergeCell ref="J211:K211"/>
    <mergeCell ref="L211:M211"/>
    <mergeCell ref="N211:O211"/>
    <mergeCell ref="B212:C212"/>
    <mergeCell ref="D212:E212"/>
    <mergeCell ref="F212:G212"/>
    <mergeCell ref="H212:I212"/>
    <mergeCell ref="J212:K212"/>
    <mergeCell ref="L212:M212"/>
    <mergeCell ref="N212:O212"/>
    <mergeCell ref="H211:I211"/>
    <mergeCell ref="B3:D3"/>
    <mergeCell ref="E3:F3"/>
    <mergeCell ref="B211:C211"/>
    <mergeCell ref="D211:E211"/>
    <mergeCell ref="F211:G211"/>
  </mergeCells>
  <conditionalFormatting sqref="G10:G205">
    <cfRule type="cellIs" dxfId="5" priority="1" stopIfTrue="1" operator="greaterThan">
      <formula>0</formula>
    </cfRule>
  </conditionalFormatting>
  <printOptions horizontalCentered="1"/>
  <pageMargins left="0.98425196850393704" right="0.39370078740157483" top="0.98425196850393704" bottom="0.39370078740157483" header="0.31496062992125984" footer="0.11811023622047245"/>
  <pageSetup paperSize="9" scale="70" fitToHeight="0" orientation="portrait" horizontalDpi="300" verticalDpi="300" r:id="rId1"/>
  <headerFooter alignWithMargins="0">
    <oddHeader xml:space="preserve">&amp;R&amp;"Times New Roman,Kurzíva"&amp;12&amp;UPříloha č. 2d
Rozpisu rozpočtu přímých výdajů na vzdělávání </oddHead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F5C3-6310-4B1B-94A2-A56E6D08B91A}">
  <dimension ref="A1:S404"/>
  <sheetViews>
    <sheetView zoomScaleNormal="100" workbookViewId="0">
      <pane xSplit="1" ySplit="9" topLeftCell="B169" activePane="bottomRight" state="frozen"/>
      <selection activeCell="G5" sqref="G5:G7"/>
      <selection pane="topRight" activeCell="G5" sqref="G5:G7"/>
      <selection pane="bottomLeft" activeCell="G5" sqref="G5:G7"/>
      <selection pane="bottomRight" activeCell="G5" sqref="G5:G7"/>
    </sheetView>
  </sheetViews>
  <sheetFormatPr defaultColWidth="9.109375" defaultRowHeight="13.15" x14ac:dyDescent="0.25"/>
  <cols>
    <col min="1" max="1" width="9.44140625" style="52" customWidth="1"/>
    <col min="2" max="2" width="7.6640625" style="54" customWidth="1"/>
    <col min="3" max="3" width="9.88671875" style="68" customWidth="1"/>
    <col min="4" max="4" width="8.109375" style="68" customWidth="1"/>
    <col min="5" max="5" width="9.6640625" style="54" customWidth="1"/>
    <col min="6" max="6" width="8.88671875" style="68" customWidth="1"/>
    <col min="7" max="7" width="7.6640625" style="68" customWidth="1"/>
    <col min="8" max="8" width="7.6640625" style="54" customWidth="1"/>
    <col min="9" max="9" width="7.44140625" style="68" customWidth="1"/>
    <col min="10" max="10" width="7.6640625" style="68" customWidth="1"/>
    <col min="11" max="11" width="7.5546875" style="52" customWidth="1"/>
    <col min="12" max="12" width="7" style="55" customWidth="1"/>
    <col min="13" max="13" width="7.5546875" style="55" customWidth="1"/>
    <col min="14" max="14" width="8.5546875" style="55" customWidth="1"/>
    <col min="15" max="15" width="7.44140625" style="55" customWidth="1"/>
    <col min="16" max="16" width="10.88671875" style="55" customWidth="1"/>
    <col min="17" max="17" width="8.44140625" style="55" customWidth="1"/>
    <col min="18" max="16384" width="9.109375" style="55"/>
  </cols>
  <sheetData>
    <row r="1" spans="1:16" s="47" customFormat="1" ht="15.65" x14ac:dyDescent="0.3">
      <c r="A1" s="103" t="s">
        <v>132</v>
      </c>
      <c r="B1" s="44"/>
      <c r="C1" s="45"/>
      <c r="D1" s="45"/>
      <c r="E1" s="44"/>
      <c r="F1" s="45"/>
      <c r="G1" s="45"/>
      <c r="H1" s="44"/>
      <c r="I1" s="45"/>
      <c r="J1" s="45"/>
      <c r="K1" s="46"/>
    </row>
    <row r="3" spans="1:16" ht="30.05" customHeight="1" x14ac:dyDescent="0.25">
      <c r="A3" s="152"/>
      <c r="B3" s="404" t="s">
        <v>105</v>
      </c>
      <c r="C3" s="404"/>
      <c r="D3" s="404"/>
      <c r="E3" s="405" t="s">
        <v>106</v>
      </c>
      <c r="F3" s="405"/>
    </row>
    <row r="4" spans="1:16" x14ac:dyDescent="0.25">
      <c r="A4" s="49" t="s">
        <v>122</v>
      </c>
      <c r="B4" s="57" t="s">
        <v>123</v>
      </c>
      <c r="C4" s="57" t="s">
        <v>124</v>
      </c>
      <c r="D4" s="57" t="s">
        <v>10</v>
      </c>
      <c r="E4" s="57" t="s">
        <v>110</v>
      </c>
      <c r="F4" s="57" t="s">
        <v>111</v>
      </c>
      <c r="G4" s="73"/>
      <c r="H4" s="58"/>
      <c r="I4" s="58"/>
      <c r="J4" s="73"/>
      <c r="K4" s="58"/>
      <c r="M4" s="73"/>
      <c r="N4" s="58"/>
      <c r="P4" s="59" t="s">
        <v>112</v>
      </c>
    </row>
    <row r="5" spans="1:16" hidden="1" x14ac:dyDescent="0.25">
      <c r="A5" s="49"/>
      <c r="B5" s="57"/>
      <c r="C5" s="57"/>
      <c r="D5" s="57"/>
      <c r="E5" s="57"/>
      <c r="F5" s="57"/>
      <c r="G5" s="73"/>
      <c r="H5" s="58"/>
      <c r="I5" s="58"/>
      <c r="J5" s="73"/>
      <c r="K5" s="58"/>
      <c r="M5" s="73"/>
      <c r="N5" s="58"/>
      <c r="P5" s="59"/>
    </row>
    <row r="6" spans="1:16" hidden="1" x14ac:dyDescent="0.25">
      <c r="A6" s="49"/>
      <c r="B6" s="57"/>
      <c r="C6" s="57"/>
      <c r="D6" s="57"/>
      <c r="E6" s="57"/>
      <c r="F6" s="57"/>
      <c r="G6" s="73"/>
      <c r="H6" s="58"/>
      <c r="I6" s="58"/>
      <c r="J6" s="73"/>
      <c r="K6" s="58"/>
      <c r="M6" s="73"/>
      <c r="N6" s="58"/>
      <c r="P6" s="59"/>
    </row>
    <row r="7" spans="1:16" hidden="1" x14ac:dyDescent="0.25">
      <c r="A7" s="49"/>
      <c r="B7" s="57"/>
      <c r="C7" s="57"/>
      <c r="D7" s="57"/>
      <c r="E7" s="57"/>
      <c r="F7" s="57"/>
      <c r="G7" s="73"/>
      <c r="H7" s="58"/>
      <c r="I7" s="58"/>
      <c r="J7" s="73"/>
      <c r="K7" s="58"/>
      <c r="M7" s="73"/>
      <c r="N7" s="58"/>
      <c r="P7" s="59"/>
    </row>
    <row r="8" spans="1:16" hidden="1" x14ac:dyDescent="0.25">
      <c r="A8" s="49"/>
      <c r="B8" s="57"/>
      <c r="C8" s="57"/>
      <c r="D8" s="57"/>
      <c r="E8" s="57"/>
      <c r="F8" s="57"/>
      <c r="G8" s="73"/>
      <c r="H8" s="58"/>
      <c r="I8" s="58"/>
      <c r="J8" s="73"/>
      <c r="K8" s="58"/>
      <c r="M8" s="73"/>
      <c r="N8" s="58"/>
      <c r="P8" s="59"/>
    </row>
    <row r="9" spans="1:16" hidden="1" x14ac:dyDescent="0.25">
      <c r="A9" s="49"/>
      <c r="B9" s="57"/>
      <c r="C9" s="57"/>
      <c r="D9" s="57"/>
      <c r="E9" s="57"/>
      <c r="F9" s="57"/>
      <c r="G9" s="73"/>
      <c r="H9" s="58"/>
      <c r="I9" s="58"/>
      <c r="J9" s="73"/>
      <c r="K9" s="58"/>
      <c r="M9" s="73"/>
      <c r="N9" s="58"/>
      <c r="P9" s="59"/>
    </row>
    <row r="10" spans="1:16" x14ac:dyDescent="0.25">
      <c r="A10" s="61" t="s">
        <v>125</v>
      </c>
      <c r="B10" s="62">
        <v>30.63</v>
      </c>
      <c r="C10" s="63">
        <f>'soust.uk.JMK př.č.2'!$O$21+'soust.uk.JMK př.č.2'!$P$21</f>
        <v>23092</v>
      </c>
      <c r="D10" s="63">
        <f>'soust.uk.JMK př.č.2'!$L$21</f>
        <v>44</v>
      </c>
      <c r="E10" s="63">
        <f t="shared" ref="E10:E73" si="0">SUM(F10,P10,D10)</f>
        <v>12330</v>
      </c>
      <c r="F10" s="63">
        <f t="shared" ref="F10:F73" si="1">ROUND(1/B10*C10*12,0)</f>
        <v>9047</v>
      </c>
      <c r="I10" s="64"/>
      <c r="P10" s="63">
        <f>ROUND((F10*35.8%),0)</f>
        <v>3239</v>
      </c>
    </row>
    <row r="11" spans="1:16" x14ac:dyDescent="0.25">
      <c r="A11" s="104">
        <v>11</v>
      </c>
      <c r="B11" s="62">
        <v>30.85</v>
      </c>
      <c r="C11" s="63">
        <f>'soust.uk.JMK př.č.2'!$O$21+'soust.uk.JMK př.č.2'!$P$21</f>
        <v>23092</v>
      </c>
      <c r="D11" s="63">
        <f>'soust.uk.JMK př.č.2'!$L$21</f>
        <v>44</v>
      </c>
      <c r="E11" s="63">
        <f t="shared" si="0"/>
        <v>12242</v>
      </c>
      <c r="F11" s="63">
        <f t="shared" si="1"/>
        <v>8982</v>
      </c>
      <c r="I11" s="64"/>
      <c r="P11" s="63">
        <f t="shared" ref="P11:P74" si="2">ROUND((F11*35.8%),0)</f>
        <v>3216</v>
      </c>
    </row>
    <row r="12" spans="1:16" x14ac:dyDescent="0.25">
      <c r="A12" s="104">
        <v>12</v>
      </c>
      <c r="B12" s="62">
        <v>31.05</v>
      </c>
      <c r="C12" s="63">
        <f>'soust.uk.JMK př.č.2'!$O$21+'soust.uk.JMK př.č.2'!$P$21</f>
        <v>23092</v>
      </c>
      <c r="D12" s="63">
        <f>'soust.uk.JMK př.č.2'!$L$21</f>
        <v>44</v>
      </c>
      <c r="E12" s="63">
        <f t="shared" si="0"/>
        <v>12163</v>
      </c>
      <c r="F12" s="63">
        <f t="shared" si="1"/>
        <v>8924</v>
      </c>
      <c r="I12" s="64"/>
      <c r="P12" s="63">
        <f t="shared" si="2"/>
        <v>3195</v>
      </c>
    </row>
    <row r="13" spans="1:16" x14ac:dyDescent="0.25">
      <c r="A13" s="104">
        <v>13</v>
      </c>
      <c r="B13" s="62">
        <v>31.25</v>
      </c>
      <c r="C13" s="63">
        <f>'soust.uk.JMK př.č.2'!$O$21+'soust.uk.JMK př.č.2'!$P$21</f>
        <v>23092</v>
      </c>
      <c r="D13" s="63">
        <f>'soust.uk.JMK př.č.2'!$L$21</f>
        <v>44</v>
      </c>
      <c r="E13" s="63">
        <f t="shared" si="0"/>
        <v>12085</v>
      </c>
      <c r="F13" s="63">
        <f t="shared" si="1"/>
        <v>8867</v>
      </c>
      <c r="I13" s="64"/>
      <c r="P13" s="63">
        <f t="shared" si="2"/>
        <v>3174</v>
      </c>
    </row>
    <row r="14" spans="1:16" x14ac:dyDescent="0.25">
      <c r="A14" s="104">
        <v>14</v>
      </c>
      <c r="B14" s="62">
        <v>31.46</v>
      </c>
      <c r="C14" s="63">
        <f>'soust.uk.JMK př.č.2'!$O$21+'soust.uk.JMK př.č.2'!$P$21</f>
        <v>23092</v>
      </c>
      <c r="D14" s="63">
        <f>'soust.uk.JMK př.č.2'!$L$21</f>
        <v>44</v>
      </c>
      <c r="E14" s="63">
        <f t="shared" si="0"/>
        <v>12005</v>
      </c>
      <c r="F14" s="63">
        <f t="shared" si="1"/>
        <v>8808</v>
      </c>
      <c r="I14" s="64"/>
      <c r="P14" s="63">
        <f t="shared" si="2"/>
        <v>3153</v>
      </c>
    </row>
    <row r="15" spans="1:16" x14ac:dyDescent="0.25">
      <c r="A15" s="104">
        <v>15</v>
      </c>
      <c r="B15" s="62">
        <v>31.67</v>
      </c>
      <c r="C15" s="63">
        <f>'soust.uk.JMK př.č.2'!$O$21+'soust.uk.JMK př.č.2'!$P$21</f>
        <v>23092</v>
      </c>
      <c r="D15" s="63">
        <f>'soust.uk.JMK př.č.2'!$L$21</f>
        <v>44</v>
      </c>
      <c r="E15" s="63">
        <f t="shared" si="0"/>
        <v>11927</v>
      </c>
      <c r="F15" s="63">
        <f t="shared" si="1"/>
        <v>8750</v>
      </c>
      <c r="I15" s="64"/>
      <c r="P15" s="63">
        <f t="shared" si="2"/>
        <v>3133</v>
      </c>
    </row>
    <row r="16" spans="1:16" x14ac:dyDescent="0.25">
      <c r="A16" s="104">
        <v>16</v>
      </c>
      <c r="B16" s="62">
        <v>31.89</v>
      </c>
      <c r="C16" s="63">
        <f>'soust.uk.JMK př.č.2'!$O$21+'soust.uk.JMK př.č.2'!$P$21</f>
        <v>23092</v>
      </c>
      <c r="D16" s="63">
        <f>'soust.uk.JMK př.č.2'!$L$21</f>
        <v>44</v>
      </c>
      <c r="E16" s="63">
        <f t="shared" si="0"/>
        <v>11844</v>
      </c>
      <c r="F16" s="63">
        <f t="shared" si="1"/>
        <v>8689</v>
      </c>
      <c r="I16" s="64"/>
      <c r="P16" s="63">
        <f t="shared" si="2"/>
        <v>3111</v>
      </c>
    </row>
    <row r="17" spans="1:16" x14ac:dyDescent="0.25">
      <c r="A17" s="104">
        <v>17</v>
      </c>
      <c r="B17" s="62">
        <v>32.1</v>
      </c>
      <c r="C17" s="63">
        <f>'soust.uk.JMK př.č.2'!$O$21+'soust.uk.JMK př.č.2'!$P$21</f>
        <v>23092</v>
      </c>
      <c r="D17" s="63">
        <f>'soust.uk.JMK př.č.2'!$L$21</f>
        <v>44</v>
      </c>
      <c r="E17" s="63">
        <f t="shared" si="0"/>
        <v>11768</v>
      </c>
      <c r="F17" s="63">
        <f t="shared" si="1"/>
        <v>8633</v>
      </c>
      <c r="I17" s="64"/>
      <c r="P17" s="63">
        <f t="shared" si="2"/>
        <v>3091</v>
      </c>
    </row>
    <row r="18" spans="1:16" x14ac:dyDescent="0.25">
      <c r="A18" s="104">
        <v>18</v>
      </c>
      <c r="B18" s="62">
        <v>32.32</v>
      </c>
      <c r="C18" s="63">
        <f>'soust.uk.JMK př.č.2'!$O$21+'soust.uk.JMK př.č.2'!$P$21</f>
        <v>23092</v>
      </c>
      <c r="D18" s="63">
        <f>'soust.uk.JMK př.č.2'!$L$21</f>
        <v>44</v>
      </c>
      <c r="E18" s="63">
        <f t="shared" si="0"/>
        <v>11687</v>
      </c>
      <c r="F18" s="63">
        <f t="shared" si="1"/>
        <v>8574</v>
      </c>
      <c r="I18" s="64"/>
      <c r="P18" s="63">
        <f t="shared" si="2"/>
        <v>3069</v>
      </c>
    </row>
    <row r="19" spans="1:16" x14ac:dyDescent="0.25">
      <c r="A19" s="104">
        <v>19</v>
      </c>
      <c r="B19" s="62">
        <v>32.54</v>
      </c>
      <c r="C19" s="63">
        <f>'soust.uk.JMK př.č.2'!$O$21+'soust.uk.JMK př.č.2'!$P$21</f>
        <v>23092</v>
      </c>
      <c r="D19" s="63">
        <f>'soust.uk.JMK př.č.2'!$L$21</f>
        <v>44</v>
      </c>
      <c r="E19" s="63">
        <f t="shared" si="0"/>
        <v>11609</v>
      </c>
      <c r="F19" s="63">
        <f t="shared" si="1"/>
        <v>8516</v>
      </c>
      <c r="I19" s="64"/>
      <c r="P19" s="63">
        <f t="shared" si="2"/>
        <v>3049</v>
      </c>
    </row>
    <row r="20" spans="1:16" x14ac:dyDescent="0.25">
      <c r="A20" s="104">
        <v>20</v>
      </c>
      <c r="B20" s="62">
        <v>32.770000000000003</v>
      </c>
      <c r="C20" s="63">
        <f>'soust.uk.JMK př.č.2'!$O$21+'soust.uk.JMK př.č.2'!$P$21</f>
        <v>23092</v>
      </c>
      <c r="D20" s="63">
        <f>'soust.uk.JMK př.č.2'!$L$21</f>
        <v>44</v>
      </c>
      <c r="E20" s="63">
        <f t="shared" si="0"/>
        <v>11527</v>
      </c>
      <c r="F20" s="63">
        <f t="shared" si="1"/>
        <v>8456</v>
      </c>
      <c r="I20" s="64"/>
      <c r="P20" s="63">
        <f t="shared" si="2"/>
        <v>3027</v>
      </c>
    </row>
    <row r="21" spans="1:16" x14ac:dyDescent="0.25">
      <c r="A21" s="104">
        <v>21</v>
      </c>
      <c r="B21" s="62">
        <v>32.99</v>
      </c>
      <c r="C21" s="63">
        <f>'soust.uk.JMK př.č.2'!$O$21+'soust.uk.JMK př.č.2'!$P$21</f>
        <v>23092</v>
      </c>
      <c r="D21" s="63">
        <f>'soust.uk.JMK př.č.2'!$L$21</f>
        <v>44</v>
      </c>
      <c r="E21" s="63">
        <f t="shared" si="0"/>
        <v>11451</v>
      </c>
      <c r="F21" s="63">
        <f t="shared" si="1"/>
        <v>8400</v>
      </c>
      <c r="I21" s="64"/>
      <c r="P21" s="63">
        <f t="shared" si="2"/>
        <v>3007</v>
      </c>
    </row>
    <row r="22" spans="1:16" x14ac:dyDescent="0.25">
      <c r="A22" s="104">
        <v>22</v>
      </c>
      <c r="B22" s="62">
        <v>33.22</v>
      </c>
      <c r="C22" s="63">
        <f>'soust.uk.JMK př.č.2'!$O$21+'soust.uk.JMK př.č.2'!$P$21</f>
        <v>23092</v>
      </c>
      <c r="D22" s="63">
        <f>'soust.uk.JMK př.č.2'!$L$21</f>
        <v>44</v>
      </c>
      <c r="E22" s="63">
        <f t="shared" si="0"/>
        <v>11371</v>
      </c>
      <c r="F22" s="63">
        <f t="shared" si="1"/>
        <v>8341</v>
      </c>
      <c r="I22" s="64"/>
      <c r="P22" s="63">
        <f t="shared" si="2"/>
        <v>2986</v>
      </c>
    </row>
    <row r="23" spans="1:16" x14ac:dyDescent="0.25">
      <c r="A23" s="104">
        <v>23</v>
      </c>
      <c r="B23" s="62">
        <v>33.46</v>
      </c>
      <c r="C23" s="63">
        <f>'soust.uk.JMK př.č.2'!$O$21+'soust.uk.JMK př.č.2'!$P$21</f>
        <v>23092</v>
      </c>
      <c r="D23" s="63">
        <f>'soust.uk.JMK př.č.2'!$L$21</f>
        <v>44</v>
      </c>
      <c r="E23" s="63">
        <f t="shared" si="0"/>
        <v>11291</v>
      </c>
      <c r="F23" s="63">
        <f t="shared" si="1"/>
        <v>8282</v>
      </c>
      <c r="I23" s="64"/>
      <c r="P23" s="63">
        <f t="shared" si="2"/>
        <v>2965</v>
      </c>
    </row>
    <row r="24" spans="1:16" x14ac:dyDescent="0.25">
      <c r="A24" s="104">
        <v>24</v>
      </c>
      <c r="B24" s="62">
        <v>33.69</v>
      </c>
      <c r="C24" s="63">
        <f>'soust.uk.JMK př.č.2'!$O$21+'soust.uk.JMK př.č.2'!$P$21</f>
        <v>23092</v>
      </c>
      <c r="D24" s="63">
        <f>'soust.uk.JMK př.č.2'!$L$21</f>
        <v>44</v>
      </c>
      <c r="E24" s="63">
        <f t="shared" si="0"/>
        <v>11214</v>
      </c>
      <c r="F24" s="63">
        <f t="shared" si="1"/>
        <v>8225</v>
      </c>
      <c r="I24" s="64"/>
      <c r="P24" s="63">
        <f t="shared" si="2"/>
        <v>2945</v>
      </c>
    </row>
    <row r="25" spans="1:16" x14ac:dyDescent="0.25">
      <c r="A25" s="104">
        <v>25</v>
      </c>
      <c r="B25" s="62">
        <v>33.93</v>
      </c>
      <c r="C25" s="63">
        <f>'soust.uk.JMK př.č.2'!$O$21+'soust.uk.JMK př.č.2'!$P$21</f>
        <v>23092</v>
      </c>
      <c r="D25" s="63">
        <f>'soust.uk.JMK př.č.2'!$L$21</f>
        <v>44</v>
      </c>
      <c r="E25" s="63">
        <f t="shared" si="0"/>
        <v>11135</v>
      </c>
      <c r="F25" s="63">
        <f t="shared" si="1"/>
        <v>8167</v>
      </c>
      <c r="I25" s="64"/>
      <c r="P25" s="63">
        <f t="shared" si="2"/>
        <v>2924</v>
      </c>
    </row>
    <row r="26" spans="1:16" x14ac:dyDescent="0.25">
      <c r="A26" s="104">
        <v>26</v>
      </c>
      <c r="B26" s="62">
        <v>34.17</v>
      </c>
      <c r="C26" s="63">
        <f>'soust.uk.JMK př.č.2'!$O$21+'soust.uk.JMK př.č.2'!$P$21</f>
        <v>23092</v>
      </c>
      <c r="D26" s="63">
        <f>'soust.uk.JMK př.č.2'!$L$21</f>
        <v>44</v>
      </c>
      <c r="E26" s="63">
        <f t="shared" si="0"/>
        <v>11057</v>
      </c>
      <c r="F26" s="63">
        <f t="shared" si="1"/>
        <v>8110</v>
      </c>
      <c r="I26" s="64"/>
      <c r="P26" s="63">
        <f t="shared" si="2"/>
        <v>2903</v>
      </c>
    </row>
    <row r="27" spans="1:16" x14ac:dyDescent="0.25">
      <c r="A27" s="104">
        <v>27</v>
      </c>
      <c r="B27" s="62">
        <v>34.409999999999997</v>
      </c>
      <c r="C27" s="63">
        <f>'soust.uk.JMK př.č.2'!$O$21+'soust.uk.JMK př.č.2'!$P$21</f>
        <v>23092</v>
      </c>
      <c r="D27" s="63">
        <f>'soust.uk.JMK př.č.2'!$L$21</f>
        <v>44</v>
      </c>
      <c r="E27" s="63">
        <f t="shared" si="0"/>
        <v>10980</v>
      </c>
      <c r="F27" s="63">
        <f t="shared" si="1"/>
        <v>8053</v>
      </c>
      <c r="I27" s="64"/>
      <c r="P27" s="63">
        <f t="shared" si="2"/>
        <v>2883</v>
      </c>
    </row>
    <row r="28" spans="1:16" x14ac:dyDescent="0.25">
      <c r="A28" s="104">
        <v>28</v>
      </c>
      <c r="B28" s="62">
        <v>34.659999999999997</v>
      </c>
      <c r="C28" s="63">
        <f>'soust.uk.JMK př.č.2'!$O$21+'soust.uk.JMK př.č.2'!$P$21</f>
        <v>23092</v>
      </c>
      <c r="D28" s="63">
        <f>'soust.uk.JMK př.č.2'!$L$21</f>
        <v>44</v>
      </c>
      <c r="E28" s="63">
        <f t="shared" si="0"/>
        <v>10901</v>
      </c>
      <c r="F28" s="63">
        <f t="shared" si="1"/>
        <v>7995</v>
      </c>
      <c r="I28" s="64"/>
      <c r="P28" s="63">
        <f t="shared" si="2"/>
        <v>2862</v>
      </c>
    </row>
    <row r="29" spans="1:16" x14ac:dyDescent="0.25">
      <c r="A29" s="104">
        <v>29</v>
      </c>
      <c r="B29" s="62">
        <v>34.9</v>
      </c>
      <c r="C29" s="63">
        <f>'soust.uk.JMK př.č.2'!$O$21+'soust.uk.JMK př.č.2'!$P$21</f>
        <v>23092</v>
      </c>
      <c r="D29" s="63">
        <f>'soust.uk.JMK př.č.2'!$L$21</f>
        <v>44</v>
      </c>
      <c r="E29" s="63">
        <f t="shared" si="0"/>
        <v>10827</v>
      </c>
      <c r="F29" s="63">
        <f t="shared" si="1"/>
        <v>7940</v>
      </c>
      <c r="I29" s="64"/>
      <c r="P29" s="63">
        <f t="shared" si="2"/>
        <v>2843</v>
      </c>
    </row>
    <row r="30" spans="1:16" x14ac:dyDescent="0.25">
      <c r="A30" s="104">
        <v>30</v>
      </c>
      <c r="B30" s="62">
        <v>35.159999999999997</v>
      </c>
      <c r="C30" s="63">
        <f>'soust.uk.JMK př.č.2'!$O$21+'soust.uk.JMK př.č.2'!$P$21</f>
        <v>23092</v>
      </c>
      <c r="D30" s="63">
        <f>'soust.uk.JMK př.č.2'!$L$21</f>
        <v>44</v>
      </c>
      <c r="E30" s="63">
        <f t="shared" si="0"/>
        <v>10746</v>
      </c>
      <c r="F30" s="63">
        <f t="shared" si="1"/>
        <v>7881</v>
      </c>
      <c r="I30" s="64"/>
      <c r="P30" s="63">
        <f t="shared" si="2"/>
        <v>2821</v>
      </c>
    </row>
    <row r="31" spans="1:16" x14ac:dyDescent="0.25">
      <c r="A31" s="104">
        <v>31</v>
      </c>
      <c r="B31" s="62">
        <v>35.380000000000003</v>
      </c>
      <c r="C31" s="63">
        <f>'soust.uk.JMK př.č.2'!$O$21+'soust.uk.JMK př.č.2'!$P$21</f>
        <v>23092</v>
      </c>
      <c r="D31" s="63">
        <f>'soust.uk.JMK př.č.2'!$L$21</f>
        <v>44</v>
      </c>
      <c r="E31" s="63">
        <f t="shared" si="0"/>
        <v>10680</v>
      </c>
      <c r="F31" s="63">
        <f t="shared" si="1"/>
        <v>7832</v>
      </c>
      <c r="I31" s="64"/>
      <c r="P31" s="63">
        <f t="shared" si="2"/>
        <v>2804</v>
      </c>
    </row>
    <row r="32" spans="1:16" x14ac:dyDescent="0.25">
      <c r="A32" s="104">
        <v>32</v>
      </c>
      <c r="B32" s="62">
        <v>35.61</v>
      </c>
      <c r="C32" s="63">
        <f>'soust.uk.JMK př.č.2'!$O$21+'soust.uk.JMK př.č.2'!$P$21</f>
        <v>23092</v>
      </c>
      <c r="D32" s="63">
        <f>'soust.uk.JMK př.č.2'!$L$21</f>
        <v>44</v>
      </c>
      <c r="E32" s="63">
        <f t="shared" si="0"/>
        <v>10612</v>
      </c>
      <c r="F32" s="63">
        <f t="shared" si="1"/>
        <v>7782</v>
      </c>
      <c r="I32" s="64"/>
      <c r="P32" s="63">
        <f t="shared" si="2"/>
        <v>2786</v>
      </c>
    </row>
    <row r="33" spans="1:16" x14ac:dyDescent="0.25">
      <c r="A33" s="104">
        <v>33</v>
      </c>
      <c r="B33" s="62">
        <v>35.83</v>
      </c>
      <c r="C33" s="63">
        <f>'soust.uk.JMK př.č.2'!$O$21+'soust.uk.JMK př.č.2'!$P$21</f>
        <v>23092</v>
      </c>
      <c r="D33" s="63">
        <f>'soust.uk.JMK př.č.2'!$L$21</f>
        <v>44</v>
      </c>
      <c r="E33" s="63">
        <f t="shared" si="0"/>
        <v>10547</v>
      </c>
      <c r="F33" s="63">
        <f t="shared" si="1"/>
        <v>7734</v>
      </c>
      <c r="I33" s="64"/>
      <c r="P33" s="63">
        <f t="shared" si="2"/>
        <v>2769</v>
      </c>
    </row>
    <row r="34" spans="1:16" x14ac:dyDescent="0.25">
      <c r="A34" s="104">
        <v>34</v>
      </c>
      <c r="B34" s="62">
        <v>36.049999999999997</v>
      </c>
      <c r="C34" s="63">
        <f>'soust.uk.JMK př.č.2'!$O$21+'soust.uk.JMK př.č.2'!$P$21</f>
        <v>23092</v>
      </c>
      <c r="D34" s="63">
        <f>'soust.uk.JMK př.č.2'!$L$21</f>
        <v>44</v>
      </c>
      <c r="E34" s="63">
        <f t="shared" si="0"/>
        <v>10483</v>
      </c>
      <c r="F34" s="63">
        <f t="shared" si="1"/>
        <v>7687</v>
      </c>
      <c r="I34" s="64"/>
      <c r="P34" s="63">
        <f t="shared" si="2"/>
        <v>2752</v>
      </c>
    </row>
    <row r="35" spans="1:16" x14ac:dyDescent="0.25">
      <c r="A35" s="104">
        <v>35</v>
      </c>
      <c r="B35" s="62">
        <v>36.270000000000003</v>
      </c>
      <c r="C35" s="63">
        <f>'soust.uk.JMK př.č.2'!$O$21+'soust.uk.JMK př.č.2'!$P$21</f>
        <v>23092</v>
      </c>
      <c r="D35" s="63">
        <f>'soust.uk.JMK př.č.2'!$L$21</f>
        <v>44</v>
      </c>
      <c r="E35" s="63">
        <f t="shared" si="0"/>
        <v>10419</v>
      </c>
      <c r="F35" s="63">
        <f t="shared" si="1"/>
        <v>7640</v>
      </c>
      <c r="I35" s="64"/>
      <c r="P35" s="63">
        <f t="shared" si="2"/>
        <v>2735</v>
      </c>
    </row>
    <row r="36" spans="1:16" x14ac:dyDescent="0.25">
      <c r="A36" s="104">
        <v>36</v>
      </c>
      <c r="B36" s="62">
        <v>36.49</v>
      </c>
      <c r="C36" s="63">
        <f>'soust.uk.JMK př.č.2'!$O$21+'soust.uk.JMK př.č.2'!$P$21</f>
        <v>23092</v>
      </c>
      <c r="D36" s="63">
        <f>'soust.uk.JMK př.č.2'!$L$21</f>
        <v>44</v>
      </c>
      <c r="E36" s="63">
        <f t="shared" si="0"/>
        <v>10357</v>
      </c>
      <c r="F36" s="63">
        <f t="shared" si="1"/>
        <v>7594</v>
      </c>
      <c r="I36" s="64"/>
      <c r="P36" s="63">
        <f t="shared" si="2"/>
        <v>2719</v>
      </c>
    </row>
    <row r="37" spans="1:16" x14ac:dyDescent="0.25">
      <c r="A37" s="104">
        <v>37</v>
      </c>
      <c r="B37" s="62">
        <v>36.71</v>
      </c>
      <c r="C37" s="63">
        <f>'soust.uk.JMK př.č.2'!$O$21+'soust.uk.JMK př.č.2'!$P$21</f>
        <v>23092</v>
      </c>
      <c r="D37" s="63">
        <f>'soust.uk.JMK př.č.2'!$L$21</f>
        <v>44</v>
      </c>
      <c r="E37" s="63">
        <f t="shared" si="0"/>
        <v>10294</v>
      </c>
      <c r="F37" s="63">
        <f t="shared" si="1"/>
        <v>7548</v>
      </c>
      <c r="I37" s="64"/>
      <c r="P37" s="63">
        <f t="shared" si="2"/>
        <v>2702</v>
      </c>
    </row>
    <row r="38" spans="1:16" x14ac:dyDescent="0.25">
      <c r="A38" s="104">
        <v>38</v>
      </c>
      <c r="B38" s="62">
        <v>36.93</v>
      </c>
      <c r="C38" s="63">
        <f>'soust.uk.JMK př.č.2'!$O$21+'soust.uk.JMK př.č.2'!$P$21</f>
        <v>23092</v>
      </c>
      <c r="D38" s="63">
        <f>'soust.uk.JMK př.č.2'!$L$21</f>
        <v>44</v>
      </c>
      <c r="E38" s="63">
        <f t="shared" si="0"/>
        <v>10233</v>
      </c>
      <c r="F38" s="63">
        <f t="shared" si="1"/>
        <v>7503</v>
      </c>
      <c r="I38" s="64"/>
      <c r="P38" s="63">
        <f t="shared" si="2"/>
        <v>2686</v>
      </c>
    </row>
    <row r="39" spans="1:16" x14ac:dyDescent="0.25">
      <c r="A39" s="104">
        <v>39</v>
      </c>
      <c r="B39" s="62">
        <v>37.15</v>
      </c>
      <c r="C39" s="63">
        <f>'soust.uk.JMK př.č.2'!$O$21+'soust.uk.JMK př.č.2'!$P$21</f>
        <v>23092</v>
      </c>
      <c r="D39" s="63">
        <f>'soust.uk.JMK př.č.2'!$L$21</f>
        <v>44</v>
      </c>
      <c r="E39" s="63">
        <f t="shared" si="0"/>
        <v>10173</v>
      </c>
      <c r="F39" s="63">
        <f t="shared" si="1"/>
        <v>7459</v>
      </c>
      <c r="I39" s="64"/>
      <c r="P39" s="63">
        <f t="shared" si="2"/>
        <v>2670</v>
      </c>
    </row>
    <row r="40" spans="1:16" x14ac:dyDescent="0.25">
      <c r="A40" s="104">
        <v>40</v>
      </c>
      <c r="B40" s="62">
        <v>37.369999999999997</v>
      </c>
      <c r="C40" s="63">
        <f>'soust.uk.JMK př.č.2'!$O$21+'soust.uk.JMK př.č.2'!$P$21</f>
        <v>23092</v>
      </c>
      <c r="D40" s="63">
        <f>'soust.uk.JMK př.č.2'!$L$21</f>
        <v>44</v>
      </c>
      <c r="E40" s="63">
        <f t="shared" si="0"/>
        <v>10114</v>
      </c>
      <c r="F40" s="63">
        <f t="shared" si="1"/>
        <v>7415</v>
      </c>
      <c r="I40" s="64"/>
      <c r="P40" s="63">
        <f t="shared" si="2"/>
        <v>2655</v>
      </c>
    </row>
    <row r="41" spans="1:16" x14ac:dyDescent="0.25">
      <c r="A41" s="104">
        <v>41</v>
      </c>
      <c r="B41" s="62">
        <v>37.590000000000003</v>
      </c>
      <c r="C41" s="63">
        <f>'soust.uk.JMK př.č.2'!$O$21+'soust.uk.JMK př.č.2'!$P$21</f>
        <v>23092</v>
      </c>
      <c r="D41" s="63">
        <f>'soust.uk.JMK př.č.2'!$L$21</f>
        <v>44</v>
      </c>
      <c r="E41" s="63">
        <f t="shared" si="0"/>
        <v>10055</v>
      </c>
      <c r="F41" s="63">
        <f t="shared" si="1"/>
        <v>7372</v>
      </c>
      <c r="I41" s="64"/>
      <c r="P41" s="63">
        <f t="shared" si="2"/>
        <v>2639</v>
      </c>
    </row>
    <row r="42" spans="1:16" x14ac:dyDescent="0.25">
      <c r="A42" s="104">
        <v>42</v>
      </c>
      <c r="B42" s="62">
        <v>37.81</v>
      </c>
      <c r="C42" s="63">
        <f>'soust.uk.JMK př.č.2'!$O$21+'soust.uk.JMK př.č.2'!$P$21</f>
        <v>23092</v>
      </c>
      <c r="D42" s="63">
        <f>'soust.uk.JMK př.č.2'!$L$21</f>
        <v>44</v>
      </c>
      <c r="E42" s="63">
        <f t="shared" si="0"/>
        <v>9997</v>
      </c>
      <c r="F42" s="63">
        <f t="shared" si="1"/>
        <v>7329</v>
      </c>
      <c r="I42" s="64"/>
      <c r="P42" s="63">
        <f t="shared" si="2"/>
        <v>2624</v>
      </c>
    </row>
    <row r="43" spans="1:16" x14ac:dyDescent="0.25">
      <c r="A43" s="104">
        <v>43</v>
      </c>
      <c r="B43" s="62">
        <v>38.03</v>
      </c>
      <c r="C43" s="63">
        <f>'soust.uk.JMK př.č.2'!$O$21+'soust.uk.JMK př.č.2'!$P$21</f>
        <v>23092</v>
      </c>
      <c r="D43" s="63">
        <f>'soust.uk.JMK př.č.2'!$L$21</f>
        <v>44</v>
      </c>
      <c r="E43" s="63">
        <f t="shared" si="0"/>
        <v>9938</v>
      </c>
      <c r="F43" s="63">
        <f t="shared" si="1"/>
        <v>7286</v>
      </c>
      <c r="I43" s="64"/>
      <c r="P43" s="63">
        <f t="shared" si="2"/>
        <v>2608</v>
      </c>
    </row>
    <row r="44" spans="1:16" x14ac:dyDescent="0.25">
      <c r="A44" s="104">
        <v>44</v>
      </c>
      <c r="B44" s="62">
        <v>38.25</v>
      </c>
      <c r="C44" s="63">
        <f>'soust.uk.JMK př.č.2'!$O$21+'soust.uk.JMK př.č.2'!$P$21</f>
        <v>23092</v>
      </c>
      <c r="D44" s="63">
        <f>'soust.uk.JMK př.č.2'!$L$21</f>
        <v>44</v>
      </c>
      <c r="E44" s="63">
        <f t="shared" si="0"/>
        <v>9883</v>
      </c>
      <c r="F44" s="63">
        <f t="shared" si="1"/>
        <v>7245</v>
      </c>
      <c r="I44" s="64"/>
      <c r="P44" s="63">
        <f t="shared" si="2"/>
        <v>2594</v>
      </c>
    </row>
    <row r="45" spans="1:16" x14ac:dyDescent="0.25">
      <c r="A45" s="104">
        <v>45</v>
      </c>
      <c r="B45" s="62">
        <v>38.47</v>
      </c>
      <c r="C45" s="63">
        <f>'soust.uk.JMK př.č.2'!$O$21+'soust.uk.JMK př.č.2'!$P$21</f>
        <v>23092</v>
      </c>
      <c r="D45" s="63">
        <f>'soust.uk.JMK př.č.2'!$L$21</f>
        <v>44</v>
      </c>
      <c r="E45" s="63">
        <f t="shared" si="0"/>
        <v>9826</v>
      </c>
      <c r="F45" s="63">
        <f t="shared" si="1"/>
        <v>7203</v>
      </c>
      <c r="I45" s="64"/>
      <c r="P45" s="63">
        <f t="shared" si="2"/>
        <v>2579</v>
      </c>
    </row>
    <row r="46" spans="1:16" x14ac:dyDescent="0.25">
      <c r="A46" s="104">
        <v>46</v>
      </c>
      <c r="B46" s="62">
        <v>38.69</v>
      </c>
      <c r="C46" s="63">
        <f>'soust.uk.JMK př.č.2'!$O$21+'soust.uk.JMK př.č.2'!$P$21</f>
        <v>23092</v>
      </c>
      <c r="D46" s="63">
        <f>'soust.uk.JMK př.č.2'!$L$21</f>
        <v>44</v>
      </c>
      <c r="E46" s="63">
        <f t="shared" si="0"/>
        <v>9770</v>
      </c>
      <c r="F46" s="63">
        <f t="shared" si="1"/>
        <v>7162</v>
      </c>
      <c r="I46" s="64"/>
      <c r="P46" s="63">
        <f t="shared" si="2"/>
        <v>2564</v>
      </c>
    </row>
    <row r="47" spans="1:16" x14ac:dyDescent="0.25">
      <c r="A47" s="104">
        <v>47</v>
      </c>
      <c r="B47" s="62">
        <v>38.909999999999997</v>
      </c>
      <c r="C47" s="63">
        <f>'soust.uk.JMK př.č.2'!$O$21+'soust.uk.JMK př.č.2'!$P$21</f>
        <v>23092</v>
      </c>
      <c r="D47" s="63">
        <f>'soust.uk.JMK př.č.2'!$L$21</f>
        <v>44</v>
      </c>
      <c r="E47" s="63">
        <f t="shared" si="0"/>
        <v>9716</v>
      </c>
      <c r="F47" s="63">
        <f t="shared" si="1"/>
        <v>7122</v>
      </c>
      <c r="I47" s="64"/>
      <c r="P47" s="63">
        <f t="shared" si="2"/>
        <v>2550</v>
      </c>
    </row>
    <row r="48" spans="1:16" x14ac:dyDescent="0.25">
      <c r="A48" s="104">
        <v>48</v>
      </c>
      <c r="B48" s="62">
        <v>39.119999999999997</v>
      </c>
      <c r="C48" s="63">
        <f>'soust.uk.JMK př.č.2'!$O$21+'soust.uk.JMK př.č.2'!$P$21</f>
        <v>23092</v>
      </c>
      <c r="D48" s="63">
        <f>'soust.uk.JMK př.č.2'!$L$21</f>
        <v>44</v>
      </c>
      <c r="E48" s="63">
        <f t="shared" si="0"/>
        <v>9663</v>
      </c>
      <c r="F48" s="63">
        <f t="shared" si="1"/>
        <v>7083</v>
      </c>
      <c r="I48" s="64"/>
      <c r="P48" s="63">
        <f t="shared" si="2"/>
        <v>2536</v>
      </c>
    </row>
    <row r="49" spans="1:19" x14ac:dyDescent="0.25">
      <c r="A49" s="104">
        <v>49</v>
      </c>
      <c r="B49" s="62">
        <v>39.340000000000003</v>
      </c>
      <c r="C49" s="63">
        <f>'soust.uk.JMK př.č.2'!$O$21+'soust.uk.JMK př.č.2'!$P$21</f>
        <v>23092</v>
      </c>
      <c r="D49" s="63">
        <f>'soust.uk.JMK př.č.2'!$L$21</f>
        <v>44</v>
      </c>
      <c r="E49" s="63">
        <f t="shared" si="0"/>
        <v>9610</v>
      </c>
      <c r="F49" s="63">
        <f t="shared" si="1"/>
        <v>7044</v>
      </c>
      <c r="I49" s="64"/>
      <c r="P49" s="63">
        <f t="shared" si="2"/>
        <v>2522</v>
      </c>
    </row>
    <row r="50" spans="1:19" x14ac:dyDescent="0.25">
      <c r="A50" s="104">
        <v>50</v>
      </c>
      <c r="B50" s="62">
        <v>39.56</v>
      </c>
      <c r="C50" s="63">
        <f>'soust.uk.JMK př.č.2'!$O$21+'soust.uk.JMK př.č.2'!$P$21</f>
        <v>23092</v>
      </c>
      <c r="D50" s="63">
        <f>'soust.uk.JMK př.č.2'!$L$21</f>
        <v>44</v>
      </c>
      <c r="E50" s="63">
        <f t="shared" si="0"/>
        <v>9557</v>
      </c>
      <c r="F50" s="63">
        <f t="shared" si="1"/>
        <v>7005</v>
      </c>
      <c r="I50" s="64"/>
      <c r="P50" s="63">
        <f t="shared" si="2"/>
        <v>2508</v>
      </c>
    </row>
    <row r="51" spans="1:19" x14ac:dyDescent="0.25">
      <c r="A51" s="104">
        <v>51</v>
      </c>
      <c r="B51" s="62">
        <v>39.78</v>
      </c>
      <c r="C51" s="63">
        <f>'soust.uk.JMK př.č.2'!$O$21+'soust.uk.JMK př.č.2'!$P$21</f>
        <v>23092</v>
      </c>
      <c r="D51" s="63">
        <f>'soust.uk.JMK př.č.2'!$L$21</f>
        <v>44</v>
      </c>
      <c r="E51" s="63">
        <f t="shared" si="0"/>
        <v>9504</v>
      </c>
      <c r="F51" s="63">
        <f t="shared" si="1"/>
        <v>6966</v>
      </c>
      <c r="H51" s="52"/>
      <c r="I51" s="64"/>
      <c r="K51" s="69"/>
      <c r="P51" s="63">
        <f t="shared" si="2"/>
        <v>2494</v>
      </c>
      <c r="R51" s="72"/>
      <c r="S51" s="65"/>
    </row>
    <row r="52" spans="1:19" x14ac:dyDescent="0.25">
      <c r="A52" s="104">
        <v>52</v>
      </c>
      <c r="B52" s="62">
        <v>40</v>
      </c>
      <c r="C52" s="63">
        <f>'soust.uk.JMK př.č.2'!$O$21+'soust.uk.JMK př.č.2'!$P$21</f>
        <v>23092</v>
      </c>
      <c r="D52" s="63">
        <f>'soust.uk.JMK př.č.2'!$L$21</f>
        <v>44</v>
      </c>
      <c r="E52" s="63">
        <f t="shared" si="0"/>
        <v>9452</v>
      </c>
      <c r="F52" s="63">
        <f t="shared" si="1"/>
        <v>6928</v>
      </c>
      <c r="H52" s="52"/>
      <c r="I52" s="64"/>
      <c r="K52" s="69"/>
      <c r="P52" s="63">
        <f t="shared" si="2"/>
        <v>2480</v>
      </c>
      <c r="R52" s="72"/>
      <c r="S52" s="65"/>
    </row>
    <row r="53" spans="1:19" x14ac:dyDescent="0.25">
      <c r="A53" s="104">
        <v>53</v>
      </c>
      <c r="B53" s="62">
        <v>40.21</v>
      </c>
      <c r="C53" s="63">
        <f>'soust.uk.JMK př.č.2'!$O$21+'soust.uk.JMK př.č.2'!$P$21</f>
        <v>23092</v>
      </c>
      <c r="D53" s="63">
        <f>'soust.uk.JMK př.č.2'!$L$21</f>
        <v>44</v>
      </c>
      <c r="E53" s="63">
        <f t="shared" si="0"/>
        <v>9402</v>
      </c>
      <c r="F53" s="63">
        <f t="shared" si="1"/>
        <v>6891</v>
      </c>
      <c r="H53" s="52"/>
      <c r="I53" s="64"/>
      <c r="K53" s="69"/>
      <c r="P53" s="63">
        <f t="shared" si="2"/>
        <v>2467</v>
      </c>
      <c r="R53" s="72"/>
      <c r="S53" s="65"/>
    </row>
    <row r="54" spans="1:19" x14ac:dyDescent="0.25">
      <c r="A54" s="104">
        <v>54</v>
      </c>
      <c r="B54" s="62">
        <v>40.43</v>
      </c>
      <c r="C54" s="63">
        <f>'soust.uk.JMK př.č.2'!$O$21+'soust.uk.JMK př.č.2'!$P$21</f>
        <v>23092</v>
      </c>
      <c r="D54" s="63">
        <f>'soust.uk.JMK př.č.2'!$L$21</f>
        <v>44</v>
      </c>
      <c r="E54" s="63">
        <f t="shared" si="0"/>
        <v>9352</v>
      </c>
      <c r="F54" s="63">
        <f t="shared" si="1"/>
        <v>6854</v>
      </c>
      <c r="H54" s="52"/>
      <c r="I54" s="64"/>
      <c r="K54" s="69"/>
      <c r="P54" s="63">
        <f t="shared" si="2"/>
        <v>2454</v>
      </c>
      <c r="R54" s="72"/>
      <c r="S54" s="65"/>
    </row>
    <row r="55" spans="1:19" x14ac:dyDescent="0.25">
      <c r="A55" s="104">
        <v>55</v>
      </c>
      <c r="B55" s="62">
        <v>40.65</v>
      </c>
      <c r="C55" s="63">
        <f>'soust.uk.JMK př.č.2'!$O$21+'soust.uk.JMK př.č.2'!$P$21</f>
        <v>23092</v>
      </c>
      <c r="D55" s="63">
        <f>'soust.uk.JMK př.č.2'!$L$21</f>
        <v>44</v>
      </c>
      <c r="E55" s="63">
        <f t="shared" si="0"/>
        <v>9301</v>
      </c>
      <c r="F55" s="63">
        <f t="shared" si="1"/>
        <v>6817</v>
      </c>
      <c r="H55" s="52"/>
      <c r="I55" s="64"/>
      <c r="K55" s="69"/>
      <c r="P55" s="63">
        <f t="shared" si="2"/>
        <v>2440</v>
      </c>
      <c r="R55" s="72"/>
      <c r="S55" s="65"/>
    </row>
    <row r="56" spans="1:19" x14ac:dyDescent="0.25">
      <c r="A56" s="104">
        <v>56</v>
      </c>
      <c r="B56" s="62">
        <v>40.86</v>
      </c>
      <c r="C56" s="63">
        <f>'soust.uk.JMK př.č.2'!$O$21+'soust.uk.JMK př.č.2'!$P$21</f>
        <v>23092</v>
      </c>
      <c r="D56" s="63">
        <f>'soust.uk.JMK př.č.2'!$L$21</f>
        <v>44</v>
      </c>
      <c r="E56" s="63">
        <f t="shared" si="0"/>
        <v>9254</v>
      </c>
      <c r="F56" s="63">
        <f t="shared" si="1"/>
        <v>6782</v>
      </c>
      <c r="H56" s="52"/>
      <c r="I56" s="64"/>
      <c r="K56" s="69"/>
      <c r="P56" s="63">
        <f t="shared" si="2"/>
        <v>2428</v>
      </c>
      <c r="R56" s="72"/>
      <c r="S56" s="65"/>
    </row>
    <row r="57" spans="1:19" x14ac:dyDescent="0.25">
      <c r="A57" s="104">
        <v>57</v>
      </c>
      <c r="B57" s="62">
        <v>41.08</v>
      </c>
      <c r="C57" s="63">
        <f>'soust.uk.JMK př.č.2'!$O$21+'soust.uk.JMK př.č.2'!$P$21</f>
        <v>23092</v>
      </c>
      <c r="D57" s="63">
        <f>'soust.uk.JMK př.č.2'!$L$21</f>
        <v>44</v>
      </c>
      <c r="E57" s="63">
        <f t="shared" si="0"/>
        <v>9204</v>
      </c>
      <c r="F57" s="63">
        <f t="shared" si="1"/>
        <v>6745</v>
      </c>
      <c r="H57" s="52"/>
      <c r="I57" s="64"/>
      <c r="K57" s="69"/>
      <c r="P57" s="63">
        <f t="shared" si="2"/>
        <v>2415</v>
      </c>
      <c r="R57" s="72"/>
      <c r="S57" s="65"/>
    </row>
    <row r="58" spans="1:19" x14ac:dyDescent="0.25">
      <c r="A58" s="104">
        <v>58</v>
      </c>
      <c r="B58" s="62">
        <v>41.3</v>
      </c>
      <c r="C58" s="63">
        <f>'soust.uk.JMK př.č.2'!$O$21+'soust.uk.JMK př.č.2'!$P$21</f>
        <v>23092</v>
      </c>
      <c r="D58" s="63">
        <f>'soust.uk.JMK př.č.2'!$L$21</f>
        <v>44</v>
      </c>
      <c r="E58" s="63">
        <f t="shared" si="0"/>
        <v>9156</v>
      </c>
      <c r="F58" s="63">
        <f t="shared" si="1"/>
        <v>6710</v>
      </c>
      <c r="H58" s="52"/>
      <c r="I58" s="64"/>
      <c r="K58" s="69"/>
      <c r="P58" s="63">
        <f t="shared" si="2"/>
        <v>2402</v>
      </c>
      <c r="R58" s="72"/>
      <c r="S58" s="65"/>
    </row>
    <row r="59" spans="1:19" x14ac:dyDescent="0.25">
      <c r="A59" s="104">
        <v>59</v>
      </c>
      <c r="B59" s="62">
        <v>41.51</v>
      </c>
      <c r="C59" s="63">
        <f>'soust.uk.JMK př.č.2'!$O$21+'soust.uk.JMK př.č.2'!$P$21</f>
        <v>23092</v>
      </c>
      <c r="D59" s="63">
        <f>'soust.uk.JMK př.č.2'!$L$21</f>
        <v>44</v>
      </c>
      <c r="E59" s="63">
        <f t="shared" si="0"/>
        <v>9110</v>
      </c>
      <c r="F59" s="63">
        <f t="shared" si="1"/>
        <v>6676</v>
      </c>
      <c r="H59" s="52"/>
      <c r="I59" s="64"/>
      <c r="K59" s="69"/>
      <c r="P59" s="63">
        <f t="shared" si="2"/>
        <v>2390</v>
      </c>
      <c r="R59" s="72"/>
      <c r="S59" s="65"/>
    </row>
    <row r="60" spans="1:19" x14ac:dyDescent="0.25">
      <c r="A60" s="104">
        <v>60</v>
      </c>
      <c r="B60" s="62">
        <v>41.73</v>
      </c>
      <c r="C60" s="63">
        <f>'soust.uk.JMK př.č.2'!$O$21+'soust.uk.JMK př.č.2'!$P$21</f>
        <v>23092</v>
      </c>
      <c r="D60" s="63">
        <f>'soust.uk.JMK př.č.2'!$L$21</f>
        <v>44</v>
      </c>
      <c r="E60" s="63">
        <f t="shared" si="0"/>
        <v>9061</v>
      </c>
      <c r="F60" s="63">
        <f t="shared" si="1"/>
        <v>6640</v>
      </c>
      <c r="H60" s="52"/>
      <c r="I60" s="64"/>
      <c r="K60" s="69"/>
      <c r="P60" s="63">
        <f t="shared" si="2"/>
        <v>2377</v>
      </c>
      <c r="R60" s="72"/>
      <c r="S60" s="65"/>
    </row>
    <row r="61" spans="1:19" x14ac:dyDescent="0.25">
      <c r="A61" s="104">
        <v>61</v>
      </c>
      <c r="B61" s="62">
        <v>41.94</v>
      </c>
      <c r="C61" s="63">
        <f>'soust.uk.JMK př.č.2'!$O$21+'soust.uk.JMK př.č.2'!$P$21</f>
        <v>23092</v>
      </c>
      <c r="D61" s="63">
        <f>'soust.uk.JMK př.č.2'!$L$21</f>
        <v>44</v>
      </c>
      <c r="E61" s="63">
        <f t="shared" si="0"/>
        <v>9016</v>
      </c>
      <c r="F61" s="63">
        <f t="shared" si="1"/>
        <v>6607</v>
      </c>
      <c r="H61" s="52"/>
      <c r="I61" s="64"/>
      <c r="K61" s="69"/>
      <c r="P61" s="63">
        <f t="shared" si="2"/>
        <v>2365</v>
      </c>
      <c r="R61" s="72"/>
      <c r="S61" s="65"/>
    </row>
    <row r="62" spans="1:19" x14ac:dyDescent="0.25">
      <c r="A62" s="104">
        <v>62</v>
      </c>
      <c r="B62" s="62">
        <v>42.16</v>
      </c>
      <c r="C62" s="63">
        <f>'soust.uk.JMK př.č.2'!$O$21+'soust.uk.JMK př.č.2'!$P$21</f>
        <v>23092</v>
      </c>
      <c r="D62" s="63">
        <f>'soust.uk.JMK př.č.2'!$L$21</f>
        <v>44</v>
      </c>
      <c r="E62" s="63">
        <f t="shared" si="0"/>
        <v>8970</v>
      </c>
      <c r="F62" s="63">
        <f t="shared" si="1"/>
        <v>6573</v>
      </c>
      <c r="H62" s="52"/>
      <c r="I62" s="64"/>
      <c r="K62" s="69"/>
      <c r="P62" s="63">
        <f t="shared" si="2"/>
        <v>2353</v>
      </c>
      <c r="R62" s="72"/>
      <c r="S62" s="65"/>
    </row>
    <row r="63" spans="1:19" x14ac:dyDescent="0.25">
      <c r="A63" s="104">
        <v>63</v>
      </c>
      <c r="B63" s="62">
        <v>42.37</v>
      </c>
      <c r="C63" s="63">
        <f>'soust.uk.JMK př.č.2'!$O$21+'soust.uk.JMK př.č.2'!$P$21</f>
        <v>23092</v>
      </c>
      <c r="D63" s="63">
        <f>'soust.uk.JMK př.č.2'!$L$21</f>
        <v>44</v>
      </c>
      <c r="E63" s="63">
        <f t="shared" si="0"/>
        <v>8925</v>
      </c>
      <c r="F63" s="63">
        <f t="shared" si="1"/>
        <v>6540</v>
      </c>
      <c r="H63" s="52"/>
      <c r="I63" s="64"/>
      <c r="K63" s="69"/>
      <c r="P63" s="63">
        <f t="shared" si="2"/>
        <v>2341</v>
      </c>
      <c r="R63" s="72"/>
      <c r="S63" s="65"/>
    </row>
    <row r="64" spans="1:19" x14ac:dyDescent="0.25">
      <c r="A64" s="104">
        <v>64</v>
      </c>
      <c r="B64" s="62">
        <v>42.58</v>
      </c>
      <c r="C64" s="63">
        <f>'soust.uk.JMK př.č.2'!$O$21+'soust.uk.JMK př.č.2'!$P$21</f>
        <v>23092</v>
      </c>
      <c r="D64" s="63">
        <f>'soust.uk.JMK př.č.2'!$L$21</f>
        <v>44</v>
      </c>
      <c r="E64" s="63">
        <f t="shared" si="0"/>
        <v>8882</v>
      </c>
      <c r="F64" s="63">
        <f t="shared" si="1"/>
        <v>6508</v>
      </c>
      <c r="H64" s="52"/>
      <c r="I64" s="64"/>
      <c r="K64" s="69"/>
      <c r="P64" s="63">
        <f t="shared" si="2"/>
        <v>2330</v>
      </c>
      <c r="R64" s="72"/>
      <c r="S64" s="65"/>
    </row>
    <row r="65" spans="1:19" x14ac:dyDescent="0.25">
      <c r="A65" s="104">
        <v>65</v>
      </c>
      <c r="B65" s="62">
        <v>42.79</v>
      </c>
      <c r="C65" s="63">
        <f>'soust.uk.JMK př.č.2'!$O$21+'soust.uk.JMK př.č.2'!$P$21</f>
        <v>23092</v>
      </c>
      <c r="D65" s="63">
        <f>'soust.uk.JMK př.č.2'!$L$21</f>
        <v>44</v>
      </c>
      <c r="E65" s="63">
        <f t="shared" si="0"/>
        <v>8838</v>
      </c>
      <c r="F65" s="63">
        <f t="shared" si="1"/>
        <v>6476</v>
      </c>
      <c r="H65" s="52"/>
      <c r="I65" s="64"/>
      <c r="K65" s="69"/>
      <c r="P65" s="63">
        <f t="shared" si="2"/>
        <v>2318</v>
      </c>
      <c r="R65" s="72"/>
      <c r="S65" s="65"/>
    </row>
    <row r="66" spans="1:19" x14ac:dyDescent="0.25">
      <c r="A66" s="104">
        <v>66</v>
      </c>
      <c r="B66" s="62">
        <v>43</v>
      </c>
      <c r="C66" s="63">
        <f>'soust.uk.JMK př.č.2'!$O$21+'soust.uk.JMK př.č.2'!$P$21</f>
        <v>23092</v>
      </c>
      <c r="D66" s="63">
        <f>'soust.uk.JMK př.č.2'!$L$21</f>
        <v>44</v>
      </c>
      <c r="E66" s="63">
        <f t="shared" si="0"/>
        <v>8795</v>
      </c>
      <c r="F66" s="63">
        <f t="shared" si="1"/>
        <v>6444</v>
      </c>
      <c r="H66" s="52"/>
      <c r="I66" s="64"/>
      <c r="K66" s="69"/>
      <c r="P66" s="63">
        <f t="shared" si="2"/>
        <v>2307</v>
      </c>
      <c r="R66" s="72"/>
      <c r="S66" s="65"/>
    </row>
    <row r="67" spans="1:19" x14ac:dyDescent="0.25">
      <c r="A67" s="104">
        <v>67</v>
      </c>
      <c r="B67" s="62">
        <v>43.21</v>
      </c>
      <c r="C67" s="63">
        <f>'soust.uk.JMK př.č.2'!$O$21+'soust.uk.JMK př.č.2'!$P$21</f>
        <v>23092</v>
      </c>
      <c r="D67" s="63">
        <f>'soust.uk.JMK př.č.2'!$L$21</f>
        <v>44</v>
      </c>
      <c r="E67" s="63">
        <f t="shared" si="0"/>
        <v>8753</v>
      </c>
      <c r="F67" s="63">
        <f t="shared" si="1"/>
        <v>6413</v>
      </c>
      <c r="H67" s="52"/>
      <c r="I67" s="64"/>
      <c r="K67" s="69"/>
      <c r="P67" s="63">
        <f t="shared" si="2"/>
        <v>2296</v>
      </c>
      <c r="R67" s="72"/>
      <c r="S67" s="65"/>
    </row>
    <row r="68" spans="1:19" x14ac:dyDescent="0.25">
      <c r="A68" s="104">
        <v>68</v>
      </c>
      <c r="B68" s="62">
        <v>43.42</v>
      </c>
      <c r="C68" s="63">
        <f>'soust.uk.JMK př.č.2'!$O$21+'soust.uk.JMK př.č.2'!$P$21</f>
        <v>23092</v>
      </c>
      <c r="D68" s="63">
        <f>'soust.uk.JMK př.č.2'!$L$21</f>
        <v>44</v>
      </c>
      <c r="E68" s="63">
        <f t="shared" si="0"/>
        <v>8711</v>
      </c>
      <c r="F68" s="63">
        <f t="shared" si="1"/>
        <v>6382</v>
      </c>
      <c r="H68" s="52"/>
      <c r="I68" s="64"/>
      <c r="K68" s="69"/>
      <c r="P68" s="63">
        <f t="shared" si="2"/>
        <v>2285</v>
      </c>
      <c r="R68" s="72"/>
      <c r="S68" s="65"/>
    </row>
    <row r="69" spans="1:19" x14ac:dyDescent="0.25">
      <c r="A69" s="104">
        <v>69</v>
      </c>
      <c r="B69" s="62">
        <v>43.63</v>
      </c>
      <c r="C69" s="63">
        <f>'soust.uk.JMK př.č.2'!$O$21+'soust.uk.JMK př.č.2'!$P$21</f>
        <v>23092</v>
      </c>
      <c r="D69" s="63">
        <f>'soust.uk.JMK př.č.2'!$L$21</f>
        <v>44</v>
      </c>
      <c r="E69" s="63">
        <f t="shared" si="0"/>
        <v>8669</v>
      </c>
      <c r="F69" s="63">
        <f t="shared" si="1"/>
        <v>6351</v>
      </c>
      <c r="H69" s="52"/>
      <c r="I69" s="64"/>
      <c r="K69" s="69"/>
      <c r="P69" s="63">
        <f t="shared" si="2"/>
        <v>2274</v>
      </c>
      <c r="R69" s="72"/>
      <c r="S69" s="65"/>
    </row>
    <row r="70" spans="1:19" x14ac:dyDescent="0.25">
      <c r="A70" s="104">
        <v>70</v>
      </c>
      <c r="B70" s="62">
        <v>43.84</v>
      </c>
      <c r="C70" s="63">
        <f>'soust.uk.JMK př.č.2'!$O$21+'soust.uk.JMK př.č.2'!$P$21</f>
        <v>23092</v>
      </c>
      <c r="D70" s="63">
        <f>'soust.uk.JMK př.č.2'!$L$21</f>
        <v>44</v>
      </c>
      <c r="E70" s="63">
        <f t="shared" si="0"/>
        <v>8628</v>
      </c>
      <c r="F70" s="63">
        <f t="shared" si="1"/>
        <v>6321</v>
      </c>
      <c r="H70" s="52"/>
      <c r="I70" s="64"/>
      <c r="K70" s="69"/>
      <c r="P70" s="63">
        <f t="shared" si="2"/>
        <v>2263</v>
      </c>
      <c r="R70" s="72"/>
      <c r="S70" s="65"/>
    </row>
    <row r="71" spans="1:19" x14ac:dyDescent="0.25">
      <c r="A71" s="104">
        <v>71</v>
      </c>
      <c r="B71" s="62">
        <v>44.04</v>
      </c>
      <c r="C71" s="63">
        <f>'soust.uk.JMK př.č.2'!$O$21+'soust.uk.JMK př.č.2'!$P$21</f>
        <v>23092</v>
      </c>
      <c r="D71" s="63">
        <f>'soust.uk.JMK př.č.2'!$L$21</f>
        <v>44</v>
      </c>
      <c r="E71" s="63">
        <f t="shared" si="0"/>
        <v>8589</v>
      </c>
      <c r="F71" s="63">
        <f t="shared" si="1"/>
        <v>6292</v>
      </c>
      <c r="H71" s="52"/>
      <c r="I71" s="64"/>
      <c r="K71" s="69"/>
      <c r="P71" s="63">
        <f t="shared" si="2"/>
        <v>2253</v>
      </c>
      <c r="R71" s="72"/>
      <c r="S71" s="65"/>
    </row>
    <row r="72" spans="1:19" x14ac:dyDescent="0.25">
      <c r="A72" s="104">
        <v>72</v>
      </c>
      <c r="B72" s="62">
        <v>44.25</v>
      </c>
      <c r="C72" s="63">
        <f>'soust.uk.JMK př.č.2'!$O$21+'soust.uk.JMK př.č.2'!$P$21</f>
        <v>23092</v>
      </c>
      <c r="D72" s="63">
        <f>'soust.uk.JMK př.č.2'!$L$21</f>
        <v>44</v>
      </c>
      <c r="E72" s="63">
        <f t="shared" si="0"/>
        <v>8548</v>
      </c>
      <c r="F72" s="63">
        <f t="shared" si="1"/>
        <v>6262</v>
      </c>
      <c r="H72" s="52"/>
      <c r="I72" s="64"/>
      <c r="K72" s="69"/>
      <c r="P72" s="63">
        <f t="shared" si="2"/>
        <v>2242</v>
      </c>
      <c r="R72" s="72"/>
      <c r="S72" s="65"/>
    </row>
    <row r="73" spans="1:19" x14ac:dyDescent="0.25">
      <c r="A73" s="104">
        <v>73</v>
      </c>
      <c r="B73" s="62">
        <v>44.45</v>
      </c>
      <c r="C73" s="63">
        <f>'soust.uk.JMK př.č.2'!$O$21+'soust.uk.JMK př.č.2'!$P$21</f>
        <v>23092</v>
      </c>
      <c r="D73" s="63">
        <f>'soust.uk.JMK př.č.2'!$L$21</f>
        <v>44</v>
      </c>
      <c r="E73" s="63">
        <f t="shared" si="0"/>
        <v>8510</v>
      </c>
      <c r="F73" s="63">
        <f t="shared" si="1"/>
        <v>6234</v>
      </c>
      <c r="H73" s="52"/>
      <c r="I73" s="64"/>
      <c r="K73" s="69"/>
      <c r="P73" s="63">
        <f t="shared" si="2"/>
        <v>2232</v>
      </c>
      <c r="R73" s="72"/>
      <c r="S73" s="65"/>
    </row>
    <row r="74" spans="1:19" x14ac:dyDescent="0.25">
      <c r="A74" s="104">
        <v>74</v>
      </c>
      <c r="B74" s="62">
        <v>44.65</v>
      </c>
      <c r="C74" s="63">
        <f>'soust.uk.JMK př.č.2'!$O$21+'soust.uk.JMK př.č.2'!$P$21</f>
        <v>23092</v>
      </c>
      <c r="D74" s="63">
        <f>'soust.uk.JMK př.č.2'!$L$21</f>
        <v>44</v>
      </c>
      <c r="E74" s="63">
        <f t="shared" ref="E74:E137" si="3">SUM(F74,P74,D74)</f>
        <v>8472</v>
      </c>
      <c r="F74" s="63">
        <f t="shared" ref="F74:F137" si="4">ROUND(1/B74*C74*12,0)</f>
        <v>6206</v>
      </c>
      <c r="H74" s="52"/>
      <c r="I74" s="64"/>
      <c r="K74" s="69"/>
      <c r="P74" s="63">
        <f t="shared" si="2"/>
        <v>2222</v>
      </c>
      <c r="R74" s="72"/>
      <c r="S74" s="65"/>
    </row>
    <row r="75" spans="1:19" x14ac:dyDescent="0.25">
      <c r="A75" s="104">
        <v>75</v>
      </c>
      <c r="B75" s="62">
        <v>44.85</v>
      </c>
      <c r="C75" s="63">
        <f>'soust.uk.JMK př.č.2'!$O$21+'soust.uk.JMK př.č.2'!$P$21</f>
        <v>23092</v>
      </c>
      <c r="D75" s="63">
        <f>'soust.uk.JMK př.č.2'!$L$21</f>
        <v>44</v>
      </c>
      <c r="E75" s="63">
        <f t="shared" si="3"/>
        <v>8434</v>
      </c>
      <c r="F75" s="63">
        <f t="shared" si="4"/>
        <v>6178</v>
      </c>
      <c r="H75" s="52"/>
      <c r="I75" s="64"/>
      <c r="K75" s="69"/>
      <c r="P75" s="63">
        <f t="shared" ref="P75:P138" si="5">ROUND((F75*35.8%),0)</f>
        <v>2212</v>
      </c>
      <c r="R75" s="72"/>
      <c r="S75" s="65"/>
    </row>
    <row r="76" spans="1:19" x14ac:dyDescent="0.25">
      <c r="A76" s="104">
        <v>76</v>
      </c>
      <c r="B76" s="62">
        <v>45.05</v>
      </c>
      <c r="C76" s="63">
        <f>'soust.uk.JMK př.č.2'!$O$21+'soust.uk.JMK př.č.2'!$P$21</f>
        <v>23092</v>
      </c>
      <c r="D76" s="63">
        <f>'soust.uk.JMK př.č.2'!$L$21</f>
        <v>44</v>
      </c>
      <c r="E76" s="63">
        <f t="shared" si="3"/>
        <v>8397</v>
      </c>
      <c r="F76" s="63">
        <f t="shared" si="4"/>
        <v>6151</v>
      </c>
      <c r="H76" s="52"/>
      <c r="I76" s="64"/>
      <c r="K76" s="69"/>
      <c r="P76" s="63">
        <f t="shared" si="5"/>
        <v>2202</v>
      </c>
      <c r="R76" s="72"/>
      <c r="S76" s="65"/>
    </row>
    <row r="77" spans="1:19" x14ac:dyDescent="0.25">
      <c r="A77" s="104">
        <v>77</v>
      </c>
      <c r="B77" s="62">
        <v>45.25</v>
      </c>
      <c r="C77" s="63">
        <f>'soust.uk.JMK př.č.2'!$O$21+'soust.uk.JMK př.č.2'!$P$21</f>
        <v>23092</v>
      </c>
      <c r="D77" s="63">
        <f>'soust.uk.JMK př.č.2'!$L$21</f>
        <v>44</v>
      </c>
      <c r="E77" s="63">
        <f t="shared" si="3"/>
        <v>8360</v>
      </c>
      <c r="F77" s="63">
        <f t="shared" si="4"/>
        <v>6124</v>
      </c>
      <c r="H77" s="52"/>
      <c r="I77" s="64"/>
      <c r="K77" s="69"/>
      <c r="P77" s="63">
        <f t="shared" si="5"/>
        <v>2192</v>
      </c>
      <c r="R77" s="72"/>
      <c r="S77" s="65"/>
    </row>
    <row r="78" spans="1:19" x14ac:dyDescent="0.25">
      <c r="A78" s="104">
        <v>78</v>
      </c>
      <c r="B78" s="62">
        <v>45.44</v>
      </c>
      <c r="C78" s="63">
        <f>'soust.uk.JMK př.č.2'!$O$21+'soust.uk.JMK př.č.2'!$P$21</f>
        <v>23092</v>
      </c>
      <c r="D78" s="63">
        <f>'soust.uk.JMK př.č.2'!$L$21</f>
        <v>44</v>
      </c>
      <c r="E78" s="63">
        <f t="shared" si="3"/>
        <v>8325</v>
      </c>
      <c r="F78" s="63">
        <f t="shared" si="4"/>
        <v>6098</v>
      </c>
      <c r="H78" s="52"/>
      <c r="I78" s="64"/>
      <c r="K78" s="69"/>
      <c r="P78" s="63">
        <f t="shared" si="5"/>
        <v>2183</v>
      </c>
      <c r="R78" s="72"/>
      <c r="S78" s="65"/>
    </row>
    <row r="79" spans="1:19" x14ac:dyDescent="0.25">
      <c r="A79" s="104">
        <v>79</v>
      </c>
      <c r="B79" s="62">
        <v>45.64</v>
      </c>
      <c r="C79" s="63">
        <f>'soust.uk.JMK př.č.2'!$O$21+'soust.uk.JMK př.č.2'!$P$21</f>
        <v>23092</v>
      </c>
      <c r="D79" s="63">
        <f>'soust.uk.JMK př.č.2'!$L$21</f>
        <v>44</v>
      </c>
      <c r="E79" s="63">
        <f t="shared" si="3"/>
        <v>8290</v>
      </c>
      <c r="F79" s="63">
        <f t="shared" si="4"/>
        <v>6072</v>
      </c>
      <c r="H79" s="52"/>
      <c r="I79" s="64"/>
      <c r="K79" s="69"/>
      <c r="P79" s="63">
        <f t="shared" si="5"/>
        <v>2174</v>
      </c>
      <c r="R79" s="72"/>
      <c r="S79" s="65"/>
    </row>
    <row r="80" spans="1:19" x14ac:dyDescent="0.25">
      <c r="A80" s="104">
        <v>80</v>
      </c>
      <c r="B80" s="62">
        <v>45.83</v>
      </c>
      <c r="C80" s="63">
        <f>'soust.uk.JMK př.č.2'!$O$21+'soust.uk.JMK př.č.2'!$P$21</f>
        <v>23092</v>
      </c>
      <c r="D80" s="63">
        <f>'soust.uk.JMK př.č.2'!$L$21</f>
        <v>44</v>
      </c>
      <c r="E80" s="63">
        <f t="shared" si="3"/>
        <v>8254</v>
      </c>
      <c r="F80" s="63">
        <f t="shared" si="4"/>
        <v>6046</v>
      </c>
      <c r="H80" s="52"/>
      <c r="I80" s="64"/>
      <c r="K80" s="69"/>
      <c r="P80" s="63">
        <f t="shared" si="5"/>
        <v>2164</v>
      </c>
      <c r="R80" s="72"/>
      <c r="S80" s="65"/>
    </row>
    <row r="81" spans="1:19" x14ac:dyDescent="0.25">
      <c r="A81" s="104">
        <v>81</v>
      </c>
      <c r="B81" s="62">
        <v>46.02</v>
      </c>
      <c r="C81" s="63">
        <f>'soust.uk.JMK př.č.2'!$O$21+'soust.uk.JMK př.č.2'!$P$21</f>
        <v>23092</v>
      </c>
      <c r="D81" s="63">
        <f>'soust.uk.JMK př.č.2'!$L$21</f>
        <v>44</v>
      </c>
      <c r="E81" s="63">
        <f t="shared" si="3"/>
        <v>8221</v>
      </c>
      <c r="F81" s="63">
        <f t="shared" si="4"/>
        <v>6021</v>
      </c>
      <c r="H81" s="52"/>
      <c r="I81" s="64"/>
      <c r="K81" s="69"/>
      <c r="P81" s="63">
        <f t="shared" si="5"/>
        <v>2156</v>
      </c>
      <c r="R81" s="72"/>
      <c r="S81" s="65"/>
    </row>
    <row r="82" spans="1:19" x14ac:dyDescent="0.25">
      <c r="A82" s="104">
        <v>82</v>
      </c>
      <c r="B82" s="62">
        <v>46.2</v>
      </c>
      <c r="C82" s="63">
        <f>'soust.uk.JMK př.č.2'!$O$21+'soust.uk.JMK př.č.2'!$P$21</f>
        <v>23092</v>
      </c>
      <c r="D82" s="63">
        <f>'soust.uk.JMK př.č.2'!$L$21</f>
        <v>44</v>
      </c>
      <c r="E82" s="63">
        <f t="shared" si="3"/>
        <v>8189</v>
      </c>
      <c r="F82" s="63">
        <f t="shared" si="4"/>
        <v>5998</v>
      </c>
      <c r="H82" s="52"/>
      <c r="I82" s="64"/>
      <c r="K82" s="69"/>
      <c r="P82" s="63">
        <f t="shared" si="5"/>
        <v>2147</v>
      </c>
      <c r="R82" s="72"/>
      <c r="S82" s="65"/>
    </row>
    <row r="83" spans="1:19" x14ac:dyDescent="0.25">
      <c r="A83" s="104">
        <v>83</v>
      </c>
      <c r="B83" s="62">
        <v>46.39</v>
      </c>
      <c r="C83" s="63">
        <f>'soust.uk.JMK př.č.2'!$O$21+'soust.uk.JMK př.č.2'!$P$21</f>
        <v>23092</v>
      </c>
      <c r="D83" s="63">
        <f>'soust.uk.JMK př.č.2'!$L$21</f>
        <v>44</v>
      </c>
      <c r="E83" s="63">
        <f t="shared" si="3"/>
        <v>8155</v>
      </c>
      <c r="F83" s="63">
        <f t="shared" si="4"/>
        <v>5973</v>
      </c>
      <c r="H83" s="52"/>
      <c r="I83" s="64"/>
      <c r="K83" s="69"/>
      <c r="P83" s="63">
        <f t="shared" si="5"/>
        <v>2138</v>
      </c>
      <c r="R83" s="72"/>
      <c r="S83" s="65"/>
    </row>
    <row r="84" spans="1:19" x14ac:dyDescent="0.25">
      <c r="A84" s="104">
        <v>84</v>
      </c>
      <c r="B84" s="62">
        <v>46.57</v>
      </c>
      <c r="C84" s="63">
        <f>'soust.uk.JMK př.č.2'!$O$21+'soust.uk.JMK př.č.2'!$P$21</f>
        <v>23092</v>
      </c>
      <c r="D84" s="63">
        <f>'soust.uk.JMK př.č.2'!$L$21</f>
        <v>44</v>
      </c>
      <c r="E84" s="63">
        <f t="shared" si="3"/>
        <v>8124</v>
      </c>
      <c r="F84" s="63">
        <f t="shared" si="4"/>
        <v>5950</v>
      </c>
      <c r="H84" s="52"/>
      <c r="I84" s="64"/>
      <c r="K84" s="69"/>
      <c r="P84" s="63">
        <f t="shared" si="5"/>
        <v>2130</v>
      </c>
      <c r="R84" s="72"/>
      <c r="S84" s="65"/>
    </row>
    <row r="85" spans="1:19" x14ac:dyDescent="0.25">
      <c r="A85" s="104">
        <v>85</v>
      </c>
      <c r="B85" s="62">
        <v>46.75</v>
      </c>
      <c r="C85" s="63">
        <f>'soust.uk.JMK př.č.2'!$O$21+'soust.uk.JMK př.č.2'!$P$21</f>
        <v>23092</v>
      </c>
      <c r="D85" s="63">
        <f>'soust.uk.JMK př.č.2'!$L$21</f>
        <v>44</v>
      </c>
      <c r="E85" s="63">
        <f t="shared" si="3"/>
        <v>8093</v>
      </c>
      <c r="F85" s="63">
        <f t="shared" si="4"/>
        <v>5927</v>
      </c>
      <c r="H85" s="52"/>
      <c r="I85" s="64"/>
      <c r="K85" s="69"/>
      <c r="P85" s="63">
        <f t="shared" si="5"/>
        <v>2122</v>
      </c>
      <c r="R85" s="72"/>
      <c r="S85" s="65"/>
    </row>
    <row r="86" spans="1:19" x14ac:dyDescent="0.25">
      <c r="A86" s="104">
        <v>86</v>
      </c>
      <c r="B86" s="62">
        <v>46.93</v>
      </c>
      <c r="C86" s="63">
        <f>'soust.uk.JMK př.č.2'!$O$21+'soust.uk.JMK př.č.2'!$P$21</f>
        <v>23092</v>
      </c>
      <c r="D86" s="63">
        <f>'soust.uk.JMK př.č.2'!$L$21</f>
        <v>44</v>
      </c>
      <c r="E86" s="63">
        <f t="shared" si="3"/>
        <v>8063</v>
      </c>
      <c r="F86" s="63">
        <f t="shared" si="4"/>
        <v>5905</v>
      </c>
      <c r="H86" s="52"/>
      <c r="I86" s="64"/>
      <c r="K86" s="69"/>
      <c r="P86" s="63">
        <f t="shared" si="5"/>
        <v>2114</v>
      </c>
      <c r="R86" s="72"/>
      <c r="S86" s="65"/>
    </row>
    <row r="87" spans="1:19" x14ac:dyDescent="0.25">
      <c r="A87" s="104">
        <v>87</v>
      </c>
      <c r="B87" s="62">
        <v>47.11</v>
      </c>
      <c r="C87" s="63">
        <f>'soust.uk.JMK př.č.2'!$O$21+'soust.uk.JMK př.č.2'!$P$21</f>
        <v>23092</v>
      </c>
      <c r="D87" s="63">
        <f>'soust.uk.JMK př.č.2'!$L$21</f>
        <v>44</v>
      </c>
      <c r="E87" s="63">
        <f t="shared" si="3"/>
        <v>8032</v>
      </c>
      <c r="F87" s="63">
        <f t="shared" si="4"/>
        <v>5882</v>
      </c>
      <c r="H87" s="52"/>
      <c r="I87" s="64"/>
      <c r="K87" s="69"/>
      <c r="P87" s="63">
        <f t="shared" si="5"/>
        <v>2106</v>
      </c>
      <c r="R87" s="72"/>
      <c r="S87" s="65"/>
    </row>
    <row r="88" spans="1:19" x14ac:dyDescent="0.25">
      <c r="A88" s="104">
        <v>88</v>
      </c>
      <c r="B88" s="62">
        <v>47.28</v>
      </c>
      <c r="C88" s="63">
        <f>'soust.uk.JMK př.č.2'!$O$21+'soust.uk.JMK př.č.2'!$P$21</f>
        <v>23092</v>
      </c>
      <c r="D88" s="63">
        <f>'soust.uk.JMK př.č.2'!$L$21</f>
        <v>44</v>
      </c>
      <c r="E88" s="63">
        <f t="shared" si="3"/>
        <v>8003</v>
      </c>
      <c r="F88" s="63">
        <f t="shared" si="4"/>
        <v>5861</v>
      </c>
      <c r="H88" s="52"/>
      <c r="I88" s="64"/>
      <c r="K88" s="69"/>
      <c r="P88" s="63">
        <f t="shared" si="5"/>
        <v>2098</v>
      </c>
      <c r="R88" s="72"/>
      <c r="S88" s="65"/>
    </row>
    <row r="89" spans="1:19" x14ac:dyDescent="0.25">
      <c r="A89" s="104">
        <v>89</v>
      </c>
      <c r="B89" s="62">
        <v>47.45</v>
      </c>
      <c r="C89" s="63">
        <f>'soust.uk.JMK př.č.2'!$O$21+'soust.uk.JMK př.č.2'!$P$21</f>
        <v>23092</v>
      </c>
      <c r="D89" s="63">
        <f>'soust.uk.JMK př.č.2'!$L$21</f>
        <v>44</v>
      </c>
      <c r="E89" s="63">
        <f t="shared" si="3"/>
        <v>7975</v>
      </c>
      <c r="F89" s="63">
        <f t="shared" si="4"/>
        <v>5840</v>
      </c>
      <c r="H89" s="52"/>
      <c r="I89" s="64"/>
      <c r="K89" s="69"/>
      <c r="P89" s="63">
        <f t="shared" si="5"/>
        <v>2091</v>
      </c>
      <c r="R89" s="72"/>
      <c r="S89" s="65"/>
    </row>
    <row r="90" spans="1:19" x14ac:dyDescent="0.25">
      <c r="A90" s="104">
        <v>90</v>
      </c>
      <c r="B90" s="62">
        <v>47.62</v>
      </c>
      <c r="C90" s="63">
        <f>'soust.uk.JMK př.č.2'!$O$21+'soust.uk.JMK př.č.2'!$P$21</f>
        <v>23092</v>
      </c>
      <c r="D90" s="63">
        <f>'soust.uk.JMK př.č.2'!$L$21</f>
        <v>44</v>
      </c>
      <c r="E90" s="63">
        <f t="shared" si="3"/>
        <v>7946</v>
      </c>
      <c r="F90" s="63">
        <f t="shared" si="4"/>
        <v>5819</v>
      </c>
      <c r="H90" s="52"/>
      <c r="I90" s="64"/>
      <c r="K90" s="69"/>
      <c r="P90" s="63">
        <f t="shared" si="5"/>
        <v>2083</v>
      </c>
      <c r="R90" s="72"/>
      <c r="S90" s="65"/>
    </row>
    <row r="91" spans="1:19" x14ac:dyDescent="0.25">
      <c r="A91" s="104">
        <v>91</v>
      </c>
      <c r="B91" s="62">
        <v>47.79</v>
      </c>
      <c r="C91" s="63">
        <f>'soust.uk.JMK př.č.2'!$O$21+'soust.uk.JMK př.č.2'!$P$21</f>
        <v>23092</v>
      </c>
      <c r="D91" s="63">
        <f>'soust.uk.JMK př.č.2'!$L$21</f>
        <v>44</v>
      </c>
      <c r="E91" s="63">
        <f t="shared" si="3"/>
        <v>7918</v>
      </c>
      <c r="F91" s="63">
        <f t="shared" si="4"/>
        <v>5798</v>
      </c>
      <c r="H91" s="52"/>
      <c r="I91" s="64"/>
      <c r="K91" s="69"/>
      <c r="P91" s="63">
        <f t="shared" si="5"/>
        <v>2076</v>
      </c>
      <c r="R91" s="72"/>
      <c r="S91" s="65"/>
    </row>
    <row r="92" spans="1:19" x14ac:dyDescent="0.25">
      <c r="A92" s="104">
        <v>92</v>
      </c>
      <c r="B92" s="62">
        <v>47.95</v>
      </c>
      <c r="C92" s="63">
        <f>'soust.uk.JMK př.č.2'!$O$21+'soust.uk.JMK př.č.2'!$P$21</f>
        <v>23092</v>
      </c>
      <c r="D92" s="63">
        <f>'soust.uk.JMK př.č.2'!$L$21</f>
        <v>44</v>
      </c>
      <c r="E92" s="63">
        <f t="shared" si="3"/>
        <v>7892</v>
      </c>
      <c r="F92" s="63">
        <f t="shared" si="4"/>
        <v>5779</v>
      </c>
      <c r="H92" s="52"/>
      <c r="I92" s="64"/>
      <c r="K92" s="69"/>
      <c r="P92" s="63">
        <f t="shared" si="5"/>
        <v>2069</v>
      </c>
      <c r="R92" s="72"/>
      <c r="S92" s="65"/>
    </row>
    <row r="93" spans="1:19" x14ac:dyDescent="0.25">
      <c r="A93" s="104">
        <v>93</v>
      </c>
      <c r="B93" s="62">
        <v>48.11</v>
      </c>
      <c r="C93" s="63">
        <f>'soust.uk.JMK př.č.2'!$O$21+'soust.uk.JMK př.č.2'!$P$21</f>
        <v>23092</v>
      </c>
      <c r="D93" s="63">
        <f>'soust.uk.JMK př.č.2'!$L$21</f>
        <v>44</v>
      </c>
      <c r="E93" s="63">
        <f t="shared" si="3"/>
        <v>7866</v>
      </c>
      <c r="F93" s="63">
        <f t="shared" si="4"/>
        <v>5760</v>
      </c>
      <c r="H93" s="52"/>
      <c r="I93" s="64"/>
      <c r="K93" s="69"/>
      <c r="P93" s="63">
        <f t="shared" si="5"/>
        <v>2062</v>
      </c>
      <c r="R93" s="72"/>
      <c r="S93" s="65"/>
    </row>
    <row r="94" spans="1:19" x14ac:dyDescent="0.25">
      <c r="A94" s="104">
        <v>94</v>
      </c>
      <c r="B94" s="62">
        <v>48.27</v>
      </c>
      <c r="C94" s="63">
        <f>'soust.uk.JMK př.č.2'!$O$21+'soust.uk.JMK př.č.2'!$P$21</f>
        <v>23092</v>
      </c>
      <c r="D94" s="63">
        <f>'soust.uk.JMK př.č.2'!$L$21</f>
        <v>44</v>
      </c>
      <c r="E94" s="63">
        <f t="shared" si="3"/>
        <v>7840</v>
      </c>
      <c r="F94" s="63">
        <f t="shared" si="4"/>
        <v>5741</v>
      </c>
      <c r="H94" s="52"/>
      <c r="I94" s="64"/>
      <c r="K94" s="69"/>
      <c r="P94" s="63">
        <f t="shared" si="5"/>
        <v>2055</v>
      </c>
      <c r="R94" s="72"/>
      <c r="S94" s="65"/>
    </row>
    <row r="95" spans="1:19" x14ac:dyDescent="0.25">
      <c r="A95" s="104">
        <v>95</v>
      </c>
      <c r="B95" s="62">
        <v>48.43</v>
      </c>
      <c r="C95" s="63">
        <f>'soust.uk.JMK př.č.2'!$O$21+'soust.uk.JMK př.č.2'!$P$21</f>
        <v>23092</v>
      </c>
      <c r="D95" s="63">
        <f>'soust.uk.JMK př.č.2'!$L$21</f>
        <v>44</v>
      </c>
      <c r="E95" s="63">
        <f t="shared" si="3"/>
        <v>7814</v>
      </c>
      <c r="F95" s="63">
        <f t="shared" si="4"/>
        <v>5722</v>
      </c>
      <c r="H95" s="52"/>
      <c r="I95" s="64"/>
      <c r="K95" s="69"/>
      <c r="P95" s="63">
        <f t="shared" si="5"/>
        <v>2048</v>
      </c>
      <c r="R95" s="72"/>
      <c r="S95" s="65"/>
    </row>
    <row r="96" spans="1:19" x14ac:dyDescent="0.25">
      <c r="A96" s="104">
        <v>96</v>
      </c>
      <c r="B96" s="62">
        <v>48.58</v>
      </c>
      <c r="C96" s="63">
        <f>'soust.uk.JMK př.č.2'!$O$21+'soust.uk.JMK př.č.2'!$P$21</f>
        <v>23092</v>
      </c>
      <c r="D96" s="63">
        <f>'soust.uk.JMK př.č.2'!$L$21</f>
        <v>44</v>
      </c>
      <c r="E96" s="63">
        <f t="shared" si="3"/>
        <v>7790</v>
      </c>
      <c r="F96" s="63">
        <f t="shared" si="4"/>
        <v>5704</v>
      </c>
      <c r="H96" s="52"/>
      <c r="I96" s="64"/>
      <c r="K96" s="69"/>
      <c r="P96" s="63">
        <f t="shared" si="5"/>
        <v>2042</v>
      </c>
      <c r="R96" s="72"/>
      <c r="S96" s="65"/>
    </row>
    <row r="97" spans="1:19" x14ac:dyDescent="0.25">
      <c r="A97" s="104">
        <v>97</v>
      </c>
      <c r="B97" s="62">
        <v>48.73</v>
      </c>
      <c r="C97" s="63">
        <f>'soust.uk.JMK př.č.2'!$O$21+'soust.uk.JMK př.č.2'!$P$21</f>
        <v>23092</v>
      </c>
      <c r="D97" s="63">
        <f>'soust.uk.JMK př.č.2'!$L$21</f>
        <v>44</v>
      </c>
      <c r="E97" s="63">
        <f t="shared" si="3"/>
        <v>7767</v>
      </c>
      <c r="F97" s="63">
        <f t="shared" si="4"/>
        <v>5687</v>
      </c>
      <c r="H97" s="52"/>
      <c r="I97" s="64"/>
      <c r="K97" s="69"/>
      <c r="P97" s="63">
        <f t="shared" si="5"/>
        <v>2036</v>
      </c>
      <c r="R97" s="72"/>
      <c r="S97" s="65"/>
    </row>
    <row r="98" spans="1:19" x14ac:dyDescent="0.25">
      <c r="A98" s="104">
        <v>98</v>
      </c>
      <c r="B98" s="62">
        <v>48.87</v>
      </c>
      <c r="C98" s="63">
        <f>'soust.uk.JMK př.č.2'!$O$21+'soust.uk.JMK př.č.2'!$P$21</f>
        <v>23092</v>
      </c>
      <c r="D98" s="63">
        <f>'soust.uk.JMK př.č.2'!$L$21</f>
        <v>44</v>
      </c>
      <c r="E98" s="63">
        <f t="shared" si="3"/>
        <v>7744</v>
      </c>
      <c r="F98" s="63">
        <f t="shared" si="4"/>
        <v>5670</v>
      </c>
      <c r="H98" s="52"/>
      <c r="I98" s="64"/>
      <c r="K98" s="69"/>
      <c r="P98" s="63">
        <f t="shared" si="5"/>
        <v>2030</v>
      </c>
      <c r="R98" s="72"/>
      <c r="S98" s="65"/>
    </row>
    <row r="99" spans="1:19" x14ac:dyDescent="0.25">
      <c r="A99" s="104">
        <v>99</v>
      </c>
      <c r="B99" s="62">
        <v>49.02</v>
      </c>
      <c r="C99" s="63">
        <f>'soust.uk.JMK př.č.2'!$O$21+'soust.uk.JMK př.č.2'!$P$21</f>
        <v>23092</v>
      </c>
      <c r="D99" s="63">
        <f>'soust.uk.JMK př.č.2'!$L$21</f>
        <v>44</v>
      </c>
      <c r="E99" s="63">
        <f t="shared" si="3"/>
        <v>7721</v>
      </c>
      <c r="F99" s="63">
        <f t="shared" si="4"/>
        <v>5653</v>
      </c>
      <c r="H99" s="52"/>
      <c r="I99" s="64"/>
      <c r="K99" s="69"/>
      <c r="P99" s="63">
        <f t="shared" si="5"/>
        <v>2024</v>
      </c>
      <c r="R99" s="72"/>
      <c r="S99" s="65"/>
    </row>
    <row r="100" spans="1:19" x14ac:dyDescent="0.25">
      <c r="A100" s="104">
        <v>100</v>
      </c>
      <c r="B100" s="62">
        <v>49.16</v>
      </c>
      <c r="C100" s="63">
        <f>'soust.uk.JMK př.č.2'!$O$21+'soust.uk.JMK př.č.2'!$P$21</f>
        <v>23092</v>
      </c>
      <c r="D100" s="63">
        <f>'soust.uk.JMK př.č.2'!$L$21</f>
        <v>44</v>
      </c>
      <c r="E100" s="63">
        <f t="shared" si="3"/>
        <v>7699</v>
      </c>
      <c r="F100" s="63">
        <f t="shared" si="4"/>
        <v>5637</v>
      </c>
      <c r="H100" s="52"/>
      <c r="I100" s="64"/>
      <c r="K100" s="69"/>
      <c r="P100" s="63">
        <f t="shared" si="5"/>
        <v>2018</v>
      </c>
      <c r="R100" s="72"/>
      <c r="S100" s="65"/>
    </row>
    <row r="101" spans="1:19" x14ac:dyDescent="0.25">
      <c r="A101" s="104">
        <v>101</v>
      </c>
      <c r="B101" s="62">
        <v>49.29</v>
      </c>
      <c r="C101" s="63">
        <f>'soust.uk.JMK př.č.2'!$O$21+'soust.uk.JMK př.č.2'!$P$21</f>
        <v>23092</v>
      </c>
      <c r="D101" s="63">
        <f>'soust.uk.JMK př.č.2'!$L$21</f>
        <v>44</v>
      </c>
      <c r="E101" s="63">
        <f t="shared" si="3"/>
        <v>7679</v>
      </c>
      <c r="F101" s="63">
        <f t="shared" si="4"/>
        <v>5622</v>
      </c>
      <c r="H101" s="52"/>
      <c r="I101" s="64"/>
      <c r="K101" s="69"/>
      <c r="P101" s="63">
        <f t="shared" si="5"/>
        <v>2013</v>
      </c>
      <c r="R101" s="72"/>
      <c r="S101" s="65"/>
    </row>
    <row r="102" spans="1:19" x14ac:dyDescent="0.25">
      <c r="A102" s="104">
        <v>102</v>
      </c>
      <c r="B102" s="62">
        <v>49.43</v>
      </c>
      <c r="C102" s="63">
        <f>'soust.uk.JMK př.č.2'!$O$21+'soust.uk.JMK př.č.2'!$P$21</f>
        <v>23092</v>
      </c>
      <c r="D102" s="63">
        <f>'soust.uk.JMK př.č.2'!$L$21</f>
        <v>44</v>
      </c>
      <c r="E102" s="63">
        <f t="shared" si="3"/>
        <v>7657</v>
      </c>
      <c r="F102" s="63">
        <f t="shared" si="4"/>
        <v>5606</v>
      </c>
      <c r="H102" s="52"/>
      <c r="I102" s="64"/>
      <c r="K102" s="69"/>
      <c r="P102" s="63">
        <f t="shared" si="5"/>
        <v>2007</v>
      </c>
      <c r="R102" s="72"/>
      <c r="S102" s="65"/>
    </row>
    <row r="103" spans="1:19" x14ac:dyDescent="0.25">
      <c r="A103" s="104">
        <v>103</v>
      </c>
      <c r="B103" s="62">
        <v>49.56</v>
      </c>
      <c r="C103" s="63">
        <f>'soust.uk.JMK př.č.2'!$O$21+'soust.uk.JMK př.č.2'!$P$21</f>
        <v>23092</v>
      </c>
      <c r="D103" s="63">
        <f>'soust.uk.JMK př.č.2'!$L$21</f>
        <v>44</v>
      </c>
      <c r="E103" s="63">
        <f t="shared" si="3"/>
        <v>7637</v>
      </c>
      <c r="F103" s="63">
        <f t="shared" si="4"/>
        <v>5591</v>
      </c>
      <c r="H103" s="52"/>
      <c r="I103" s="64"/>
      <c r="K103" s="69"/>
      <c r="P103" s="63">
        <f t="shared" si="5"/>
        <v>2002</v>
      </c>
      <c r="R103" s="72"/>
      <c r="S103" s="65"/>
    </row>
    <row r="104" spans="1:19" x14ac:dyDescent="0.25">
      <c r="A104" s="104">
        <v>104</v>
      </c>
      <c r="B104" s="62">
        <v>49.69</v>
      </c>
      <c r="C104" s="63">
        <f>'soust.uk.JMK př.č.2'!$O$21+'soust.uk.JMK př.č.2'!$P$21</f>
        <v>23092</v>
      </c>
      <c r="D104" s="63">
        <f>'soust.uk.JMK př.č.2'!$L$21</f>
        <v>44</v>
      </c>
      <c r="E104" s="63">
        <f t="shared" si="3"/>
        <v>7618</v>
      </c>
      <c r="F104" s="63">
        <f t="shared" si="4"/>
        <v>5577</v>
      </c>
      <c r="H104" s="52"/>
      <c r="I104" s="64"/>
      <c r="K104" s="69"/>
      <c r="P104" s="63">
        <f t="shared" si="5"/>
        <v>1997</v>
      </c>
      <c r="R104" s="72"/>
      <c r="S104" s="65"/>
    </row>
    <row r="105" spans="1:19" x14ac:dyDescent="0.25">
      <c r="A105" s="104">
        <v>105</v>
      </c>
      <c r="B105" s="62">
        <v>49.81</v>
      </c>
      <c r="C105" s="63">
        <f>'soust.uk.JMK př.č.2'!$O$21+'soust.uk.JMK př.č.2'!$P$21</f>
        <v>23092</v>
      </c>
      <c r="D105" s="63">
        <f>'soust.uk.JMK př.č.2'!$L$21</f>
        <v>44</v>
      </c>
      <c r="E105" s="63">
        <f t="shared" si="3"/>
        <v>7599</v>
      </c>
      <c r="F105" s="63">
        <f t="shared" si="4"/>
        <v>5563</v>
      </c>
      <c r="H105" s="52"/>
      <c r="I105" s="64"/>
      <c r="K105" s="69"/>
      <c r="P105" s="63">
        <f t="shared" si="5"/>
        <v>1992</v>
      </c>
      <c r="R105" s="72"/>
      <c r="S105" s="65"/>
    </row>
    <row r="106" spans="1:19" x14ac:dyDescent="0.25">
      <c r="A106" s="104">
        <v>106</v>
      </c>
      <c r="B106" s="62">
        <v>49.93</v>
      </c>
      <c r="C106" s="63">
        <f>'soust.uk.JMK př.č.2'!$O$21+'soust.uk.JMK př.č.2'!$P$21</f>
        <v>23092</v>
      </c>
      <c r="D106" s="63">
        <f>'soust.uk.JMK př.č.2'!$L$21</f>
        <v>44</v>
      </c>
      <c r="E106" s="63">
        <f t="shared" si="3"/>
        <v>7581</v>
      </c>
      <c r="F106" s="63">
        <f t="shared" si="4"/>
        <v>5550</v>
      </c>
      <c r="H106" s="52"/>
      <c r="I106" s="64"/>
      <c r="K106" s="69"/>
      <c r="P106" s="63">
        <f t="shared" si="5"/>
        <v>1987</v>
      </c>
      <c r="R106" s="72"/>
      <c r="S106" s="65"/>
    </row>
    <row r="107" spans="1:19" x14ac:dyDescent="0.25">
      <c r="A107" s="104">
        <v>107</v>
      </c>
      <c r="B107" s="62">
        <v>50.05</v>
      </c>
      <c r="C107" s="63">
        <f>'soust.uk.JMK př.č.2'!$O$21+'soust.uk.JMK př.č.2'!$P$21</f>
        <v>23092</v>
      </c>
      <c r="D107" s="63">
        <f>'soust.uk.JMK př.č.2'!$L$21</f>
        <v>44</v>
      </c>
      <c r="E107" s="63">
        <f t="shared" si="3"/>
        <v>7563</v>
      </c>
      <c r="F107" s="63">
        <f t="shared" si="4"/>
        <v>5537</v>
      </c>
      <c r="H107" s="52"/>
      <c r="I107" s="64"/>
      <c r="K107" s="69"/>
      <c r="P107" s="63">
        <f t="shared" si="5"/>
        <v>1982</v>
      </c>
      <c r="R107" s="72"/>
      <c r="S107" s="65"/>
    </row>
    <row r="108" spans="1:19" x14ac:dyDescent="0.25">
      <c r="A108" s="104">
        <v>108</v>
      </c>
      <c r="B108" s="62">
        <v>50.16</v>
      </c>
      <c r="C108" s="63">
        <f>'soust.uk.JMK př.č.2'!$O$21+'soust.uk.JMK př.č.2'!$P$21</f>
        <v>23092</v>
      </c>
      <c r="D108" s="63">
        <f>'soust.uk.JMK př.č.2'!$L$21</f>
        <v>44</v>
      </c>
      <c r="E108" s="63">
        <f t="shared" si="3"/>
        <v>7546</v>
      </c>
      <c r="F108" s="63">
        <f t="shared" si="4"/>
        <v>5524</v>
      </c>
      <c r="H108" s="52"/>
      <c r="I108" s="64"/>
      <c r="K108" s="69"/>
      <c r="P108" s="63">
        <f t="shared" si="5"/>
        <v>1978</v>
      </c>
      <c r="R108" s="72"/>
      <c r="S108" s="65"/>
    </row>
    <row r="109" spans="1:19" x14ac:dyDescent="0.25">
      <c r="A109" s="104">
        <v>109</v>
      </c>
      <c r="B109" s="62">
        <v>50.28</v>
      </c>
      <c r="C109" s="63">
        <f>'soust.uk.JMK př.č.2'!$O$21+'soust.uk.JMK př.č.2'!$P$21</f>
        <v>23092</v>
      </c>
      <c r="D109" s="63">
        <f>'soust.uk.JMK př.č.2'!$L$21</f>
        <v>44</v>
      </c>
      <c r="E109" s="63">
        <f t="shared" si="3"/>
        <v>7528</v>
      </c>
      <c r="F109" s="63">
        <f t="shared" si="4"/>
        <v>5511</v>
      </c>
      <c r="H109" s="52"/>
      <c r="I109" s="64"/>
      <c r="K109" s="69"/>
      <c r="P109" s="63">
        <f t="shared" si="5"/>
        <v>1973</v>
      </c>
      <c r="R109" s="72"/>
      <c r="S109" s="65"/>
    </row>
    <row r="110" spans="1:19" x14ac:dyDescent="0.25">
      <c r="A110" s="104">
        <v>110</v>
      </c>
      <c r="B110" s="62">
        <v>50.39</v>
      </c>
      <c r="C110" s="63">
        <f>'soust.uk.JMK př.č.2'!$O$21+'soust.uk.JMK př.č.2'!$P$21</f>
        <v>23092</v>
      </c>
      <c r="D110" s="63">
        <f>'soust.uk.JMK př.č.2'!$L$21</f>
        <v>44</v>
      </c>
      <c r="E110" s="63">
        <f t="shared" si="3"/>
        <v>7512</v>
      </c>
      <c r="F110" s="63">
        <f t="shared" si="4"/>
        <v>5499</v>
      </c>
      <c r="H110" s="52"/>
      <c r="I110" s="64"/>
      <c r="K110" s="69"/>
      <c r="P110" s="63">
        <f t="shared" si="5"/>
        <v>1969</v>
      </c>
      <c r="R110" s="72"/>
      <c r="S110" s="65"/>
    </row>
    <row r="111" spans="1:19" x14ac:dyDescent="0.25">
      <c r="A111" s="104">
        <v>111</v>
      </c>
      <c r="B111" s="62">
        <v>50.49</v>
      </c>
      <c r="C111" s="63">
        <f>'soust.uk.JMK př.č.2'!$O$21+'soust.uk.JMK př.č.2'!$P$21</f>
        <v>23092</v>
      </c>
      <c r="D111" s="63">
        <f>'soust.uk.JMK př.č.2'!$L$21</f>
        <v>44</v>
      </c>
      <c r="E111" s="63">
        <f t="shared" si="3"/>
        <v>7497</v>
      </c>
      <c r="F111" s="63">
        <f t="shared" si="4"/>
        <v>5488</v>
      </c>
      <c r="H111" s="52"/>
      <c r="I111" s="64"/>
      <c r="K111" s="69"/>
      <c r="P111" s="63">
        <f t="shared" si="5"/>
        <v>1965</v>
      </c>
      <c r="R111" s="72"/>
      <c r="S111" s="65"/>
    </row>
    <row r="112" spans="1:19" x14ac:dyDescent="0.25">
      <c r="A112" s="104">
        <v>112</v>
      </c>
      <c r="B112" s="62">
        <v>50.59</v>
      </c>
      <c r="C112" s="63">
        <f>'soust.uk.JMK př.č.2'!$O$21+'soust.uk.JMK př.č.2'!$P$21</f>
        <v>23092</v>
      </c>
      <c r="D112" s="63">
        <f>'soust.uk.JMK př.č.2'!$L$21</f>
        <v>44</v>
      </c>
      <c r="E112" s="63">
        <f t="shared" si="3"/>
        <v>7482</v>
      </c>
      <c r="F112" s="63">
        <f t="shared" si="4"/>
        <v>5477</v>
      </c>
      <c r="H112" s="52"/>
      <c r="I112" s="64"/>
      <c r="K112" s="69"/>
      <c r="P112" s="63">
        <f t="shared" si="5"/>
        <v>1961</v>
      </c>
      <c r="R112" s="72"/>
      <c r="S112" s="65"/>
    </row>
    <row r="113" spans="1:19" x14ac:dyDescent="0.25">
      <c r="A113" s="104">
        <v>113</v>
      </c>
      <c r="B113" s="62">
        <v>50.69</v>
      </c>
      <c r="C113" s="63">
        <f>'soust.uk.JMK př.č.2'!$O$21+'soust.uk.JMK př.č.2'!$P$21</f>
        <v>23092</v>
      </c>
      <c r="D113" s="63">
        <f>'soust.uk.JMK př.č.2'!$L$21</f>
        <v>44</v>
      </c>
      <c r="E113" s="63">
        <f t="shared" si="3"/>
        <v>7468</v>
      </c>
      <c r="F113" s="63">
        <f t="shared" si="4"/>
        <v>5467</v>
      </c>
      <c r="H113" s="52"/>
      <c r="I113" s="64"/>
      <c r="K113" s="69"/>
      <c r="P113" s="63">
        <f t="shared" si="5"/>
        <v>1957</v>
      </c>
      <c r="R113" s="72"/>
      <c r="S113" s="65"/>
    </row>
    <row r="114" spans="1:19" x14ac:dyDescent="0.25">
      <c r="A114" s="104">
        <v>114</v>
      </c>
      <c r="B114" s="62">
        <v>50.79</v>
      </c>
      <c r="C114" s="63">
        <f>'soust.uk.JMK př.č.2'!$O$21+'soust.uk.JMK př.č.2'!$P$21</f>
        <v>23092</v>
      </c>
      <c r="D114" s="63">
        <f>'soust.uk.JMK př.č.2'!$L$21</f>
        <v>44</v>
      </c>
      <c r="E114" s="63">
        <f t="shared" si="3"/>
        <v>7453</v>
      </c>
      <c r="F114" s="63">
        <f t="shared" si="4"/>
        <v>5456</v>
      </c>
      <c r="H114" s="52"/>
      <c r="I114" s="64"/>
      <c r="K114" s="69"/>
      <c r="P114" s="63">
        <f t="shared" si="5"/>
        <v>1953</v>
      </c>
      <c r="R114" s="72"/>
      <c r="S114" s="65"/>
    </row>
    <row r="115" spans="1:19" x14ac:dyDescent="0.25">
      <c r="A115" s="104">
        <v>115</v>
      </c>
      <c r="B115" s="62">
        <v>50.88</v>
      </c>
      <c r="C115" s="63">
        <f>'soust.uk.JMK př.č.2'!$O$21+'soust.uk.JMK př.č.2'!$P$21</f>
        <v>23092</v>
      </c>
      <c r="D115" s="63">
        <f>'soust.uk.JMK př.č.2'!$L$21</f>
        <v>44</v>
      </c>
      <c r="E115" s="63">
        <f t="shared" si="3"/>
        <v>7440</v>
      </c>
      <c r="F115" s="63">
        <f t="shared" si="4"/>
        <v>5446</v>
      </c>
      <c r="H115" s="52"/>
      <c r="I115" s="64"/>
      <c r="K115" s="69"/>
      <c r="P115" s="63">
        <f t="shared" si="5"/>
        <v>1950</v>
      </c>
      <c r="R115" s="72"/>
      <c r="S115" s="65"/>
    </row>
    <row r="116" spans="1:19" x14ac:dyDescent="0.25">
      <c r="A116" s="104">
        <v>116</v>
      </c>
      <c r="B116" s="62">
        <v>50.97</v>
      </c>
      <c r="C116" s="63">
        <f>'soust.uk.JMK př.č.2'!$O$21+'soust.uk.JMK př.č.2'!$P$21</f>
        <v>23092</v>
      </c>
      <c r="D116" s="63">
        <f>'soust.uk.JMK př.č.2'!$L$21</f>
        <v>44</v>
      </c>
      <c r="E116" s="63">
        <f t="shared" si="3"/>
        <v>7427</v>
      </c>
      <c r="F116" s="63">
        <f t="shared" si="4"/>
        <v>5437</v>
      </c>
      <c r="H116" s="52"/>
      <c r="I116" s="64"/>
      <c r="K116" s="69"/>
      <c r="P116" s="63">
        <f t="shared" si="5"/>
        <v>1946</v>
      </c>
      <c r="R116" s="72"/>
      <c r="S116" s="65"/>
    </row>
    <row r="117" spans="1:19" x14ac:dyDescent="0.25">
      <c r="A117" s="104">
        <v>117</v>
      </c>
      <c r="B117" s="62">
        <v>51.06</v>
      </c>
      <c r="C117" s="63">
        <f>'soust.uk.JMK př.č.2'!$O$21+'soust.uk.JMK př.č.2'!$P$21</f>
        <v>23092</v>
      </c>
      <c r="D117" s="63">
        <f>'soust.uk.JMK př.č.2'!$L$21</f>
        <v>44</v>
      </c>
      <c r="E117" s="63">
        <f t="shared" si="3"/>
        <v>7414</v>
      </c>
      <c r="F117" s="63">
        <f t="shared" si="4"/>
        <v>5427</v>
      </c>
      <c r="H117" s="52"/>
      <c r="I117" s="64"/>
      <c r="K117" s="69"/>
      <c r="P117" s="63">
        <f t="shared" si="5"/>
        <v>1943</v>
      </c>
      <c r="R117" s="72"/>
      <c r="S117" s="65"/>
    </row>
    <row r="118" spans="1:19" x14ac:dyDescent="0.25">
      <c r="A118" s="104">
        <v>118</v>
      </c>
      <c r="B118" s="62">
        <v>51.14</v>
      </c>
      <c r="C118" s="63">
        <f>'soust.uk.JMK př.č.2'!$O$21+'soust.uk.JMK př.č.2'!$P$21</f>
        <v>23092</v>
      </c>
      <c r="D118" s="63">
        <f>'soust.uk.JMK př.č.2'!$L$21</f>
        <v>44</v>
      </c>
      <c r="E118" s="63">
        <f t="shared" si="3"/>
        <v>7403</v>
      </c>
      <c r="F118" s="63">
        <f t="shared" si="4"/>
        <v>5419</v>
      </c>
      <c r="H118" s="52"/>
      <c r="I118" s="64"/>
      <c r="K118" s="69"/>
      <c r="P118" s="63">
        <f t="shared" si="5"/>
        <v>1940</v>
      </c>
      <c r="R118" s="72"/>
      <c r="S118" s="65"/>
    </row>
    <row r="119" spans="1:19" x14ac:dyDescent="0.25">
      <c r="A119" s="104">
        <v>119</v>
      </c>
      <c r="B119" s="62">
        <v>51.22</v>
      </c>
      <c r="C119" s="63">
        <f>'soust.uk.JMK př.č.2'!$O$21+'soust.uk.JMK př.č.2'!$P$21</f>
        <v>23092</v>
      </c>
      <c r="D119" s="63">
        <f>'soust.uk.JMK př.č.2'!$L$21</f>
        <v>44</v>
      </c>
      <c r="E119" s="63">
        <f t="shared" si="3"/>
        <v>7391</v>
      </c>
      <c r="F119" s="63">
        <f t="shared" si="4"/>
        <v>5410</v>
      </c>
      <c r="H119" s="52"/>
      <c r="I119" s="64"/>
      <c r="K119" s="69"/>
      <c r="P119" s="63">
        <f t="shared" si="5"/>
        <v>1937</v>
      </c>
      <c r="R119" s="72"/>
      <c r="S119" s="65"/>
    </row>
    <row r="120" spans="1:19" x14ac:dyDescent="0.25">
      <c r="A120" s="104">
        <v>120</v>
      </c>
      <c r="B120" s="62">
        <v>51.3</v>
      </c>
      <c r="C120" s="63">
        <f>'soust.uk.JMK př.č.2'!$O$21+'soust.uk.JMK př.č.2'!$P$21</f>
        <v>23092</v>
      </c>
      <c r="D120" s="63">
        <f>'soust.uk.JMK př.č.2'!$L$21</f>
        <v>44</v>
      </c>
      <c r="E120" s="63">
        <f t="shared" si="3"/>
        <v>7380</v>
      </c>
      <c r="F120" s="63">
        <f t="shared" si="4"/>
        <v>5402</v>
      </c>
      <c r="H120" s="52"/>
      <c r="I120" s="64"/>
      <c r="K120" s="69"/>
      <c r="P120" s="63">
        <f t="shared" si="5"/>
        <v>1934</v>
      </c>
      <c r="R120" s="72"/>
      <c r="S120" s="65"/>
    </row>
    <row r="121" spans="1:19" x14ac:dyDescent="0.25">
      <c r="A121" s="104">
        <v>121</v>
      </c>
      <c r="B121" s="62">
        <v>51.38</v>
      </c>
      <c r="C121" s="63">
        <f>'soust.uk.JMK př.č.2'!$O$21+'soust.uk.JMK př.č.2'!$P$21</f>
        <v>23092</v>
      </c>
      <c r="D121" s="63">
        <f>'soust.uk.JMK př.č.2'!$L$21</f>
        <v>44</v>
      </c>
      <c r="E121" s="63">
        <f t="shared" si="3"/>
        <v>7368</v>
      </c>
      <c r="F121" s="63">
        <f t="shared" si="4"/>
        <v>5393</v>
      </c>
      <c r="H121" s="52"/>
      <c r="I121" s="64"/>
      <c r="K121" s="69"/>
      <c r="P121" s="63">
        <f t="shared" si="5"/>
        <v>1931</v>
      </c>
      <c r="R121" s="72"/>
      <c r="S121" s="65"/>
    </row>
    <row r="122" spans="1:19" x14ac:dyDescent="0.25">
      <c r="A122" s="104">
        <v>122</v>
      </c>
      <c r="B122" s="62">
        <v>51.45</v>
      </c>
      <c r="C122" s="63">
        <f>'soust.uk.JMK př.č.2'!$O$21+'soust.uk.JMK př.č.2'!$P$21</f>
        <v>23092</v>
      </c>
      <c r="D122" s="63">
        <f>'soust.uk.JMK př.č.2'!$L$21</f>
        <v>44</v>
      </c>
      <c r="E122" s="63">
        <f t="shared" si="3"/>
        <v>7358</v>
      </c>
      <c r="F122" s="63">
        <f t="shared" si="4"/>
        <v>5386</v>
      </c>
      <c r="H122" s="52"/>
      <c r="I122" s="64"/>
      <c r="K122" s="69"/>
      <c r="P122" s="63">
        <f t="shared" si="5"/>
        <v>1928</v>
      </c>
      <c r="R122" s="72"/>
      <c r="S122" s="65"/>
    </row>
    <row r="123" spans="1:19" x14ac:dyDescent="0.25">
      <c r="A123" s="104">
        <v>123</v>
      </c>
      <c r="B123" s="62">
        <v>51.52</v>
      </c>
      <c r="C123" s="63">
        <f>'soust.uk.JMK př.č.2'!$O$21+'soust.uk.JMK př.č.2'!$P$21</f>
        <v>23092</v>
      </c>
      <c r="D123" s="63">
        <f>'soust.uk.JMK př.č.2'!$L$21</f>
        <v>44</v>
      </c>
      <c r="E123" s="63">
        <f t="shared" si="3"/>
        <v>7349</v>
      </c>
      <c r="F123" s="63">
        <f t="shared" si="4"/>
        <v>5379</v>
      </c>
      <c r="H123" s="52"/>
      <c r="I123" s="64"/>
      <c r="K123" s="69"/>
      <c r="P123" s="63">
        <f t="shared" si="5"/>
        <v>1926</v>
      </c>
      <c r="R123" s="72"/>
      <c r="S123" s="65"/>
    </row>
    <row r="124" spans="1:19" x14ac:dyDescent="0.25">
      <c r="A124" s="104">
        <v>124</v>
      </c>
      <c r="B124" s="62">
        <v>51.59</v>
      </c>
      <c r="C124" s="63">
        <f>'soust.uk.JMK př.č.2'!$O$21+'soust.uk.JMK př.č.2'!$P$21</f>
        <v>23092</v>
      </c>
      <c r="D124" s="63">
        <f>'soust.uk.JMK př.č.2'!$L$21</f>
        <v>44</v>
      </c>
      <c r="E124" s="63">
        <f t="shared" si="3"/>
        <v>7338</v>
      </c>
      <c r="F124" s="63">
        <f t="shared" si="4"/>
        <v>5371</v>
      </c>
      <c r="H124" s="52"/>
      <c r="I124" s="64"/>
      <c r="K124" s="69"/>
      <c r="P124" s="63">
        <f t="shared" si="5"/>
        <v>1923</v>
      </c>
      <c r="R124" s="72"/>
      <c r="S124" s="65"/>
    </row>
    <row r="125" spans="1:19" x14ac:dyDescent="0.25">
      <c r="A125" s="104">
        <v>125</v>
      </c>
      <c r="B125" s="62">
        <v>51.66</v>
      </c>
      <c r="C125" s="63">
        <f>'soust.uk.JMK př.č.2'!$O$21+'soust.uk.JMK př.č.2'!$P$21</f>
        <v>23092</v>
      </c>
      <c r="D125" s="63">
        <f>'soust.uk.JMK př.č.2'!$L$21</f>
        <v>44</v>
      </c>
      <c r="E125" s="63">
        <f t="shared" si="3"/>
        <v>7328</v>
      </c>
      <c r="F125" s="63">
        <f t="shared" si="4"/>
        <v>5364</v>
      </c>
      <c r="H125" s="52"/>
      <c r="I125" s="64"/>
      <c r="K125" s="69"/>
      <c r="P125" s="63">
        <f t="shared" si="5"/>
        <v>1920</v>
      </c>
      <c r="R125" s="72"/>
      <c r="S125" s="65"/>
    </row>
    <row r="126" spans="1:19" x14ac:dyDescent="0.25">
      <c r="A126" s="104">
        <v>126</v>
      </c>
      <c r="B126" s="62">
        <v>51.72</v>
      </c>
      <c r="C126" s="63">
        <f>'soust.uk.JMK př.č.2'!$O$21+'soust.uk.JMK př.č.2'!$P$21</f>
        <v>23092</v>
      </c>
      <c r="D126" s="63">
        <f>'soust.uk.JMK př.č.2'!$L$21</f>
        <v>44</v>
      </c>
      <c r="E126" s="63">
        <f t="shared" si="3"/>
        <v>7320</v>
      </c>
      <c r="F126" s="63">
        <f t="shared" si="4"/>
        <v>5358</v>
      </c>
      <c r="H126" s="52"/>
      <c r="I126" s="64"/>
      <c r="K126" s="69"/>
      <c r="P126" s="63">
        <f t="shared" si="5"/>
        <v>1918</v>
      </c>
      <c r="R126" s="72"/>
      <c r="S126" s="65"/>
    </row>
    <row r="127" spans="1:19" x14ac:dyDescent="0.25">
      <c r="A127" s="104">
        <v>127</v>
      </c>
      <c r="B127" s="62">
        <v>51.78</v>
      </c>
      <c r="C127" s="63">
        <f>'soust.uk.JMK př.č.2'!$O$21+'soust.uk.JMK př.č.2'!$P$21</f>
        <v>23092</v>
      </c>
      <c r="D127" s="63">
        <f>'soust.uk.JMK př.č.2'!$L$21</f>
        <v>44</v>
      </c>
      <c r="E127" s="63">
        <f t="shared" si="3"/>
        <v>7312</v>
      </c>
      <c r="F127" s="63">
        <f t="shared" si="4"/>
        <v>5352</v>
      </c>
      <c r="H127" s="52"/>
      <c r="I127" s="64"/>
      <c r="K127" s="69"/>
      <c r="P127" s="63">
        <f t="shared" si="5"/>
        <v>1916</v>
      </c>
      <c r="R127" s="72"/>
      <c r="S127" s="65"/>
    </row>
    <row r="128" spans="1:19" x14ac:dyDescent="0.25">
      <c r="A128" s="104">
        <v>128</v>
      </c>
      <c r="B128" s="62">
        <v>51.84</v>
      </c>
      <c r="C128" s="63">
        <f>'soust.uk.JMK př.č.2'!$O$21+'soust.uk.JMK př.č.2'!$P$21</f>
        <v>23092</v>
      </c>
      <c r="D128" s="63">
        <f>'soust.uk.JMK př.č.2'!$L$21</f>
        <v>44</v>
      </c>
      <c r="E128" s="63">
        <f t="shared" si="3"/>
        <v>7303</v>
      </c>
      <c r="F128" s="63">
        <f t="shared" si="4"/>
        <v>5345</v>
      </c>
      <c r="H128" s="52"/>
      <c r="I128" s="64"/>
      <c r="K128" s="69"/>
      <c r="P128" s="63">
        <f t="shared" si="5"/>
        <v>1914</v>
      </c>
      <c r="R128" s="72"/>
      <c r="S128" s="65"/>
    </row>
    <row r="129" spans="1:19" x14ac:dyDescent="0.25">
      <c r="A129" s="104">
        <v>129</v>
      </c>
      <c r="B129" s="62">
        <v>51.9</v>
      </c>
      <c r="C129" s="63">
        <f>'soust.uk.JMK př.č.2'!$O$21+'soust.uk.JMK př.č.2'!$P$21</f>
        <v>23092</v>
      </c>
      <c r="D129" s="63">
        <f>'soust.uk.JMK př.č.2'!$L$21</f>
        <v>44</v>
      </c>
      <c r="E129" s="63">
        <f t="shared" si="3"/>
        <v>7294</v>
      </c>
      <c r="F129" s="63">
        <f t="shared" si="4"/>
        <v>5339</v>
      </c>
      <c r="H129" s="52"/>
      <c r="I129" s="64"/>
      <c r="K129" s="69"/>
      <c r="P129" s="63">
        <f t="shared" si="5"/>
        <v>1911</v>
      </c>
      <c r="R129" s="72"/>
      <c r="S129" s="65"/>
    </row>
    <row r="130" spans="1:19" x14ac:dyDescent="0.25">
      <c r="A130" s="104">
        <v>130</v>
      </c>
      <c r="B130" s="62">
        <v>51.96</v>
      </c>
      <c r="C130" s="63">
        <f>'soust.uk.JMK př.č.2'!$O$21+'soust.uk.JMK př.č.2'!$P$21</f>
        <v>23092</v>
      </c>
      <c r="D130" s="63">
        <f>'soust.uk.JMK př.č.2'!$L$21</f>
        <v>44</v>
      </c>
      <c r="E130" s="63">
        <f t="shared" si="3"/>
        <v>7286</v>
      </c>
      <c r="F130" s="63">
        <f t="shared" si="4"/>
        <v>5333</v>
      </c>
      <c r="H130" s="52"/>
      <c r="I130" s="64"/>
      <c r="K130" s="69"/>
      <c r="P130" s="63">
        <f t="shared" si="5"/>
        <v>1909</v>
      </c>
      <c r="R130" s="72"/>
      <c r="S130" s="65"/>
    </row>
    <row r="131" spans="1:19" x14ac:dyDescent="0.25">
      <c r="A131" s="104">
        <v>131</v>
      </c>
      <c r="B131" s="62">
        <v>52.01</v>
      </c>
      <c r="C131" s="63">
        <f>'soust.uk.JMK př.č.2'!$O$21+'soust.uk.JMK př.č.2'!$P$21</f>
        <v>23092</v>
      </c>
      <c r="D131" s="63">
        <f>'soust.uk.JMK př.č.2'!$L$21</f>
        <v>44</v>
      </c>
      <c r="E131" s="63">
        <f t="shared" si="3"/>
        <v>7279</v>
      </c>
      <c r="F131" s="63">
        <f t="shared" si="4"/>
        <v>5328</v>
      </c>
      <c r="H131" s="52"/>
      <c r="I131" s="64"/>
      <c r="K131" s="69"/>
      <c r="P131" s="63">
        <f t="shared" si="5"/>
        <v>1907</v>
      </c>
      <c r="R131" s="72"/>
      <c r="S131" s="65"/>
    </row>
    <row r="132" spans="1:19" x14ac:dyDescent="0.25">
      <c r="A132" s="104">
        <v>132</v>
      </c>
      <c r="B132" s="62">
        <v>52.06</v>
      </c>
      <c r="C132" s="63">
        <f>'soust.uk.JMK př.č.2'!$O$21+'soust.uk.JMK př.č.2'!$P$21</f>
        <v>23092</v>
      </c>
      <c r="D132" s="63">
        <f>'soust.uk.JMK př.č.2'!$L$21</f>
        <v>44</v>
      </c>
      <c r="E132" s="63">
        <f t="shared" si="3"/>
        <v>7273</v>
      </c>
      <c r="F132" s="63">
        <f t="shared" si="4"/>
        <v>5323</v>
      </c>
      <c r="H132" s="52"/>
      <c r="I132" s="64"/>
      <c r="K132" s="69"/>
      <c r="P132" s="63">
        <f t="shared" si="5"/>
        <v>1906</v>
      </c>
      <c r="R132" s="72"/>
      <c r="S132" s="65"/>
    </row>
    <row r="133" spans="1:19" x14ac:dyDescent="0.25">
      <c r="A133" s="104">
        <v>133</v>
      </c>
      <c r="B133" s="62">
        <v>52.12</v>
      </c>
      <c r="C133" s="63">
        <f>'soust.uk.JMK př.č.2'!$O$21+'soust.uk.JMK př.č.2'!$P$21</f>
        <v>23092</v>
      </c>
      <c r="D133" s="63">
        <f>'soust.uk.JMK př.č.2'!$L$21</f>
        <v>44</v>
      </c>
      <c r="E133" s="63">
        <f t="shared" si="3"/>
        <v>7264</v>
      </c>
      <c r="F133" s="63">
        <f t="shared" si="4"/>
        <v>5317</v>
      </c>
      <c r="H133" s="52"/>
      <c r="I133" s="64"/>
      <c r="K133" s="69"/>
      <c r="P133" s="63">
        <f t="shared" si="5"/>
        <v>1903</v>
      </c>
      <c r="R133" s="72"/>
      <c r="S133" s="65"/>
    </row>
    <row r="134" spans="1:19" x14ac:dyDescent="0.25">
      <c r="A134" s="104">
        <v>134</v>
      </c>
      <c r="B134" s="62">
        <v>52.17</v>
      </c>
      <c r="C134" s="63">
        <f>'soust.uk.JMK př.č.2'!$O$21+'soust.uk.JMK př.č.2'!$P$21</f>
        <v>23092</v>
      </c>
      <c r="D134" s="63">
        <f>'soust.uk.JMK př.č.2'!$L$21</f>
        <v>44</v>
      </c>
      <c r="E134" s="63">
        <f t="shared" si="3"/>
        <v>7258</v>
      </c>
      <c r="F134" s="63">
        <f t="shared" si="4"/>
        <v>5312</v>
      </c>
      <c r="H134" s="52"/>
      <c r="I134" s="64"/>
      <c r="K134" s="69"/>
      <c r="P134" s="63">
        <f t="shared" si="5"/>
        <v>1902</v>
      </c>
      <c r="R134" s="72"/>
      <c r="S134" s="65"/>
    </row>
    <row r="135" spans="1:19" x14ac:dyDescent="0.25">
      <c r="A135" s="104">
        <v>135</v>
      </c>
      <c r="B135" s="62">
        <v>52.22</v>
      </c>
      <c r="C135" s="63">
        <f>'soust.uk.JMK př.č.2'!$O$21+'soust.uk.JMK př.č.2'!$P$21</f>
        <v>23092</v>
      </c>
      <c r="D135" s="63">
        <f>'soust.uk.JMK př.č.2'!$L$21</f>
        <v>44</v>
      </c>
      <c r="E135" s="63">
        <f t="shared" si="3"/>
        <v>7250</v>
      </c>
      <c r="F135" s="63">
        <f t="shared" si="4"/>
        <v>5306</v>
      </c>
      <c r="H135" s="52"/>
      <c r="I135" s="64"/>
      <c r="K135" s="69"/>
      <c r="P135" s="63">
        <f t="shared" si="5"/>
        <v>1900</v>
      </c>
      <c r="R135" s="72"/>
      <c r="S135" s="65"/>
    </row>
    <row r="136" spans="1:19" x14ac:dyDescent="0.25">
      <c r="A136" s="104">
        <v>136</v>
      </c>
      <c r="B136" s="62">
        <v>52.27</v>
      </c>
      <c r="C136" s="63">
        <f>'soust.uk.JMK př.č.2'!$O$21+'soust.uk.JMK př.č.2'!$P$21</f>
        <v>23092</v>
      </c>
      <c r="D136" s="63">
        <f>'soust.uk.JMK př.č.2'!$L$21</f>
        <v>44</v>
      </c>
      <c r="E136" s="63">
        <f t="shared" si="3"/>
        <v>7243</v>
      </c>
      <c r="F136" s="63">
        <f t="shared" si="4"/>
        <v>5301</v>
      </c>
      <c r="H136" s="52"/>
      <c r="I136" s="64"/>
      <c r="K136" s="69"/>
      <c r="P136" s="63">
        <f t="shared" si="5"/>
        <v>1898</v>
      </c>
      <c r="R136" s="72"/>
      <c r="S136" s="65"/>
    </row>
    <row r="137" spans="1:19" x14ac:dyDescent="0.25">
      <c r="A137" s="104">
        <v>137</v>
      </c>
      <c r="B137" s="62">
        <v>52.32</v>
      </c>
      <c r="C137" s="63">
        <f>'soust.uk.JMK př.č.2'!$O$21+'soust.uk.JMK př.č.2'!$P$21</f>
        <v>23092</v>
      </c>
      <c r="D137" s="63">
        <f>'soust.uk.JMK př.č.2'!$L$21</f>
        <v>44</v>
      </c>
      <c r="E137" s="63">
        <f t="shared" si="3"/>
        <v>7236</v>
      </c>
      <c r="F137" s="63">
        <f t="shared" si="4"/>
        <v>5296</v>
      </c>
      <c r="H137" s="52"/>
      <c r="I137" s="64"/>
      <c r="K137" s="69"/>
      <c r="P137" s="63">
        <f t="shared" si="5"/>
        <v>1896</v>
      </c>
      <c r="R137" s="72"/>
      <c r="S137" s="65"/>
    </row>
    <row r="138" spans="1:19" x14ac:dyDescent="0.25">
      <c r="A138" s="104">
        <v>138</v>
      </c>
      <c r="B138" s="62">
        <v>52.37</v>
      </c>
      <c r="C138" s="63">
        <f>'soust.uk.JMK př.č.2'!$O$21+'soust.uk.JMK př.č.2'!$P$21</f>
        <v>23092</v>
      </c>
      <c r="D138" s="63">
        <f>'soust.uk.JMK př.č.2'!$L$21</f>
        <v>44</v>
      </c>
      <c r="E138" s="63">
        <f t="shared" ref="E138:E201" si="6">SUM(F138,P138,D138)</f>
        <v>7229</v>
      </c>
      <c r="F138" s="63">
        <f t="shared" ref="F138:F201" si="7">ROUND(1/B138*C138*12,0)</f>
        <v>5291</v>
      </c>
      <c r="H138" s="52"/>
      <c r="I138" s="64"/>
      <c r="K138" s="69"/>
      <c r="P138" s="63">
        <f t="shared" si="5"/>
        <v>1894</v>
      </c>
      <c r="R138" s="72"/>
      <c r="S138" s="65"/>
    </row>
    <row r="139" spans="1:19" x14ac:dyDescent="0.25">
      <c r="A139" s="104">
        <v>139</v>
      </c>
      <c r="B139" s="62">
        <v>52.42</v>
      </c>
      <c r="C139" s="63">
        <f>'soust.uk.JMK př.č.2'!$O$21+'soust.uk.JMK př.č.2'!$P$21</f>
        <v>23092</v>
      </c>
      <c r="D139" s="63">
        <f>'soust.uk.JMK př.č.2'!$L$21</f>
        <v>44</v>
      </c>
      <c r="E139" s="63">
        <f t="shared" si="6"/>
        <v>7222</v>
      </c>
      <c r="F139" s="63">
        <f t="shared" si="7"/>
        <v>5286</v>
      </c>
      <c r="H139" s="52"/>
      <c r="I139" s="64"/>
      <c r="K139" s="69"/>
      <c r="P139" s="63">
        <f t="shared" ref="P139:P202" si="8">ROUND((F139*35.8%),0)</f>
        <v>1892</v>
      </c>
      <c r="R139" s="72"/>
      <c r="S139" s="65"/>
    </row>
    <row r="140" spans="1:19" x14ac:dyDescent="0.25">
      <c r="A140" s="104">
        <v>140</v>
      </c>
      <c r="B140" s="62">
        <v>52.47</v>
      </c>
      <c r="C140" s="63">
        <f>'soust.uk.JMK př.č.2'!$O$21+'soust.uk.JMK př.č.2'!$P$21</f>
        <v>23092</v>
      </c>
      <c r="D140" s="63">
        <f>'soust.uk.JMK př.č.2'!$L$21</f>
        <v>44</v>
      </c>
      <c r="E140" s="63">
        <f t="shared" si="6"/>
        <v>7216</v>
      </c>
      <c r="F140" s="63">
        <f t="shared" si="7"/>
        <v>5281</v>
      </c>
      <c r="H140" s="52"/>
      <c r="I140" s="64"/>
      <c r="K140" s="69"/>
      <c r="P140" s="63">
        <f t="shared" si="8"/>
        <v>1891</v>
      </c>
      <c r="R140" s="72"/>
      <c r="S140" s="65"/>
    </row>
    <row r="141" spans="1:19" x14ac:dyDescent="0.25">
      <c r="A141" s="104">
        <v>141</v>
      </c>
      <c r="B141" s="62">
        <v>52.52</v>
      </c>
      <c r="C141" s="63">
        <f>'soust.uk.JMK př.č.2'!$O$21+'soust.uk.JMK př.č.2'!$P$21</f>
        <v>23092</v>
      </c>
      <c r="D141" s="63">
        <f>'soust.uk.JMK př.č.2'!$L$21</f>
        <v>44</v>
      </c>
      <c r="E141" s="63">
        <f t="shared" si="6"/>
        <v>7209</v>
      </c>
      <c r="F141" s="63">
        <f t="shared" si="7"/>
        <v>5276</v>
      </c>
      <c r="H141" s="52"/>
      <c r="I141" s="64"/>
      <c r="K141" s="69"/>
      <c r="P141" s="63">
        <f t="shared" si="8"/>
        <v>1889</v>
      </c>
      <c r="R141" s="72"/>
      <c r="S141" s="65"/>
    </row>
    <row r="142" spans="1:19" x14ac:dyDescent="0.25">
      <c r="A142" s="104">
        <v>142</v>
      </c>
      <c r="B142" s="62">
        <v>52.57</v>
      </c>
      <c r="C142" s="63">
        <f>'soust.uk.JMK př.č.2'!$O$21+'soust.uk.JMK př.č.2'!$P$21</f>
        <v>23092</v>
      </c>
      <c r="D142" s="63">
        <f>'soust.uk.JMK př.č.2'!$L$21</f>
        <v>44</v>
      </c>
      <c r="E142" s="63">
        <f t="shared" si="6"/>
        <v>7202</v>
      </c>
      <c r="F142" s="63">
        <f t="shared" si="7"/>
        <v>5271</v>
      </c>
      <c r="H142" s="52"/>
      <c r="I142" s="64"/>
      <c r="K142" s="69"/>
      <c r="P142" s="63">
        <f t="shared" si="8"/>
        <v>1887</v>
      </c>
      <c r="R142" s="72"/>
      <c r="S142" s="65"/>
    </row>
    <row r="143" spans="1:19" x14ac:dyDescent="0.25">
      <c r="A143" s="104">
        <v>143</v>
      </c>
      <c r="B143" s="62">
        <v>52.62</v>
      </c>
      <c r="C143" s="63">
        <f>'soust.uk.JMK př.č.2'!$O$21+'soust.uk.JMK př.č.2'!$P$21</f>
        <v>23092</v>
      </c>
      <c r="D143" s="63">
        <f>'soust.uk.JMK př.č.2'!$L$21</f>
        <v>44</v>
      </c>
      <c r="E143" s="63">
        <f t="shared" si="6"/>
        <v>7195</v>
      </c>
      <c r="F143" s="63">
        <f t="shared" si="7"/>
        <v>5266</v>
      </c>
      <c r="H143" s="52"/>
      <c r="I143" s="64"/>
      <c r="K143" s="69"/>
      <c r="P143" s="63">
        <f t="shared" si="8"/>
        <v>1885</v>
      </c>
      <c r="R143" s="72"/>
      <c r="S143" s="65"/>
    </row>
    <row r="144" spans="1:19" x14ac:dyDescent="0.25">
      <c r="A144" s="104">
        <v>144</v>
      </c>
      <c r="B144" s="62">
        <v>52.68</v>
      </c>
      <c r="C144" s="63">
        <f>'soust.uk.JMK př.č.2'!$O$21+'soust.uk.JMK př.č.2'!$P$21</f>
        <v>23092</v>
      </c>
      <c r="D144" s="63">
        <f>'soust.uk.JMK př.č.2'!$L$21</f>
        <v>44</v>
      </c>
      <c r="E144" s="63">
        <f t="shared" si="6"/>
        <v>7187</v>
      </c>
      <c r="F144" s="63">
        <f t="shared" si="7"/>
        <v>5260</v>
      </c>
      <c r="H144" s="52"/>
      <c r="I144" s="64"/>
      <c r="K144" s="69"/>
      <c r="P144" s="63">
        <f t="shared" si="8"/>
        <v>1883</v>
      </c>
      <c r="R144" s="72"/>
      <c r="S144" s="65"/>
    </row>
    <row r="145" spans="1:19" x14ac:dyDescent="0.25">
      <c r="A145" s="104">
        <v>145</v>
      </c>
      <c r="B145" s="62">
        <v>52.73</v>
      </c>
      <c r="C145" s="63">
        <f>'soust.uk.JMK př.č.2'!$O$21+'soust.uk.JMK př.č.2'!$P$21</f>
        <v>23092</v>
      </c>
      <c r="D145" s="63">
        <f>'soust.uk.JMK př.č.2'!$L$21</f>
        <v>44</v>
      </c>
      <c r="E145" s="63">
        <f t="shared" si="6"/>
        <v>7180</v>
      </c>
      <c r="F145" s="63">
        <f t="shared" si="7"/>
        <v>5255</v>
      </c>
      <c r="H145" s="52"/>
      <c r="I145" s="64"/>
      <c r="K145" s="69"/>
      <c r="P145" s="63">
        <f t="shared" si="8"/>
        <v>1881</v>
      </c>
      <c r="R145" s="72"/>
      <c r="S145" s="65"/>
    </row>
    <row r="146" spans="1:19" x14ac:dyDescent="0.25">
      <c r="A146" s="104">
        <v>146</v>
      </c>
      <c r="B146" s="62">
        <v>52.79</v>
      </c>
      <c r="C146" s="63">
        <f>'soust.uk.JMK př.č.2'!$O$21+'soust.uk.JMK př.č.2'!$P$21</f>
        <v>23092</v>
      </c>
      <c r="D146" s="63">
        <f>'soust.uk.JMK př.č.2'!$L$21</f>
        <v>44</v>
      </c>
      <c r="E146" s="63">
        <f t="shared" si="6"/>
        <v>7172</v>
      </c>
      <c r="F146" s="63">
        <f t="shared" si="7"/>
        <v>5249</v>
      </c>
      <c r="H146" s="52"/>
      <c r="I146" s="64"/>
      <c r="K146" s="69"/>
      <c r="P146" s="63">
        <f t="shared" si="8"/>
        <v>1879</v>
      </c>
      <c r="R146" s="72"/>
      <c r="S146" s="65"/>
    </row>
    <row r="147" spans="1:19" x14ac:dyDescent="0.25">
      <c r="A147" s="104">
        <v>147</v>
      </c>
      <c r="B147" s="62">
        <v>52.85</v>
      </c>
      <c r="C147" s="63">
        <f>'soust.uk.JMK př.č.2'!$O$21+'soust.uk.JMK př.č.2'!$P$21</f>
        <v>23092</v>
      </c>
      <c r="D147" s="63">
        <f>'soust.uk.JMK př.č.2'!$L$21</f>
        <v>44</v>
      </c>
      <c r="E147" s="63">
        <f t="shared" si="6"/>
        <v>7164</v>
      </c>
      <c r="F147" s="63">
        <f t="shared" si="7"/>
        <v>5243</v>
      </c>
      <c r="H147" s="52"/>
      <c r="I147" s="64"/>
      <c r="K147" s="69"/>
      <c r="P147" s="63">
        <f t="shared" si="8"/>
        <v>1877</v>
      </c>
      <c r="R147" s="72"/>
      <c r="S147" s="65"/>
    </row>
    <row r="148" spans="1:19" x14ac:dyDescent="0.25">
      <c r="A148" s="104">
        <v>148</v>
      </c>
      <c r="B148" s="62">
        <v>52.91</v>
      </c>
      <c r="C148" s="63">
        <f>'soust.uk.JMK př.č.2'!$O$21+'soust.uk.JMK př.č.2'!$P$21</f>
        <v>23092</v>
      </c>
      <c r="D148" s="63">
        <f>'soust.uk.JMK př.č.2'!$L$21</f>
        <v>44</v>
      </c>
      <c r="E148" s="63">
        <f t="shared" si="6"/>
        <v>7156</v>
      </c>
      <c r="F148" s="63">
        <f t="shared" si="7"/>
        <v>5237</v>
      </c>
      <c r="H148" s="52"/>
      <c r="I148" s="64"/>
      <c r="K148" s="69"/>
      <c r="P148" s="63">
        <f t="shared" si="8"/>
        <v>1875</v>
      </c>
      <c r="R148" s="72"/>
      <c r="S148" s="65"/>
    </row>
    <row r="149" spans="1:19" x14ac:dyDescent="0.25">
      <c r="A149" s="104">
        <v>149</v>
      </c>
      <c r="B149" s="62">
        <v>52.98</v>
      </c>
      <c r="C149" s="63">
        <f>'soust.uk.JMK př.č.2'!$O$21+'soust.uk.JMK př.č.2'!$P$21</f>
        <v>23092</v>
      </c>
      <c r="D149" s="63">
        <f>'soust.uk.JMK př.č.2'!$L$21</f>
        <v>44</v>
      </c>
      <c r="E149" s="63">
        <f t="shared" si="6"/>
        <v>7146</v>
      </c>
      <c r="F149" s="63">
        <f t="shared" si="7"/>
        <v>5230</v>
      </c>
      <c r="H149" s="52"/>
      <c r="I149" s="64"/>
      <c r="K149" s="69"/>
      <c r="P149" s="63">
        <f t="shared" si="8"/>
        <v>1872</v>
      </c>
      <c r="R149" s="72"/>
      <c r="S149" s="65"/>
    </row>
    <row r="150" spans="1:19" x14ac:dyDescent="0.25">
      <c r="A150" s="104">
        <v>150</v>
      </c>
      <c r="B150" s="62">
        <v>53.04</v>
      </c>
      <c r="C150" s="63">
        <f>'soust.uk.JMK př.č.2'!$O$21+'soust.uk.JMK př.č.2'!$P$21</f>
        <v>23092</v>
      </c>
      <c r="D150" s="63">
        <f>'soust.uk.JMK př.č.2'!$L$21</f>
        <v>44</v>
      </c>
      <c r="E150" s="63">
        <f t="shared" si="6"/>
        <v>7138</v>
      </c>
      <c r="F150" s="63">
        <f t="shared" si="7"/>
        <v>5224</v>
      </c>
      <c r="H150" s="52"/>
      <c r="I150" s="64"/>
      <c r="K150" s="69"/>
      <c r="P150" s="63">
        <f t="shared" si="8"/>
        <v>1870</v>
      </c>
      <c r="R150" s="72"/>
      <c r="S150" s="65"/>
    </row>
    <row r="151" spans="1:19" x14ac:dyDescent="0.25">
      <c r="A151" s="104">
        <v>151</v>
      </c>
      <c r="B151" s="62">
        <v>53.04</v>
      </c>
      <c r="C151" s="63">
        <f>'soust.uk.JMK př.č.2'!$O$21+'soust.uk.JMK př.č.2'!$P$21</f>
        <v>23092</v>
      </c>
      <c r="D151" s="63">
        <f>'soust.uk.JMK př.č.2'!$L$21</f>
        <v>44</v>
      </c>
      <c r="E151" s="63">
        <f t="shared" si="6"/>
        <v>7138</v>
      </c>
      <c r="F151" s="63">
        <f t="shared" si="7"/>
        <v>5224</v>
      </c>
      <c r="H151" s="52"/>
      <c r="I151" s="64"/>
      <c r="K151" s="69"/>
      <c r="P151" s="63">
        <f t="shared" si="8"/>
        <v>1870</v>
      </c>
      <c r="R151" s="72"/>
      <c r="S151" s="65"/>
    </row>
    <row r="152" spans="1:19" x14ac:dyDescent="0.25">
      <c r="A152" s="104">
        <v>152</v>
      </c>
      <c r="B152" s="62">
        <v>53.04</v>
      </c>
      <c r="C152" s="63">
        <f>'soust.uk.JMK př.č.2'!$O$21+'soust.uk.JMK př.č.2'!$P$21</f>
        <v>23092</v>
      </c>
      <c r="D152" s="63">
        <f>'soust.uk.JMK př.č.2'!$L$21</f>
        <v>44</v>
      </c>
      <c r="E152" s="63">
        <f t="shared" si="6"/>
        <v>7138</v>
      </c>
      <c r="F152" s="63">
        <f t="shared" si="7"/>
        <v>5224</v>
      </c>
      <c r="H152" s="52"/>
      <c r="I152" s="64"/>
      <c r="K152" s="69"/>
      <c r="P152" s="63">
        <f t="shared" si="8"/>
        <v>1870</v>
      </c>
      <c r="R152" s="72"/>
      <c r="S152" s="65"/>
    </row>
    <row r="153" spans="1:19" x14ac:dyDescent="0.25">
      <c r="A153" s="104">
        <v>153</v>
      </c>
      <c r="B153" s="62">
        <v>53.04</v>
      </c>
      <c r="C153" s="63">
        <f>'soust.uk.JMK př.č.2'!$O$21+'soust.uk.JMK př.č.2'!$P$21</f>
        <v>23092</v>
      </c>
      <c r="D153" s="63">
        <f>'soust.uk.JMK př.č.2'!$L$21</f>
        <v>44</v>
      </c>
      <c r="E153" s="63">
        <f t="shared" si="6"/>
        <v>7138</v>
      </c>
      <c r="F153" s="63">
        <f t="shared" si="7"/>
        <v>5224</v>
      </c>
      <c r="H153" s="52"/>
      <c r="I153" s="64"/>
      <c r="K153" s="69"/>
      <c r="P153" s="63">
        <f t="shared" si="8"/>
        <v>1870</v>
      </c>
      <c r="R153" s="72"/>
      <c r="S153" s="65"/>
    </row>
    <row r="154" spans="1:19" x14ac:dyDescent="0.25">
      <c r="A154" s="104">
        <v>154</v>
      </c>
      <c r="B154" s="62">
        <v>53.04</v>
      </c>
      <c r="C154" s="63">
        <f>'soust.uk.JMK př.č.2'!$O$21+'soust.uk.JMK př.č.2'!$P$21</f>
        <v>23092</v>
      </c>
      <c r="D154" s="63">
        <f>'soust.uk.JMK př.č.2'!$L$21</f>
        <v>44</v>
      </c>
      <c r="E154" s="63">
        <f t="shared" si="6"/>
        <v>7138</v>
      </c>
      <c r="F154" s="63">
        <f t="shared" si="7"/>
        <v>5224</v>
      </c>
      <c r="H154" s="52"/>
      <c r="I154" s="64"/>
      <c r="K154" s="69"/>
      <c r="P154" s="63">
        <f t="shared" si="8"/>
        <v>1870</v>
      </c>
      <c r="R154" s="72"/>
      <c r="S154" s="65"/>
    </row>
    <row r="155" spans="1:19" x14ac:dyDescent="0.25">
      <c r="A155" s="104">
        <v>155</v>
      </c>
      <c r="B155" s="62">
        <v>53.04</v>
      </c>
      <c r="C155" s="63">
        <f>'soust.uk.JMK př.č.2'!$O$21+'soust.uk.JMK př.č.2'!$P$21</f>
        <v>23092</v>
      </c>
      <c r="D155" s="63">
        <f>'soust.uk.JMK př.č.2'!$L$21</f>
        <v>44</v>
      </c>
      <c r="E155" s="63">
        <f t="shared" si="6"/>
        <v>7138</v>
      </c>
      <c r="F155" s="63">
        <f t="shared" si="7"/>
        <v>5224</v>
      </c>
      <c r="H155" s="52"/>
      <c r="I155" s="64"/>
      <c r="K155" s="69"/>
      <c r="P155" s="63">
        <f t="shared" si="8"/>
        <v>1870</v>
      </c>
      <c r="R155" s="72"/>
      <c r="S155" s="65"/>
    </row>
    <row r="156" spans="1:19" x14ac:dyDescent="0.25">
      <c r="A156" s="104">
        <v>156</v>
      </c>
      <c r="B156" s="62">
        <v>53.04</v>
      </c>
      <c r="C156" s="63">
        <f>'soust.uk.JMK př.č.2'!$O$21+'soust.uk.JMK př.č.2'!$P$21</f>
        <v>23092</v>
      </c>
      <c r="D156" s="63">
        <f>'soust.uk.JMK př.č.2'!$L$21</f>
        <v>44</v>
      </c>
      <c r="E156" s="63">
        <f t="shared" si="6"/>
        <v>7138</v>
      </c>
      <c r="F156" s="63">
        <f t="shared" si="7"/>
        <v>5224</v>
      </c>
      <c r="H156" s="52"/>
      <c r="I156" s="64"/>
      <c r="K156" s="69"/>
      <c r="P156" s="63">
        <f t="shared" si="8"/>
        <v>1870</v>
      </c>
      <c r="R156" s="72"/>
      <c r="S156" s="65"/>
    </row>
    <row r="157" spans="1:19" x14ac:dyDescent="0.25">
      <c r="A157" s="104">
        <v>157</v>
      </c>
      <c r="B157" s="62">
        <v>53.04</v>
      </c>
      <c r="C157" s="63">
        <f>'soust.uk.JMK př.č.2'!$O$21+'soust.uk.JMK př.č.2'!$P$21</f>
        <v>23092</v>
      </c>
      <c r="D157" s="63">
        <f>'soust.uk.JMK př.č.2'!$L$21</f>
        <v>44</v>
      </c>
      <c r="E157" s="63">
        <f t="shared" si="6"/>
        <v>7138</v>
      </c>
      <c r="F157" s="63">
        <f t="shared" si="7"/>
        <v>5224</v>
      </c>
      <c r="H157" s="52"/>
      <c r="I157" s="64"/>
      <c r="K157" s="69"/>
      <c r="P157" s="63">
        <f t="shared" si="8"/>
        <v>1870</v>
      </c>
      <c r="R157" s="72"/>
      <c r="S157" s="65"/>
    </row>
    <row r="158" spans="1:19" x14ac:dyDescent="0.25">
      <c r="A158" s="104">
        <v>158</v>
      </c>
      <c r="B158" s="62">
        <v>53.04</v>
      </c>
      <c r="C158" s="63">
        <f>'soust.uk.JMK př.č.2'!$O$21+'soust.uk.JMK př.č.2'!$P$21</f>
        <v>23092</v>
      </c>
      <c r="D158" s="63">
        <f>'soust.uk.JMK př.č.2'!$L$21</f>
        <v>44</v>
      </c>
      <c r="E158" s="63">
        <f t="shared" si="6"/>
        <v>7138</v>
      </c>
      <c r="F158" s="63">
        <f t="shared" si="7"/>
        <v>5224</v>
      </c>
      <c r="H158" s="52"/>
      <c r="I158" s="64"/>
      <c r="K158" s="69"/>
      <c r="P158" s="63">
        <f t="shared" si="8"/>
        <v>1870</v>
      </c>
      <c r="R158" s="72"/>
      <c r="S158" s="65"/>
    </row>
    <row r="159" spans="1:19" x14ac:dyDescent="0.25">
      <c r="A159" s="104">
        <v>159</v>
      </c>
      <c r="B159" s="62">
        <v>53.04</v>
      </c>
      <c r="C159" s="63">
        <f>'soust.uk.JMK př.č.2'!$O$21+'soust.uk.JMK př.č.2'!$P$21</f>
        <v>23092</v>
      </c>
      <c r="D159" s="63">
        <f>'soust.uk.JMK př.č.2'!$L$21</f>
        <v>44</v>
      </c>
      <c r="E159" s="63">
        <f t="shared" si="6"/>
        <v>7138</v>
      </c>
      <c r="F159" s="63">
        <f t="shared" si="7"/>
        <v>5224</v>
      </c>
      <c r="H159" s="52"/>
      <c r="I159" s="64"/>
      <c r="K159" s="69"/>
      <c r="P159" s="63">
        <f t="shared" si="8"/>
        <v>1870</v>
      </c>
      <c r="R159" s="72"/>
      <c r="S159" s="65"/>
    </row>
    <row r="160" spans="1:19" x14ac:dyDescent="0.25">
      <c r="A160" s="104">
        <v>160</v>
      </c>
      <c r="B160" s="62">
        <v>53.04</v>
      </c>
      <c r="C160" s="63">
        <f>'soust.uk.JMK př.č.2'!$O$21+'soust.uk.JMK př.č.2'!$P$21</f>
        <v>23092</v>
      </c>
      <c r="D160" s="63">
        <f>'soust.uk.JMK př.č.2'!$L$21</f>
        <v>44</v>
      </c>
      <c r="E160" s="63">
        <f t="shared" si="6"/>
        <v>7138</v>
      </c>
      <c r="F160" s="63">
        <f t="shared" si="7"/>
        <v>5224</v>
      </c>
      <c r="H160" s="52"/>
      <c r="I160" s="64"/>
      <c r="K160" s="69"/>
      <c r="P160" s="63">
        <f t="shared" si="8"/>
        <v>1870</v>
      </c>
      <c r="R160" s="72"/>
      <c r="S160" s="65"/>
    </row>
    <row r="161" spans="1:19" x14ac:dyDescent="0.25">
      <c r="A161" s="104">
        <v>161</v>
      </c>
      <c r="B161" s="62">
        <v>53.04</v>
      </c>
      <c r="C161" s="63">
        <f>'soust.uk.JMK př.č.2'!$O$21+'soust.uk.JMK př.č.2'!$P$21</f>
        <v>23092</v>
      </c>
      <c r="D161" s="63">
        <f>'soust.uk.JMK př.č.2'!$L$21</f>
        <v>44</v>
      </c>
      <c r="E161" s="63">
        <f t="shared" si="6"/>
        <v>7138</v>
      </c>
      <c r="F161" s="63">
        <f t="shared" si="7"/>
        <v>5224</v>
      </c>
      <c r="H161" s="52"/>
      <c r="I161" s="64"/>
      <c r="K161" s="69"/>
      <c r="P161" s="63">
        <f t="shared" si="8"/>
        <v>1870</v>
      </c>
      <c r="R161" s="72"/>
      <c r="S161" s="65"/>
    </row>
    <row r="162" spans="1:19" x14ac:dyDescent="0.25">
      <c r="A162" s="104">
        <v>162</v>
      </c>
      <c r="B162" s="62">
        <v>53.04</v>
      </c>
      <c r="C162" s="63">
        <f>'soust.uk.JMK př.č.2'!$O$21+'soust.uk.JMK př.č.2'!$P$21</f>
        <v>23092</v>
      </c>
      <c r="D162" s="63">
        <f>'soust.uk.JMK př.č.2'!$L$21</f>
        <v>44</v>
      </c>
      <c r="E162" s="63">
        <f t="shared" si="6"/>
        <v>7138</v>
      </c>
      <c r="F162" s="63">
        <f t="shared" si="7"/>
        <v>5224</v>
      </c>
      <c r="H162" s="52"/>
      <c r="I162" s="64"/>
      <c r="K162" s="69"/>
      <c r="P162" s="63">
        <f t="shared" si="8"/>
        <v>1870</v>
      </c>
      <c r="R162" s="72"/>
      <c r="S162" s="65"/>
    </row>
    <row r="163" spans="1:19" x14ac:dyDescent="0.25">
      <c r="A163" s="104">
        <v>163</v>
      </c>
      <c r="B163" s="62">
        <v>53.04</v>
      </c>
      <c r="C163" s="63">
        <f>'soust.uk.JMK př.č.2'!$O$21+'soust.uk.JMK př.č.2'!$P$21</f>
        <v>23092</v>
      </c>
      <c r="D163" s="63">
        <f>'soust.uk.JMK př.č.2'!$L$21</f>
        <v>44</v>
      </c>
      <c r="E163" s="63">
        <f t="shared" si="6"/>
        <v>7138</v>
      </c>
      <c r="F163" s="63">
        <f t="shared" si="7"/>
        <v>5224</v>
      </c>
      <c r="H163" s="52"/>
      <c r="I163" s="64"/>
      <c r="K163" s="69"/>
      <c r="P163" s="63">
        <f t="shared" si="8"/>
        <v>1870</v>
      </c>
      <c r="R163" s="72"/>
      <c r="S163" s="65"/>
    </row>
    <row r="164" spans="1:19" x14ac:dyDescent="0.25">
      <c r="A164" s="104">
        <v>164</v>
      </c>
      <c r="B164" s="62">
        <v>53.04</v>
      </c>
      <c r="C164" s="63">
        <f>'soust.uk.JMK př.č.2'!$O$21+'soust.uk.JMK př.č.2'!$P$21</f>
        <v>23092</v>
      </c>
      <c r="D164" s="63">
        <f>'soust.uk.JMK př.č.2'!$L$21</f>
        <v>44</v>
      </c>
      <c r="E164" s="63">
        <f t="shared" si="6"/>
        <v>7138</v>
      </c>
      <c r="F164" s="63">
        <f t="shared" si="7"/>
        <v>5224</v>
      </c>
      <c r="H164" s="52"/>
      <c r="I164" s="64"/>
      <c r="K164" s="69"/>
      <c r="P164" s="63">
        <f t="shared" si="8"/>
        <v>1870</v>
      </c>
      <c r="R164" s="72"/>
      <c r="S164" s="65"/>
    </row>
    <row r="165" spans="1:19" x14ac:dyDescent="0.25">
      <c r="A165" s="104">
        <v>165</v>
      </c>
      <c r="B165" s="62">
        <v>53.04</v>
      </c>
      <c r="C165" s="63">
        <f>'soust.uk.JMK př.č.2'!$O$21+'soust.uk.JMK př.č.2'!$P$21</f>
        <v>23092</v>
      </c>
      <c r="D165" s="63">
        <f>'soust.uk.JMK př.č.2'!$L$21</f>
        <v>44</v>
      </c>
      <c r="E165" s="63">
        <f t="shared" si="6"/>
        <v>7138</v>
      </c>
      <c r="F165" s="63">
        <f t="shared" si="7"/>
        <v>5224</v>
      </c>
      <c r="H165" s="52"/>
      <c r="I165" s="64"/>
      <c r="K165" s="69"/>
      <c r="P165" s="63">
        <f t="shared" si="8"/>
        <v>1870</v>
      </c>
      <c r="R165" s="72"/>
      <c r="S165" s="65"/>
    </row>
    <row r="166" spans="1:19" x14ac:dyDescent="0.25">
      <c r="A166" s="104">
        <v>166</v>
      </c>
      <c r="B166" s="62">
        <v>53.04</v>
      </c>
      <c r="C166" s="63">
        <f>'soust.uk.JMK př.č.2'!$O$21+'soust.uk.JMK př.č.2'!$P$21</f>
        <v>23092</v>
      </c>
      <c r="D166" s="63">
        <f>'soust.uk.JMK př.č.2'!$L$21</f>
        <v>44</v>
      </c>
      <c r="E166" s="63">
        <f t="shared" si="6"/>
        <v>7138</v>
      </c>
      <c r="F166" s="63">
        <f t="shared" si="7"/>
        <v>5224</v>
      </c>
      <c r="H166" s="52"/>
      <c r="I166" s="64"/>
      <c r="K166" s="69"/>
      <c r="P166" s="63">
        <f t="shared" si="8"/>
        <v>1870</v>
      </c>
      <c r="R166" s="72"/>
      <c r="S166" s="65"/>
    </row>
    <row r="167" spans="1:19" x14ac:dyDescent="0.25">
      <c r="A167" s="104">
        <v>167</v>
      </c>
      <c r="B167" s="62">
        <v>53.04</v>
      </c>
      <c r="C167" s="63">
        <f>'soust.uk.JMK př.č.2'!$O$21+'soust.uk.JMK př.č.2'!$P$21</f>
        <v>23092</v>
      </c>
      <c r="D167" s="63">
        <f>'soust.uk.JMK př.č.2'!$L$21</f>
        <v>44</v>
      </c>
      <c r="E167" s="63">
        <f t="shared" si="6"/>
        <v>7138</v>
      </c>
      <c r="F167" s="63">
        <f t="shared" si="7"/>
        <v>5224</v>
      </c>
      <c r="H167" s="52"/>
      <c r="I167" s="64"/>
      <c r="K167" s="69"/>
      <c r="P167" s="63">
        <f t="shared" si="8"/>
        <v>1870</v>
      </c>
      <c r="R167" s="72"/>
      <c r="S167" s="65"/>
    </row>
    <row r="168" spans="1:19" x14ac:dyDescent="0.25">
      <c r="A168" s="104">
        <v>168</v>
      </c>
      <c r="B168" s="62">
        <v>53.04</v>
      </c>
      <c r="C168" s="63">
        <f>'soust.uk.JMK př.č.2'!$O$21+'soust.uk.JMK př.č.2'!$P$21</f>
        <v>23092</v>
      </c>
      <c r="D168" s="63">
        <f>'soust.uk.JMK př.č.2'!$L$21</f>
        <v>44</v>
      </c>
      <c r="E168" s="63">
        <f t="shared" si="6"/>
        <v>7138</v>
      </c>
      <c r="F168" s="63">
        <f t="shared" si="7"/>
        <v>5224</v>
      </c>
      <c r="H168" s="52"/>
      <c r="I168" s="64"/>
      <c r="K168" s="69"/>
      <c r="P168" s="63">
        <f t="shared" si="8"/>
        <v>1870</v>
      </c>
      <c r="R168" s="72"/>
      <c r="S168" s="65"/>
    </row>
    <row r="169" spans="1:19" x14ac:dyDescent="0.25">
      <c r="A169" s="104">
        <v>169</v>
      </c>
      <c r="B169" s="62">
        <v>53.04</v>
      </c>
      <c r="C169" s="63">
        <f>'soust.uk.JMK př.č.2'!$O$21+'soust.uk.JMK př.č.2'!$P$21</f>
        <v>23092</v>
      </c>
      <c r="D169" s="63">
        <f>'soust.uk.JMK př.č.2'!$L$21</f>
        <v>44</v>
      </c>
      <c r="E169" s="63">
        <f t="shared" si="6"/>
        <v>7138</v>
      </c>
      <c r="F169" s="63">
        <f t="shared" si="7"/>
        <v>5224</v>
      </c>
      <c r="H169" s="52"/>
      <c r="I169" s="64"/>
      <c r="K169" s="69"/>
      <c r="P169" s="63">
        <f t="shared" si="8"/>
        <v>1870</v>
      </c>
      <c r="R169" s="72"/>
      <c r="S169" s="65"/>
    </row>
    <row r="170" spans="1:19" x14ac:dyDescent="0.25">
      <c r="A170" s="104">
        <v>170</v>
      </c>
      <c r="B170" s="62">
        <v>53.04</v>
      </c>
      <c r="C170" s="63">
        <f>'soust.uk.JMK př.č.2'!$O$21+'soust.uk.JMK př.č.2'!$P$21</f>
        <v>23092</v>
      </c>
      <c r="D170" s="63">
        <f>'soust.uk.JMK př.č.2'!$L$21</f>
        <v>44</v>
      </c>
      <c r="E170" s="63">
        <f t="shared" si="6"/>
        <v>7138</v>
      </c>
      <c r="F170" s="63">
        <f t="shared" si="7"/>
        <v>5224</v>
      </c>
      <c r="H170" s="52"/>
      <c r="I170" s="64"/>
      <c r="K170" s="69"/>
      <c r="P170" s="63">
        <f t="shared" si="8"/>
        <v>1870</v>
      </c>
      <c r="R170" s="72"/>
      <c r="S170" s="65"/>
    </row>
    <row r="171" spans="1:19" x14ac:dyDescent="0.25">
      <c r="A171" s="104">
        <v>171</v>
      </c>
      <c r="B171" s="62">
        <v>53.04</v>
      </c>
      <c r="C171" s="63">
        <f>'soust.uk.JMK př.č.2'!$O$21+'soust.uk.JMK př.č.2'!$P$21</f>
        <v>23092</v>
      </c>
      <c r="D171" s="63">
        <f>'soust.uk.JMK př.č.2'!$L$21</f>
        <v>44</v>
      </c>
      <c r="E171" s="63">
        <f t="shared" si="6"/>
        <v>7138</v>
      </c>
      <c r="F171" s="63">
        <f t="shared" si="7"/>
        <v>5224</v>
      </c>
      <c r="H171" s="52"/>
      <c r="I171" s="64"/>
      <c r="K171" s="69"/>
      <c r="P171" s="63">
        <f t="shared" si="8"/>
        <v>1870</v>
      </c>
      <c r="R171" s="72"/>
      <c r="S171" s="65"/>
    </row>
    <row r="172" spans="1:19" x14ac:dyDescent="0.25">
      <c r="A172" s="104">
        <v>172</v>
      </c>
      <c r="B172" s="62">
        <v>53.04</v>
      </c>
      <c r="C172" s="63">
        <f>'soust.uk.JMK př.č.2'!$O$21+'soust.uk.JMK př.č.2'!$P$21</f>
        <v>23092</v>
      </c>
      <c r="D172" s="63">
        <f>'soust.uk.JMK př.č.2'!$L$21</f>
        <v>44</v>
      </c>
      <c r="E172" s="63">
        <f t="shared" si="6"/>
        <v>7138</v>
      </c>
      <c r="F172" s="63">
        <f t="shared" si="7"/>
        <v>5224</v>
      </c>
      <c r="H172" s="52"/>
      <c r="I172" s="64"/>
      <c r="K172" s="69"/>
      <c r="P172" s="63">
        <f t="shared" si="8"/>
        <v>1870</v>
      </c>
      <c r="R172" s="72"/>
      <c r="S172" s="65"/>
    </row>
    <row r="173" spans="1:19" x14ac:dyDescent="0.25">
      <c r="A173" s="104">
        <v>173</v>
      </c>
      <c r="B173" s="62">
        <v>53.04</v>
      </c>
      <c r="C173" s="63">
        <f>'soust.uk.JMK př.č.2'!$O$21+'soust.uk.JMK př.č.2'!$P$21</f>
        <v>23092</v>
      </c>
      <c r="D173" s="63">
        <f>'soust.uk.JMK př.č.2'!$L$21</f>
        <v>44</v>
      </c>
      <c r="E173" s="63">
        <f t="shared" si="6"/>
        <v>7138</v>
      </c>
      <c r="F173" s="63">
        <f t="shared" si="7"/>
        <v>5224</v>
      </c>
      <c r="H173" s="52"/>
      <c r="I173" s="64"/>
      <c r="K173" s="69"/>
      <c r="P173" s="63">
        <f t="shared" si="8"/>
        <v>1870</v>
      </c>
      <c r="R173" s="72"/>
      <c r="S173" s="65"/>
    </row>
    <row r="174" spans="1:19" x14ac:dyDescent="0.25">
      <c r="A174" s="104">
        <v>174</v>
      </c>
      <c r="B174" s="62">
        <v>53.04</v>
      </c>
      <c r="C174" s="63">
        <f>'soust.uk.JMK př.č.2'!$O$21+'soust.uk.JMK př.č.2'!$P$21</f>
        <v>23092</v>
      </c>
      <c r="D174" s="63">
        <f>'soust.uk.JMK př.č.2'!$L$21</f>
        <v>44</v>
      </c>
      <c r="E174" s="63">
        <f t="shared" si="6"/>
        <v>7138</v>
      </c>
      <c r="F174" s="63">
        <f t="shared" si="7"/>
        <v>5224</v>
      </c>
      <c r="H174" s="52"/>
      <c r="I174" s="64"/>
      <c r="K174" s="69"/>
      <c r="P174" s="63">
        <f t="shared" si="8"/>
        <v>1870</v>
      </c>
      <c r="R174" s="72"/>
      <c r="S174" s="65"/>
    </row>
    <row r="175" spans="1:19" x14ac:dyDescent="0.25">
      <c r="A175" s="104">
        <v>175</v>
      </c>
      <c r="B175" s="62">
        <v>53.04</v>
      </c>
      <c r="C175" s="63">
        <f>'soust.uk.JMK př.č.2'!$O$21+'soust.uk.JMK př.č.2'!$P$21</f>
        <v>23092</v>
      </c>
      <c r="D175" s="63">
        <f>'soust.uk.JMK př.č.2'!$L$21</f>
        <v>44</v>
      </c>
      <c r="E175" s="63">
        <f t="shared" si="6"/>
        <v>7138</v>
      </c>
      <c r="F175" s="63">
        <f t="shared" si="7"/>
        <v>5224</v>
      </c>
      <c r="H175" s="52"/>
      <c r="I175" s="64"/>
      <c r="K175" s="69"/>
      <c r="P175" s="63">
        <f t="shared" si="8"/>
        <v>1870</v>
      </c>
      <c r="R175" s="72"/>
      <c r="S175" s="65"/>
    </row>
    <row r="176" spans="1:19" x14ac:dyDescent="0.25">
      <c r="A176" s="104">
        <v>176</v>
      </c>
      <c r="B176" s="62">
        <v>53.04</v>
      </c>
      <c r="C176" s="63">
        <f>'soust.uk.JMK př.č.2'!$O$21+'soust.uk.JMK př.č.2'!$P$21</f>
        <v>23092</v>
      </c>
      <c r="D176" s="63">
        <f>'soust.uk.JMK př.č.2'!$L$21</f>
        <v>44</v>
      </c>
      <c r="E176" s="63">
        <f t="shared" si="6"/>
        <v>7138</v>
      </c>
      <c r="F176" s="63">
        <f t="shared" si="7"/>
        <v>5224</v>
      </c>
      <c r="H176" s="52"/>
      <c r="I176" s="64"/>
      <c r="K176" s="69"/>
      <c r="P176" s="63">
        <f t="shared" si="8"/>
        <v>1870</v>
      </c>
      <c r="R176" s="72"/>
      <c r="S176" s="65"/>
    </row>
    <row r="177" spans="1:19" x14ac:dyDescent="0.25">
      <c r="A177" s="104">
        <v>177</v>
      </c>
      <c r="B177" s="62">
        <v>53.04</v>
      </c>
      <c r="C177" s="63">
        <f>'soust.uk.JMK př.č.2'!$O$21+'soust.uk.JMK př.č.2'!$P$21</f>
        <v>23092</v>
      </c>
      <c r="D177" s="63">
        <f>'soust.uk.JMK př.č.2'!$L$21</f>
        <v>44</v>
      </c>
      <c r="E177" s="63">
        <f t="shared" si="6"/>
        <v>7138</v>
      </c>
      <c r="F177" s="63">
        <f t="shared" si="7"/>
        <v>5224</v>
      </c>
      <c r="H177" s="52"/>
      <c r="I177" s="64"/>
      <c r="K177" s="69"/>
      <c r="P177" s="63">
        <f t="shared" si="8"/>
        <v>1870</v>
      </c>
      <c r="R177" s="72"/>
      <c r="S177" s="65"/>
    </row>
    <row r="178" spans="1:19" x14ac:dyDescent="0.25">
      <c r="A178" s="104">
        <v>178</v>
      </c>
      <c r="B178" s="62">
        <v>53.04</v>
      </c>
      <c r="C178" s="63">
        <f>'soust.uk.JMK př.č.2'!$O$21+'soust.uk.JMK př.č.2'!$P$21</f>
        <v>23092</v>
      </c>
      <c r="D178" s="63">
        <f>'soust.uk.JMK př.č.2'!$L$21</f>
        <v>44</v>
      </c>
      <c r="E178" s="63">
        <f t="shared" si="6"/>
        <v>7138</v>
      </c>
      <c r="F178" s="63">
        <f t="shared" si="7"/>
        <v>5224</v>
      </c>
      <c r="H178" s="52"/>
      <c r="I178" s="64"/>
      <c r="K178" s="69"/>
      <c r="P178" s="63">
        <f t="shared" si="8"/>
        <v>1870</v>
      </c>
      <c r="R178" s="72"/>
      <c r="S178" s="65"/>
    </row>
    <row r="179" spans="1:19" x14ac:dyDescent="0.25">
      <c r="A179" s="104">
        <v>179</v>
      </c>
      <c r="B179" s="62">
        <v>53.04</v>
      </c>
      <c r="C179" s="63">
        <f>'soust.uk.JMK př.č.2'!$O$21+'soust.uk.JMK př.č.2'!$P$21</f>
        <v>23092</v>
      </c>
      <c r="D179" s="63">
        <f>'soust.uk.JMK př.č.2'!$L$21</f>
        <v>44</v>
      </c>
      <c r="E179" s="63">
        <f t="shared" si="6"/>
        <v>7138</v>
      </c>
      <c r="F179" s="63">
        <f t="shared" si="7"/>
        <v>5224</v>
      </c>
      <c r="H179" s="52"/>
      <c r="I179" s="64"/>
      <c r="K179" s="69"/>
      <c r="P179" s="63">
        <f t="shared" si="8"/>
        <v>1870</v>
      </c>
      <c r="R179" s="72"/>
      <c r="S179" s="65"/>
    </row>
    <row r="180" spans="1:19" x14ac:dyDescent="0.25">
      <c r="A180" s="104">
        <v>180</v>
      </c>
      <c r="B180" s="62">
        <v>53.04</v>
      </c>
      <c r="C180" s="63">
        <f>'soust.uk.JMK př.č.2'!$O$21+'soust.uk.JMK př.č.2'!$P$21</f>
        <v>23092</v>
      </c>
      <c r="D180" s="63">
        <f>'soust.uk.JMK př.č.2'!$L$21</f>
        <v>44</v>
      </c>
      <c r="E180" s="63">
        <f t="shared" si="6"/>
        <v>7138</v>
      </c>
      <c r="F180" s="63">
        <f t="shared" si="7"/>
        <v>5224</v>
      </c>
      <c r="H180" s="52"/>
      <c r="I180" s="64"/>
      <c r="K180" s="69"/>
      <c r="P180" s="63">
        <f t="shared" si="8"/>
        <v>1870</v>
      </c>
      <c r="R180" s="72"/>
      <c r="S180" s="65"/>
    </row>
    <row r="181" spans="1:19" x14ac:dyDescent="0.25">
      <c r="A181" s="104">
        <v>181</v>
      </c>
      <c r="B181" s="62">
        <v>53.04</v>
      </c>
      <c r="C181" s="63">
        <f>'soust.uk.JMK př.č.2'!$O$21+'soust.uk.JMK př.č.2'!$P$21</f>
        <v>23092</v>
      </c>
      <c r="D181" s="63">
        <f>'soust.uk.JMK př.č.2'!$L$21</f>
        <v>44</v>
      </c>
      <c r="E181" s="63">
        <f t="shared" si="6"/>
        <v>7138</v>
      </c>
      <c r="F181" s="63">
        <f t="shared" si="7"/>
        <v>5224</v>
      </c>
      <c r="H181" s="52"/>
      <c r="I181" s="64"/>
      <c r="K181" s="69"/>
      <c r="P181" s="63">
        <f t="shared" si="8"/>
        <v>1870</v>
      </c>
      <c r="R181" s="72"/>
      <c r="S181" s="65"/>
    </row>
    <row r="182" spans="1:19" x14ac:dyDescent="0.25">
      <c r="A182" s="104">
        <v>182</v>
      </c>
      <c r="B182" s="62">
        <v>53.04</v>
      </c>
      <c r="C182" s="63">
        <f>'soust.uk.JMK př.č.2'!$O$21+'soust.uk.JMK př.č.2'!$P$21</f>
        <v>23092</v>
      </c>
      <c r="D182" s="63">
        <f>'soust.uk.JMK př.č.2'!$L$21</f>
        <v>44</v>
      </c>
      <c r="E182" s="63">
        <f t="shared" si="6"/>
        <v>7138</v>
      </c>
      <c r="F182" s="63">
        <f t="shared" si="7"/>
        <v>5224</v>
      </c>
      <c r="H182" s="52"/>
      <c r="I182" s="64"/>
      <c r="K182" s="69"/>
      <c r="P182" s="63">
        <f t="shared" si="8"/>
        <v>1870</v>
      </c>
      <c r="R182" s="72"/>
      <c r="S182" s="65"/>
    </row>
    <row r="183" spans="1:19" x14ac:dyDescent="0.25">
      <c r="A183" s="104">
        <v>183</v>
      </c>
      <c r="B183" s="62">
        <v>53.04</v>
      </c>
      <c r="C183" s="63">
        <f>'soust.uk.JMK př.č.2'!$O$21+'soust.uk.JMK př.č.2'!$P$21</f>
        <v>23092</v>
      </c>
      <c r="D183" s="63">
        <f>'soust.uk.JMK př.č.2'!$L$21</f>
        <v>44</v>
      </c>
      <c r="E183" s="63">
        <f t="shared" si="6"/>
        <v>7138</v>
      </c>
      <c r="F183" s="63">
        <f t="shared" si="7"/>
        <v>5224</v>
      </c>
      <c r="H183" s="52"/>
      <c r="I183" s="64"/>
      <c r="K183" s="69"/>
      <c r="P183" s="63">
        <f t="shared" si="8"/>
        <v>1870</v>
      </c>
      <c r="R183" s="72"/>
      <c r="S183" s="65"/>
    </row>
    <row r="184" spans="1:19" x14ac:dyDescent="0.25">
      <c r="A184" s="104">
        <v>184</v>
      </c>
      <c r="B184" s="62">
        <v>53.04</v>
      </c>
      <c r="C184" s="63">
        <f>'soust.uk.JMK př.č.2'!$O$21+'soust.uk.JMK př.č.2'!$P$21</f>
        <v>23092</v>
      </c>
      <c r="D184" s="63">
        <f>'soust.uk.JMK př.č.2'!$L$21</f>
        <v>44</v>
      </c>
      <c r="E184" s="63">
        <f t="shared" si="6"/>
        <v>7138</v>
      </c>
      <c r="F184" s="63">
        <f t="shared" si="7"/>
        <v>5224</v>
      </c>
      <c r="H184" s="52"/>
      <c r="I184" s="64"/>
      <c r="K184" s="69"/>
      <c r="P184" s="63">
        <f t="shared" si="8"/>
        <v>1870</v>
      </c>
      <c r="R184" s="72"/>
      <c r="S184" s="65"/>
    </row>
    <row r="185" spans="1:19" x14ac:dyDescent="0.25">
      <c r="A185" s="104">
        <v>185</v>
      </c>
      <c r="B185" s="62">
        <v>53.04</v>
      </c>
      <c r="C185" s="63">
        <f>'soust.uk.JMK př.č.2'!$O$21+'soust.uk.JMK př.č.2'!$P$21</f>
        <v>23092</v>
      </c>
      <c r="D185" s="63">
        <f>'soust.uk.JMK př.č.2'!$L$21</f>
        <v>44</v>
      </c>
      <c r="E185" s="63">
        <f t="shared" si="6"/>
        <v>7138</v>
      </c>
      <c r="F185" s="63">
        <f t="shared" si="7"/>
        <v>5224</v>
      </c>
      <c r="H185" s="52"/>
      <c r="I185" s="64"/>
      <c r="K185" s="69"/>
      <c r="P185" s="63">
        <f t="shared" si="8"/>
        <v>1870</v>
      </c>
      <c r="R185" s="72"/>
      <c r="S185" s="65"/>
    </row>
    <row r="186" spans="1:19" x14ac:dyDescent="0.25">
      <c r="A186" s="104">
        <v>186</v>
      </c>
      <c r="B186" s="62">
        <v>53.04</v>
      </c>
      <c r="C186" s="63">
        <f>'soust.uk.JMK př.č.2'!$O$21+'soust.uk.JMK př.č.2'!$P$21</f>
        <v>23092</v>
      </c>
      <c r="D186" s="63">
        <f>'soust.uk.JMK př.č.2'!$L$21</f>
        <v>44</v>
      </c>
      <c r="E186" s="63">
        <f t="shared" si="6"/>
        <v>7138</v>
      </c>
      <c r="F186" s="63">
        <f t="shared" si="7"/>
        <v>5224</v>
      </c>
      <c r="H186" s="52"/>
      <c r="I186" s="64"/>
      <c r="K186" s="69"/>
      <c r="P186" s="63">
        <f t="shared" si="8"/>
        <v>1870</v>
      </c>
      <c r="R186" s="72"/>
      <c r="S186" s="65"/>
    </row>
    <row r="187" spans="1:19" x14ac:dyDescent="0.25">
      <c r="A187" s="104">
        <v>187</v>
      </c>
      <c r="B187" s="62">
        <v>53.04</v>
      </c>
      <c r="C187" s="63">
        <f>'soust.uk.JMK př.č.2'!$O$21+'soust.uk.JMK př.č.2'!$P$21</f>
        <v>23092</v>
      </c>
      <c r="D187" s="63">
        <f>'soust.uk.JMK př.č.2'!$L$21</f>
        <v>44</v>
      </c>
      <c r="E187" s="63">
        <f t="shared" si="6"/>
        <v>7138</v>
      </c>
      <c r="F187" s="63">
        <f t="shared" si="7"/>
        <v>5224</v>
      </c>
      <c r="H187" s="52"/>
      <c r="I187" s="64"/>
      <c r="K187" s="69"/>
      <c r="P187" s="63">
        <f t="shared" si="8"/>
        <v>1870</v>
      </c>
      <c r="R187" s="72"/>
      <c r="S187" s="65"/>
    </row>
    <row r="188" spans="1:19" x14ac:dyDescent="0.25">
      <c r="A188" s="104">
        <v>188</v>
      </c>
      <c r="B188" s="62">
        <v>53.04</v>
      </c>
      <c r="C188" s="63">
        <f>'soust.uk.JMK př.č.2'!$O$21+'soust.uk.JMK př.č.2'!$P$21</f>
        <v>23092</v>
      </c>
      <c r="D188" s="63">
        <f>'soust.uk.JMK př.č.2'!$L$21</f>
        <v>44</v>
      </c>
      <c r="E188" s="63">
        <f t="shared" si="6"/>
        <v>7138</v>
      </c>
      <c r="F188" s="63">
        <f t="shared" si="7"/>
        <v>5224</v>
      </c>
      <c r="H188" s="52"/>
      <c r="I188" s="64"/>
      <c r="K188" s="69"/>
      <c r="P188" s="63">
        <f t="shared" si="8"/>
        <v>1870</v>
      </c>
      <c r="R188" s="72"/>
      <c r="S188" s="65"/>
    </row>
    <row r="189" spans="1:19" x14ac:dyDescent="0.25">
      <c r="A189" s="104">
        <v>189</v>
      </c>
      <c r="B189" s="62">
        <v>53.04</v>
      </c>
      <c r="C189" s="63">
        <f>'soust.uk.JMK př.č.2'!$O$21+'soust.uk.JMK př.č.2'!$P$21</f>
        <v>23092</v>
      </c>
      <c r="D189" s="63">
        <f>'soust.uk.JMK př.č.2'!$L$21</f>
        <v>44</v>
      </c>
      <c r="E189" s="63">
        <f t="shared" si="6"/>
        <v>7138</v>
      </c>
      <c r="F189" s="63">
        <f t="shared" si="7"/>
        <v>5224</v>
      </c>
      <c r="H189" s="52"/>
      <c r="I189" s="64"/>
      <c r="K189" s="69"/>
      <c r="P189" s="63">
        <f t="shared" si="8"/>
        <v>1870</v>
      </c>
      <c r="R189" s="72"/>
      <c r="S189" s="65"/>
    </row>
    <row r="190" spans="1:19" x14ac:dyDescent="0.25">
      <c r="A190" s="104">
        <v>190</v>
      </c>
      <c r="B190" s="62">
        <v>53.04</v>
      </c>
      <c r="C190" s="63">
        <f>'soust.uk.JMK př.č.2'!$O$21+'soust.uk.JMK př.č.2'!$P$21</f>
        <v>23092</v>
      </c>
      <c r="D190" s="63">
        <f>'soust.uk.JMK př.č.2'!$L$21</f>
        <v>44</v>
      </c>
      <c r="E190" s="63">
        <f t="shared" si="6"/>
        <v>7138</v>
      </c>
      <c r="F190" s="63">
        <f t="shared" si="7"/>
        <v>5224</v>
      </c>
      <c r="H190" s="52"/>
      <c r="I190" s="64"/>
      <c r="K190" s="69"/>
      <c r="P190" s="63">
        <f t="shared" si="8"/>
        <v>1870</v>
      </c>
      <c r="R190" s="72"/>
      <c r="S190" s="65"/>
    </row>
    <row r="191" spans="1:19" x14ac:dyDescent="0.25">
      <c r="A191" s="104">
        <v>191</v>
      </c>
      <c r="B191" s="62">
        <v>53.04</v>
      </c>
      <c r="C191" s="63">
        <f>'soust.uk.JMK př.č.2'!$O$21+'soust.uk.JMK př.č.2'!$P$21</f>
        <v>23092</v>
      </c>
      <c r="D191" s="63">
        <f>'soust.uk.JMK př.č.2'!$L$21</f>
        <v>44</v>
      </c>
      <c r="E191" s="63">
        <f t="shared" si="6"/>
        <v>7138</v>
      </c>
      <c r="F191" s="63">
        <f t="shared" si="7"/>
        <v>5224</v>
      </c>
      <c r="H191" s="52"/>
      <c r="I191" s="64"/>
      <c r="K191" s="69"/>
      <c r="P191" s="63">
        <f t="shared" si="8"/>
        <v>1870</v>
      </c>
      <c r="R191" s="72"/>
      <c r="S191" s="65"/>
    </row>
    <row r="192" spans="1:19" x14ac:dyDescent="0.25">
      <c r="A192" s="104">
        <v>192</v>
      </c>
      <c r="B192" s="62">
        <v>53.04</v>
      </c>
      <c r="C192" s="63">
        <f>'soust.uk.JMK př.č.2'!$O$21+'soust.uk.JMK př.č.2'!$P$21</f>
        <v>23092</v>
      </c>
      <c r="D192" s="63">
        <f>'soust.uk.JMK př.č.2'!$L$21</f>
        <v>44</v>
      </c>
      <c r="E192" s="63">
        <f t="shared" si="6"/>
        <v>7138</v>
      </c>
      <c r="F192" s="63">
        <f t="shared" si="7"/>
        <v>5224</v>
      </c>
      <c r="H192" s="52"/>
      <c r="I192" s="64"/>
      <c r="K192" s="69"/>
      <c r="P192" s="63">
        <f t="shared" si="8"/>
        <v>1870</v>
      </c>
      <c r="R192" s="72"/>
      <c r="S192" s="65"/>
    </row>
    <row r="193" spans="1:19" x14ac:dyDescent="0.25">
      <c r="A193" s="104">
        <v>193</v>
      </c>
      <c r="B193" s="62">
        <v>53.04</v>
      </c>
      <c r="C193" s="63">
        <f>'soust.uk.JMK př.č.2'!$O$21+'soust.uk.JMK př.č.2'!$P$21</f>
        <v>23092</v>
      </c>
      <c r="D193" s="63">
        <f>'soust.uk.JMK př.č.2'!$L$21</f>
        <v>44</v>
      </c>
      <c r="E193" s="63">
        <f t="shared" si="6"/>
        <v>7138</v>
      </c>
      <c r="F193" s="63">
        <f t="shared" si="7"/>
        <v>5224</v>
      </c>
      <c r="H193" s="52"/>
      <c r="I193" s="64"/>
      <c r="K193" s="69"/>
      <c r="P193" s="63">
        <f t="shared" si="8"/>
        <v>1870</v>
      </c>
      <c r="R193" s="72"/>
      <c r="S193" s="65"/>
    </row>
    <row r="194" spans="1:19" x14ac:dyDescent="0.25">
      <c r="A194" s="104">
        <v>194</v>
      </c>
      <c r="B194" s="62">
        <v>53.04</v>
      </c>
      <c r="C194" s="63">
        <f>'soust.uk.JMK př.č.2'!$O$21+'soust.uk.JMK př.č.2'!$P$21</f>
        <v>23092</v>
      </c>
      <c r="D194" s="63">
        <f>'soust.uk.JMK př.č.2'!$L$21</f>
        <v>44</v>
      </c>
      <c r="E194" s="63">
        <f t="shared" si="6"/>
        <v>7138</v>
      </c>
      <c r="F194" s="63">
        <f t="shared" si="7"/>
        <v>5224</v>
      </c>
      <c r="H194" s="52"/>
      <c r="I194" s="64"/>
      <c r="K194" s="69"/>
      <c r="P194" s="63">
        <f t="shared" si="8"/>
        <v>1870</v>
      </c>
      <c r="R194" s="72"/>
      <c r="S194" s="65"/>
    </row>
    <row r="195" spans="1:19" x14ac:dyDescent="0.25">
      <c r="A195" s="104">
        <v>195</v>
      </c>
      <c r="B195" s="62">
        <v>53.04</v>
      </c>
      <c r="C195" s="63">
        <f>'soust.uk.JMK př.č.2'!$O$21+'soust.uk.JMK př.č.2'!$P$21</f>
        <v>23092</v>
      </c>
      <c r="D195" s="63">
        <f>'soust.uk.JMK př.č.2'!$L$21</f>
        <v>44</v>
      </c>
      <c r="E195" s="63">
        <f t="shared" si="6"/>
        <v>7138</v>
      </c>
      <c r="F195" s="63">
        <f t="shared" si="7"/>
        <v>5224</v>
      </c>
      <c r="H195" s="52"/>
      <c r="I195" s="64"/>
      <c r="K195" s="69"/>
      <c r="P195" s="63">
        <f t="shared" si="8"/>
        <v>1870</v>
      </c>
      <c r="R195" s="72"/>
      <c r="S195" s="65"/>
    </row>
    <row r="196" spans="1:19" x14ac:dyDescent="0.25">
      <c r="A196" s="104">
        <v>196</v>
      </c>
      <c r="B196" s="62">
        <v>53.04</v>
      </c>
      <c r="C196" s="63">
        <f>'soust.uk.JMK př.č.2'!$O$21+'soust.uk.JMK př.č.2'!$P$21</f>
        <v>23092</v>
      </c>
      <c r="D196" s="63">
        <f>'soust.uk.JMK př.č.2'!$L$21</f>
        <v>44</v>
      </c>
      <c r="E196" s="63">
        <f t="shared" si="6"/>
        <v>7138</v>
      </c>
      <c r="F196" s="63">
        <f t="shared" si="7"/>
        <v>5224</v>
      </c>
      <c r="H196" s="52"/>
      <c r="I196" s="64"/>
      <c r="K196" s="69"/>
      <c r="P196" s="63">
        <f t="shared" si="8"/>
        <v>1870</v>
      </c>
      <c r="R196" s="72"/>
      <c r="S196" s="65"/>
    </row>
    <row r="197" spans="1:19" x14ac:dyDescent="0.25">
      <c r="A197" s="104">
        <v>197</v>
      </c>
      <c r="B197" s="62">
        <v>53.04</v>
      </c>
      <c r="C197" s="63">
        <f>'soust.uk.JMK př.č.2'!$O$21+'soust.uk.JMK př.č.2'!$P$21</f>
        <v>23092</v>
      </c>
      <c r="D197" s="63">
        <f>'soust.uk.JMK př.č.2'!$L$21</f>
        <v>44</v>
      </c>
      <c r="E197" s="63">
        <f t="shared" si="6"/>
        <v>7138</v>
      </c>
      <c r="F197" s="63">
        <f t="shared" si="7"/>
        <v>5224</v>
      </c>
      <c r="H197" s="52"/>
      <c r="I197" s="64"/>
      <c r="K197" s="69"/>
      <c r="P197" s="63">
        <f t="shared" si="8"/>
        <v>1870</v>
      </c>
      <c r="R197" s="72"/>
      <c r="S197" s="65"/>
    </row>
    <row r="198" spans="1:19" x14ac:dyDescent="0.25">
      <c r="A198" s="104">
        <v>198</v>
      </c>
      <c r="B198" s="62">
        <v>53.04</v>
      </c>
      <c r="C198" s="63">
        <f>'soust.uk.JMK př.č.2'!$O$21+'soust.uk.JMK př.č.2'!$P$21</f>
        <v>23092</v>
      </c>
      <c r="D198" s="63">
        <f>'soust.uk.JMK př.č.2'!$L$21</f>
        <v>44</v>
      </c>
      <c r="E198" s="63">
        <f t="shared" si="6"/>
        <v>7138</v>
      </c>
      <c r="F198" s="63">
        <f t="shared" si="7"/>
        <v>5224</v>
      </c>
      <c r="H198" s="52"/>
      <c r="I198" s="64"/>
      <c r="K198" s="69"/>
      <c r="P198" s="63">
        <f t="shared" si="8"/>
        <v>1870</v>
      </c>
      <c r="R198" s="72"/>
      <c r="S198" s="65"/>
    </row>
    <row r="199" spans="1:19" x14ac:dyDescent="0.25">
      <c r="A199" s="104">
        <v>199</v>
      </c>
      <c r="B199" s="62">
        <v>53.04</v>
      </c>
      <c r="C199" s="63">
        <f>'soust.uk.JMK př.č.2'!$O$21+'soust.uk.JMK př.č.2'!$P$21</f>
        <v>23092</v>
      </c>
      <c r="D199" s="63">
        <f>'soust.uk.JMK př.č.2'!$L$21</f>
        <v>44</v>
      </c>
      <c r="E199" s="63">
        <f t="shared" si="6"/>
        <v>7138</v>
      </c>
      <c r="F199" s="63">
        <f t="shared" si="7"/>
        <v>5224</v>
      </c>
      <c r="H199" s="52"/>
      <c r="I199" s="64"/>
      <c r="K199" s="69"/>
      <c r="P199" s="63">
        <f t="shared" si="8"/>
        <v>1870</v>
      </c>
      <c r="R199" s="72"/>
      <c r="S199" s="65"/>
    </row>
    <row r="200" spans="1:19" x14ac:dyDescent="0.25">
      <c r="A200" s="104">
        <v>200</v>
      </c>
      <c r="B200" s="62">
        <v>53.04</v>
      </c>
      <c r="C200" s="63">
        <f>'soust.uk.JMK př.č.2'!$O$21+'soust.uk.JMK př.č.2'!$P$21</f>
        <v>23092</v>
      </c>
      <c r="D200" s="63">
        <f>'soust.uk.JMK př.č.2'!$L$21</f>
        <v>44</v>
      </c>
      <c r="E200" s="63">
        <f t="shared" si="6"/>
        <v>7138</v>
      </c>
      <c r="F200" s="63">
        <f t="shared" si="7"/>
        <v>5224</v>
      </c>
      <c r="H200" s="52"/>
      <c r="I200" s="64"/>
      <c r="K200" s="69"/>
      <c r="P200" s="63">
        <f t="shared" si="8"/>
        <v>1870</v>
      </c>
      <c r="R200" s="72"/>
      <c r="S200" s="65"/>
    </row>
    <row r="201" spans="1:19" x14ac:dyDescent="0.25">
      <c r="A201" s="104">
        <v>201</v>
      </c>
      <c r="B201" s="62">
        <v>53.04</v>
      </c>
      <c r="C201" s="63">
        <f>'soust.uk.JMK př.č.2'!$O$21+'soust.uk.JMK př.č.2'!$P$21</f>
        <v>23092</v>
      </c>
      <c r="D201" s="63">
        <f>'soust.uk.JMK př.č.2'!$L$21</f>
        <v>44</v>
      </c>
      <c r="E201" s="63">
        <f t="shared" si="6"/>
        <v>7138</v>
      </c>
      <c r="F201" s="63">
        <f t="shared" si="7"/>
        <v>5224</v>
      </c>
      <c r="H201" s="52"/>
      <c r="I201" s="64"/>
      <c r="K201" s="69"/>
      <c r="P201" s="63">
        <f t="shared" si="8"/>
        <v>1870</v>
      </c>
      <c r="R201" s="72"/>
      <c r="S201" s="65"/>
    </row>
    <row r="202" spans="1:19" x14ac:dyDescent="0.25">
      <c r="A202" s="104">
        <v>202</v>
      </c>
      <c r="B202" s="62">
        <v>53.04</v>
      </c>
      <c r="C202" s="63">
        <f>'soust.uk.JMK př.č.2'!$O$21+'soust.uk.JMK př.č.2'!$P$21</f>
        <v>23092</v>
      </c>
      <c r="D202" s="63">
        <f>'soust.uk.JMK př.č.2'!$L$21</f>
        <v>44</v>
      </c>
      <c r="E202" s="63">
        <f t="shared" ref="E202:E205" si="9">SUM(F202,P202,D202)</f>
        <v>7138</v>
      </c>
      <c r="F202" s="63">
        <f t="shared" ref="F202:F205" si="10">ROUND(1/B202*C202*12,0)</f>
        <v>5224</v>
      </c>
      <c r="H202" s="52"/>
      <c r="I202" s="64"/>
      <c r="K202" s="69"/>
      <c r="P202" s="63">
        <f t="shared" si="8"/>
        <v>1870</v>
      </c>
      <c r="R202" s="72"/>
      <c r="S202" s="65"/>
    </row>
    <row r="203" spans="1:19" x14ac:dyDescent="0.25">
      <c r="A203" s="104">
        <v>203</v>
      </c>
      <c r="B203" s="62">
        <v>53.04</v>
      </c>
      <c r="C203" s="63">
        <f>'soust.uk.JMK př.č.2'!$O$21+'soust.uk.JMK př.č.2'!$P$21</f>
        <v>23092</v>
      </c>
      <c r="D203" s="63">
        <f>'soust.uk.JMK př.č.2'!$L$21</f>
        <v>44</v>
      </c>
      <c r="E203" s="63">
        <f t="shared" si="9"/>
        <v>7138</v>
      </c>
      <c r="F203" s="63">
        <f t="shared" si="10"/>
        <v>5224</v>
      </c>
      <c r="H203" s="52"/>
      <c r="I203" s="64"/>
      <c r="K203" s="69"/>
      <c r="P203" s="63">
        <f t="shared" ref="P203:P205" si="11">ROUND((F203*35.8%),0)</f>
        <v>1870</v>
      </c>
      <c r="R203" s="72"/>
      <c r="S203" s="65"/>
    </row>
    <row r="204" spans="1:19" x14ac:dyDescent="0.25">
      <c r="A204" s="104">
        <v>204</v>
      </c>
      <c r="B204" s="62">
        <v>53.04</v>
      </c>
      <c r="C204" s="63">
        <f>'soust.uk.JMK př.č.2'!$O$21+'soust.uk.JMK př.č.2'!$P$21</f>
        <v>23092</v>
      </c>
      <c r="D204" s="63">
        <f>'soust.uk.JMK př.č.2'!$L$21</f>
        <v>44</v>
      </c>
      <c r="E204" s="63">
        <f t="shared" si="9"/>
        <v>7138</v>
      </c>
      <c r="F204" s="63">
        <f t="shared" si="10"/>
        <v>5224</v>
      </c>
      <c r="H204" s="52"/>
      <c r="I204" s="64"/>
      <c r="K204" s="69"/>
      <c r="P204" s="63">
        <f t="shared" si="11"/>
        <v>1870</v>
      </c>
      <c r="R204" s="72"/>
      <c r="S204" s="65"/>
    </row>
    <row r="205" spans="1:19" x14ac:dyDescent="0.25">
      <c r="A205" s="104" t="s">
        <v>126</v>
      </c>
      <c r="B205" s="62">
        <v>53.04</v>
      </c>
      <c r="C205" s="63">
        <f>'soust.uk.JMK př.č.2'!$O$21+'soust.uk.JMK př.č.2'!$P$21</f>
        <v>23092</v>
      </c>
      <c r="D205" s="63">
        <f>'soust.uk.JMK př.č.2'!$L$21</f>
        <v>44</v>
      </c>
      <c r="E205" s="63">
        <f t="shared" si="9"/>
        <v>7138</v>
      </c>
      <c r="F205" s="63">
        <f t="shared" si="10"/>
        <v>5224</v>
      </c>
      <c r="H205" s="52"/>
      <c r="I205" s="64"/>
      <c r="K205" s="69"/>
      <c r="P205" s="63">
        <f t="shared" si="11"/>
        <v>1870</v>
      </c>
      <c r="R205" s="72"/>
      <c r="S205" s="65"/>
    </row>
    <row r="206" spans="1:19" x14ac:dyDescent="0.25">
      <c r="A206" s="55"/>
      <c r="B206" s="52"/>
      <c r="C206" s="55"/>
      <c r="D206" s="55"/>
      <c r="E206" s="52"/>
      <c r="F206" s="55"/>
      <c r="G206" s="55"/>
      <c r="H206" s="52"/>
      <c r="I206" s="55"/>
      <c r="J206" s="72"/>
      <c r="K206" s="69"/>
      <c r="R206" s="72"/>
      <c r="S206" s="65"/>
    </row>
    <row r="207" spans="1:19" x14ac:dyDescent="0.25">
      <c r="A207" s="55"/>
      <c r="B207" s="52"/>
      <c r="C207" s="55"/>
      <c r="D207" s="55"/>
      <c r="E207" s="52"/>
      <c r="F207" s="55"/>
      <c r="G207" s="55"/>
      <c r="H207" s="52"/>
      <c r="I207" s="55"/>
      <c r="J207" s="72"/>
      <c r="K207" s="69"/>
      <c r="R207" s="72"/>
      <c r="S207" s="65"/>
    </row>
    <row r="208" spans="1:19" x14ac:dyDescent="0.25">
      <c r="A208" s="55"/>
      <c r="B208" s="52"/>
      <c r="C208" s="55"/>
      <c r="D208" s="55"/>
      <c r="E208" s="52"/>
      <c r="F208" s="55"/>
      <c r="G208" s="55"/>
      <c r="H208" s="52"/>
      <c r="I208" s="55"/>
      <c r="J208" s="72"/>
      <c r="K208" s="69"/>
      <c r="R208" s="72"/>
      <c r="S208" s="65"/>
    </row>
    <row r="209" spans="1:19" ht="13.8" thickBot="1" x14ac:dyDescent="0.3">
      <c r="A209" s="70" t="s">
        <v>123</v>
      </c>
      <c r="B209" s="52"/>
      <c r="C209" s="52"/>
      <c r="D209" s="55"/>
      <c r="E209" s="55"/>
      <c r="F209" s="52"/>
      <c r="G209" s="52"/>
      <c r="H209" s="55"/>
      <c r="I209" s="72"/>
      <c r="J209" s="154"/>
      <c r="N209" s="52"/>
      <c r="O209" s="52"/>
      <c r="R209" s="72"/>
      <c r="S209" s="65"/>
    </row>
    <row r="210" spans="1:19" ht="13.8" thickBot="1" x14ac:dyDescent="0.3">
      <c r="A210" s="155" t="s">
        <v>122</v>
      </c>
      <c r="B210" s="406" t="s">
        <v>127</v>
      </c>
      <c r="C210" s="407"/>
      <c r="D210" s="408" t="s">
        <v>116</v>
      </c>
      <c r="E210" s="407"/>
      <c r="F210" s="408" t="s">
        <v>117</v>
      </c>
      <c r="G210" s="407"/>
      <c r="H210" s="408" t="s">
        <v>118</v>
      </c>
      <c r="I210" s="407"/>
      <c r="J210" s="408" t="s">
        <v>119</v>
      </c>
      <c r="K210" s="407"/>
      <c r="L210" s="408" t="s">
        <v>120</v>
      </c>
      <c r="M210" s="407"/>
      <c r="N210" s="408" t="s">
        <v>128</v>
      </c>
      <c r="O210" s="409"/>
    </row>
    <row r="211" spans="1:19" x14ac:dyDescent="0.25">
      <c r="A211" s="107" t="s">
        <v>125</v>
      </c>
      <c r="B211" s="432">
        <v>30.63</v>
      </c>
      <c r="C211" s="391"/>
      <c r="D211" s="433"/>
      <c r="E211" s="434"/>
      <c r="F211" s="435"/>
      <c r="G211" s="436"/>
      <c r="H211" s="435"/>
      <c r="I211" s="436"/>
      <c r="J211" s="435"/>
      <c r="K211" s="436"/>
      <c r="L211" s="435"/>
      <c r="M211" s="436"/>
      <c r="N211" s="435"/>
      <c r="O211" s="437"/>
    </row>
    <row r="212" spans="1:19" x14ac:dyDescent="0.25">
      <c r="A212" s="108" t="s">
        <v>129</v>
      </c>
      <c r="B212" s="417">
        <v>28.708037699999998</v>
      </c>
      <c r="C212" s="418"/>
      <c r="D212" s="419">
        <v>0.18095134900000001</v>
      </c>
      <c r="E212" s="418"/>
      <c r="F212" s="419">
        <v>1.1108654000000001E-3</v>
      </c>
      <c r="G212" s="418"/>
      <c r="H212" s="156"/>
      <c r="I212" s="157"/>
      <c r="J212" s="156"/>
      <c r="K212" s="157"/>
      <c r="L212" s="156"/>
      <c r="M212" s="157"/>
      <c r="N212" s="156"/>
      <c r="O212" s="158"/>
    </row>
    <row r="213" spans="1:19" x14ac:dyDescent="0.25">
      <c r="A213" s="108" t="s">
        <v>130</v>
      </c>
      <c r="B213" s="417">
        <v>29.345364199999999</v>
      </c>
      <c r="C213" s="418"/>
      <c r="D213" s="419">
        <v>0.27379546500000002</v>
      </c>
      <c r="E213" s="418"/>
      <c r="F213" s="419">
        <v>-5.5072528599999998E-3</v>
      </c>
      <c r="G213" s="418"/>
      <c r="H213" s="419">
        <v>1.2633172500000001E-4</v>
      </c>
      <c r="I213" s="418"/>
      <c r="J213" s="419">
        <v>-1.2649161099999999E-6</v>
      </c>
      <c r="K213" s="418"/>
      <c r="L213" s="419">
        <v>5.5438449500000001E-9</v>
      </c>
      <c r="M213" s="418"/>
      <c r="N213" s="419">
        <v>-8.8867987900000001E-12</v>
      </c>
      <c r="O213" s="445"/>
    </row>
    <row r="214" spans="1:19" ht="13.8" thickBot="1" x14ac:dyDescent="0.3">
      <c r="A214" s="159" t="s">
        <v>131</v>
      </c>
      <c r="B214" s="438">
        <v>56</v>
      </c>
      <c r="C214" s="439"/>
      <c r="D214" s="440"/>
      <c r="E214" s="441"/>
      <c r="F214" s="440"/>
      <c r="G214" s="441"/>
      <c r="H214" s="440"/>
      <c r="I214" s="441"/>
      <c r="J214" s="442"/>
      <c r="K214" s="443"/>
      <c r="L214" s="440"/>
      <c r="M214" s="441"/>
      <c r="N214" s="440"/>
      <c r="O214" s="444"/>
    </row>
    <row r="215" spans="1:19" x14ac:dyDescent="0.25">
      <c r="A215" s="160"/>
      <c r="B215" s="52"/>
      <c r="C215" s="52"/>
      <c r="D215" s="52"/>
      <c r="E215" s="161"/>
      <c r="F215" s="52"/>
      <c r="G215" s="52"/>
      <c r="H215" s="52"/>
      <c r="I215" s="52"/>
      <c r="J215" s="52"/>
      <c r="L215" s="65"/>
    </row>
    <row r="216" spans="1:19" x14ac:dyDescent="0.25">
      <c r="A216" s="55"/>
      <c r="B216" s="52"/>
      <c r="C216" s="55"/>
      <c r="D216" s="55"/>
      <c r="E216" s="52"/>
      <c r="F216" s="55"/>
      <c r="G216" s="55"/>
      <c r="H216" s="52"/>
      <c r="I216" s="55"/>
      <c r="J216" s="72"/>
      <c r="K216" s="69"/>
      <c r="R216" s="72"/>
      <c r="S216" s="65"/>
    </row>
    <row r="217" spans="1:19" x14ac:dyDescent="0.25">
      <c r="L217" s="68"/>
      <c r="M217" s="68"/>
      <c r="N217" s="68"/>
    </row>
    <row r="218" spans="1:19" x14ac:dyDescent="0.25">
      <c r="L218" s="68"/>
      <c r="M218" s="68"/>
      <c r="N218" s="68"/>
    </row>
    <row r="219" spans="1:19" x14ac:dyDescent="0.25">
      <c r="L219" s="68"/>
      <c r="M219" s="68"/>
      <c r="N219" s="68"/>
    </row>
    <row r="225" s="55" customFormat="1" x14ac:dyDescent="0.25"/>
    <row r="226" s="55" customFormat="1" x14ac:dyDescent="0.25"/>
    <row r="227" s="55" customFormat="1" x14ac:dyDescent="0.25"/>
    <row r="228" s="55" customFormat="1" x14ac:dyDescent="0.25"/>
    <row r="229" s="55" customFormat="1" x14ac:dyDescent="0.25"/>
    <row r="230" s="55" customFormat="1" x14ac:dyDescent="0.25"/>
    <row r="231" s="55" customFormat="1" x14ac:dyDescent="0.25"/>
    <row r="232" s="55" customFormat="1" x14ac:dyDescent="0.25"/>
    <row r="233" s="55" customFormat="1" x14ac:dyDescent="0.25"/>
    <row r="234" s="55" customFormat="1" x14ac:dyDescent="0.25"/>
    <row r="235" s="55" customFormat="1" x14ac:dyDescent="0.25"/>
    <row r="236" s="55" customFormat="1" x14ac:dyDescent="0.25"/>
    <row r="237" s="55" customFormat="1" x14ac:dyDescent="0.25"/>
    <row r="238" s="55" customFormat="1" x14ac:dyDescent="0.25"/>
    <row r="239" s="55" customFormat="1" x14ac:dyDescent="0.25"/>
    <row r="240" s="55" customFormat="1" x14ac:dyDescent="0.25"/>
    <row r="241" s="55" customFormat="1" x14ac:dyDescent="0.25"/>
    <row r="242" s="55" customFormat="1" x14ac:dyDescent="0.25"/>
    <row r="243" s="55" customFormat="1" x14ac:dyDescent="0.25"/>
    <row r="244" s="55" customFormat="1" x14ac:dyDescent="0.25"/>
    <row r="245" s="55" customFormat="1" x14ac:dyDescent="0.25"/>
    <row r="246" s="55" customFormat="1" x14ac:dyDescent="0.25"/>
    <row r="247" s="55" customFormat="1" x14ac:dyDescent="0.25"/>
    <row r="248" s="55" customFormat="1" x14ac:dyDescent="0.25"/>
    <row r="249" s="55" customFormat="1" x14ac:dyDescent="0.25"/>
    <row r="250" s="55" customFormat="1" x14ac:dyDescent="0.25"/>
    <row r="251" s="55" customFormat="1" x14ac:dyDescent="0.25"/>
    <row r="252" s="55" customFormat="1" x14ac:dyDescent="0.25"/>
    <row r="253" s="55" customFormat="1" x14ac:dyDescent="0.25"/>
    <row r="254" s="55" customFormat="1" x14ac:dyDescent="0.25"/>
    <row r="255" s="55" customFormat="1" x14ac:dyDescent="0.25"/>
    <row r="256" s="55" customFormat="1" x14ac:dyDescent="0.25"/>
    <row r="257" s="55" customFormat="1" x14ac:dyDescent="0.25"/>
    <row r="258" s="55" customFormat="1" x14ac:dyDescent="0.25"/>
    <row r="259" s="55" customFormat="1" x14ac:dyDescent="0.25"/>
    <row r="260" s="55" customFormat="1" x14ac:dyDescent="0.25"/>
    <row r="261" s="55" customFormat="1" x14ac:dyDescent="0.25"/>
    <row r="262" s="55" customFormat="1" x14ac:dyDescent="0.25"/>
    <row r="263" s="55" customFormat="1" x14ac:dyDescent="0.25"/>
    <row r="264" s="55" customFormat="1" x14ac:dyDescent="0.25"/>
    <row r="265" s="55" customFormat="1" x14ac:dyDescent="0.25"/>
    <row r="266" s="55" customFormat="1" x14ac:dyDescent="0.25"/>
    <row r="267" s="55" customFormat="1" x14ac:dyDescent="0.25"/>
    <row r="268" s="55" customFormat="1" x14ac:dyDescent="0.25"/>
    <row r="269" s="55" customFormat="1" x14ac:dyDescent="0.25"/>
    <row r="270" s="55" customFormat="1" x14ac:dyDescent="0.25"/>
    <row r="271" s="55" customFormat="1" x14ac:dyDescent="0.25"/>
    <row r="272" s="55" customFormat="1" x14ac:dyDescent="0.25"/>
    <row r="273" s="55" customFormat="1" x14ac:dyDescent="0.25"/>
    <row r="274" s="55" customFormat="1" x14ac:dyDescent="0.25"/>
    <row r="275" s="55" customFormat="1" x14ac:dyDescent="0.25"/>
    <row r="276" s="55" customFormat="1" x14ac:dyDescent="0.25"/>
    <row r="277" s="55" customFormat="1" x14ac:dyDescent="0.25"/>
    <row r="278" s="55" customFormat="1" x14ac:dyDescent="0.25"/>
    <row r="279" s="55" customFormat="1" x14ac:dyDescent="0.25"/>
    <row r="280" s="55" customFormat="1" x14ac:dyDescent="0.25"/>
    <row r="281" s="55" customFormat="1" x14ac:dyDescent="0.25"/>
    <row r="282" s="55" customFormat="1" x14ac:dyDescent="0.25"/>
    <row r="283" s="55" customFormat="1" x14ac:dyDescent="0.25"/>
    <row r="284" s="55" customFormat="1" x14ac:dyDescent="0.25"/>
    <row r="285" s="55" customFormat="1" x14ac:dyDescent="0.25"/>
    <row r="286" s="55" customFormat="1" x14ac:dyDescent="0.25"/>
    <row r="287" s="55" customFormat="1" x14ac:dyDescent="0.25"/>
    <row r="288" s="55" customFormat="1" x14ac:dyDescent="0.25"/>
    <row r="289" s="55" customFormat="1" x14ac:dyDescent="0.25"/>
    <row r="290" s="55" customFormat="1" x14ac:dyDescent="0.25"/>
    <row r="291" s="55" customFormat="1" x14ac:dyDescent="0.25"/>
    <row r="292" s="55" customFormat="1" x14ac:dyDescent="0.25"/>
    <row r="293" s="55" customFormat="1" x14ac:dyDescent="0.25"/>
    <row r="294" s="55" customFormat="1" x14ac:dyDescent="0.25"/>
    <row r="295" s="55" customFormat="1" x14ac:dyDescent="0.25"/>
    <row r="296" s="55" customFormat="1" x14ac:dyDescent="0.25"/>
    <row r="297" s="55" customFormat="1" x14ac:dyDescent="0.25"/>
    <row r="298" s="55" customFormat="1" x14ac:dyDescent="0.25"/>
    <row r="299" s="55" customFormat="1" x14ac:dyDescent="0.25"/>
    <row r="300" s="55" customFormat="1" x14ac:dyDescent="0.25"/>
    <row r="301" s="55" customFormat="1" x14ac:dyDescent="0.25"/>
    <row r="302" s="55" customFormat="1" x14ac:dyDescent="0.25"/>
    <row r="303" s="55" customFormat="1" x14ac:dyDescent="0.25"/>
    <row r="304" s="55" customFormat="1" x14ac:dyDescent="0.25"/>
    <row r="305" s="55" customFormat="1" x14ac:dyDescent="0.25"/>
    <row r="306" s="55" customFormat="1" x14ac:dyDescent="0.25"/>
    <row r="307" s="55" customFormat="1" x14ac:dyDescent="0.25"/>
    <row r="308" s="55" customFormat="1" x14ac:dyDescent="0.25"/>
    <row r="309" s="55" customFormat="1" x14ac:dyDescent="0.25"/>
    <row r="310" s="55" customFormat="1" x14ac:dyDescent="0.25"/>
    <row r="311" s="55" customFormat="1" x14ac:dyDescent="0.25"/>
    <row r="312" s="55" customFormat="1" x14ac:dyDescent="0.25"/>
    <row r="313" s="55" customFormat="1" x14ac:dyDescent="0.25"/>
    <row r="314" s="55" customFormat="1" x14ac:dyDescent="0.25"/>
    <row r="315" s="55" customFormat="1" x14ac:dyDescent="0.25"/>
    <row r="316" s="55" customFormat="1" x14ac:dyDescent="0.25"/>
    <row r="317" s="55" customFormat="1" x14ac:dyDescent="0.25"/>
    <row r="318" s="55" customFormat="1" x14ac:dyDescent="0.25"/>
    <row r="319" s="55" customFormat="1" x14ac:dyDescent="0.25"/>
    <row r="320" s="55" customFormat="1" x14ac:dyDescent="0.25"/>
    <row r="321" s="55" customFormat="1" x14ac:dyDescent="0.25"/>
    <row r="322" s="55" customFormat="1" x14ac:dyDescent="0.25"/>
    <row r="323" s="55" customFormat="1" x14ac:dyDescent="0.25"/>
    <row r="324" s="55" customFormat="1" x14ac:dyDescent="0.25"/>
    <row r="325" s="55" customFormat="1" x14ac:dyDescent="0.25"/>
    <row r="326" s="55" customFormat="1" x14ac:dyDescent="0.25"/>
    <row r="327" s="55" customFormat="1" x14ac:dyDescent="0.25"/>
    <row r="328" s="55" customFormat="1" x14ac:dyDescent="0.25"/>
    <row r="329" s="55" customFormat="1" x14ac:dyDescent="0.25"/>
    <row r="330" s="55" customFormat="1" x14ac:dyDescent="0.25"/>
    <row r="331" s="55" customFormat="1" x14ac:dyDescent="0.25"/>
    <row r="332" s="55" customFormat="1" x14ac:dyDescent="0.25"/>
    <row r="333" s="55" customFormat="1" x14ac:dyDescent="0.25"/>
    <row r="334" s="55" customFormat="1" x14ac:dyDescent="0.25"/>
    <row r="335" s="55" customFormat="1" x14ac:dyDescent="0.25"/>
    <row r="336" s="55" customFormat="1" x14ac:dyDescent="0.25"/>
    <row r="337" s="55" customFormat="1" x14ac:dyDescent="0.25"/>
    <row r="338" s="55" customFormat="1" x14ac:dyDescent="0.25"/>
    <row r="339" s="55" customFormat="1" x14ac:dyDescent="0.25"/>
    <row r="340" s="55" customFormat="1" x14ac:dyDescent="0.25"/>
    <row r="341" s="55" customFormat="1" x14ac:dyDescent="0.25"/>
    <row r="342" s="55" customFormat="1" x14ac:dyDescent="0.25"/>
    <row r="343" s="55" customFormat="1" x14ac:dyDescent="0.25"/>
    <row r="344" s="55" customFormat="1" x14ac:dyDescent="0.25"/>
    <row r="345" s="55" customFormat="1" x14ac:dyDescent="0.25"/>
    <row r="346" s="55" customFormat="1" x14ac:dyDescent="0.25"/>
    <row r="347" s="55" customFormat="1" x14ac:dyDescent="0.25"/>
    <row r="348" s="55" customFormat="1" x14ac:dyDescent="0.25"/>
    <row r="349" s="55" customFormat="1" x14ac:dyDescent="0.25"/>
    <row r="350" s="55" customFormat="1" x14ac:dyDescent="0.25"/>
    <row r="351" s="55" customFormat="1" x14ac:dyDescent="0.25"/>
    <row r="352" s="55" customFormat="1" x14ac:dyDescent="0.25"/>
    <row r="353" s="55" customFormat="1" x14ac:dyDescent="0.25"/>
    <row r="354" s="55" customFormat="1" x14ac:dyDescent="0.25"/>
    <row r="355" s="55" customFormat="1" x14ac:dyDescent="0.25"/>
    <row r="356" s="55" customFormat="1" x14ac:dyDescent="0.25"/>
    <row r="357" s="55" customFormat="1" x14ac:dyDescent="0.25"/>
    <row r="358" s="55" customFormat="1" x14ac:dyDescent="0.25"/>
    <row r="359" s="55" customFormat="1" x14ac:dyDescent="0.25"/>
    <row r="360" s="55" customFormat="1" x14ac:dyDescent="0.25"/>
    <row r="361" s="55" customFormat="1" x14ac:dyDescent="0.25"/>
    <row r="362" s="55" customFormat="1" x14ac:dyDescent="0.25"/>
    <row r="363" s="55" customFormat="1" x14ac:dyDescent="0.25"/>
    <row r="364" s="55" customFormat="1" x14ac:dyDescent="0.25"/>
    <row r="365" s="55" customFormat="1" x14ac:dyDescent="0.25"/>
    <row r="366" s="55" customFormat="1" x14ac:dyDescent="0.25"/>
    <row r="367" s="55" customFormat="1" x14ac:dyDescent="0.25"/>
    <row r="368" s="55" customFormat="1" x14ac:dyDescent="0.25"/>
    <row r="369" s="55" customFormat="1" x14ac:dyDescent="0.25"/>
    <row r="370" s="55" customFormat="1" x14ac:dyDescent="0.25"/>
    <row r="371" s="55" customFormat="1" x14ac:dyDescent="0.25"/>
    <row r="372" s="55" customFormat="1" x14ac:dyDescent="0.25"/>
    <row r="373" s="55" customFormat="1" x14ac:dyDescent="0.25"/>
    <row r="374" s="55" customFormat="1" x14ac:dyDescent="0.25"/>
    <row r="375" s="55" customFormat="1" x14ac:dyDescent="0.25"/>
    <row r="376" s="55" customFormat="1" x14ac:dyDescent="0.25"/>
    <row r="377" s="55" customFormat="1" x14ac:dyDescent="0.25"/>
    <row r="378" s="55" customFormat="1" x14ac:dyDescent="0.25"/>
    <row r="379" s="55" customFormat="1" x14ac:dyDescent="0.25"/>
    <row r="380" s="55" customFormat="1" x14ac:dyDescent="0.25"/>
    <row r="381" s="55" customFormat="1" x14ac:dyDescent="0.25"/>
    <row r="382" s="55" customFormat="1" x14ac:dyDescent="0.25"/>
    <row r="383" s="55" customFormat="1" x14ac:dyDescent="0.25"/>
    <row r="384" s="55" customFormat="1" x14ac:dyDescent="0.25"/>
    <row r="385" s="55" customFormat="1" x14ac:dyDescent="0.25"/>
    <row r="386" s="55" customFormat="1" x14ac:dyDescent="0.25"/>
    <row r="387" s="55" customFormat="1" x14ac:dyDescent="0.25"/>
    <row r="388" s="55" customFormat="1" x14ac:dyDescent="0.25"/>
    <row r="389" s="55" customFormat="1" x14ac:dyDescent="0.25"/>
    <row r="390" s="55" customFormat="1" x14ac:dyDescent="0.25"/>
    <row r="391" s="55" customFormat="1" x14ac:dyDescent="0.25"/>
    <row r="392" s="55" customFormat="1" x14ac:dyDescent="0.25"/>
    <row r="393" s="55" customFormat="1" x14ac:dyDescent="0.25"/>
    <row r="394" s="55" customFormat="1" x14ac:dyDescent="0.25"/>
    <row r="395" s="55" customFormat="1" x14ac:dyDescent="0.25"/>
    <row r="396" s="55" customFormat="1" x14ac:dyDescent="0.25"/>
    <row r="397" s="55" customFormat="1" x14ac:dyDescent="0.25"/>
    <row r="398" s="55" customFormat="1" x14ac:dyDescent="0.25"/>
    <row r="399" s="55" customFormat="1" x14ac:dyDescent="0.25"/>
    <row r="400" s="55" customFormat="1" x14ac:dyDescent="0.25"/>
    <row r="401" s="55" customFormat="1" x14ac:dyDescent="0.25"/>
    <row r="402" s="55" customFormat="1" x14ac:dyDescent="0.25"/>
    <row r="403" s="55" customFormat="1" x14ac:dyDescent="0.25"/>
    <row r="404" s="55" customFormat="1" x14ac:dyDescent="0.25"/>
  </sheetData>
  <mergeCells count="33">
    <mergeCell ref="N214:O214"/>
    <mergeCell ref="H213:I213"/>
    <mergeCell ref="J213:K213"/>
    <mergeCell ref="L213:M213"/>
    <mergeCell ref="N213:O213"/>
    <mergeCell ref="L214:M214"/>
    <mergeCell ref="B214:C214"/>
    <mergeCell ref="D214:E214"/>
    <mergeCell ref="F214:G214"/>
    <mergeCell ref="H214:I214"/>
    <mergeCell ref="J214:K214"/>
    <mergeCell ref="B212:C212"/>
    <mergeCell ref="D212:E212"/>
    <mergeCell ref="F212:G212"/>
    <mergeCell ref="B213:C213"/>
    <mergeCell ref="D213:E213"/>
    <mergeCell ref="F213:G213"/>
    <mergeCell ref="J210:K210"/>
    <mergeCell ref="L210:M210"/>
    <mergeCell ref="N210:O210"/>
    <mergeCell ref="B211:C211"/>
    <mergeCell ref="D211:E211"/>
    <mergeCell ref="F211:G211"/>
    <mergeCell ref="H211:I211"/>
    <mergeCell ref="J211:K211"/>
    <mergeCell ref="L211:M211"/>
    <mergeCell ref="N211:O211"/>
    <mergeCell ref="H210:I210"/>
    <mergeCell ref="B3:D3"/>
    <mergeCell ref="E3:F3"/>
    <mergeCell ref="B210:C210"/>
    <mergeCell ref="D210:E210"/>
    <mergeCell ref="F210:G210"/>
  </mergeCells>
  <conditionalFormatting sqref="G10:G205">
    <cfRule type="cellIs" dxfId="4" priority="1" stopIfTrue="1" operator="greaterThan">
      <formula>0</formula>
    </cfRule>
  </conditionalFormatting>
  <printOptions horizontalCentered="1"/>
  <pageMargins left="0.98425196850393704" right="0" top="0.98425196850393704" bottom="0.78740157480314965" header="0.31496062992125984" footer="0.11811023622047245"/>
  <pageSetup paperSize="9" scale="70" fitToHeight="0" orientation="portrait" horizontalDpi="300" verticalDpi="300" r:id="rId1"/>
  <headerFooter alignWithMargins="0">
    <oddHeader>&amp;R&amp;"Times New Roman,Kurzíva"&amp;12&amp;UPříloha č. 2e
Rozpisu rozpočtu přímých výdajů na vzdělávání</oddHeader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EEBB-206F-48F7-9E06-433841711ED1}">
  <dimension ref="A1:P1014"/>
  <sheetViews>
    <sheetView workbookViewId="0">
      <pane xSplit="1" ySplit="13" topLeftCell="B14" activePane="bottomRight" state="frozen"/>
      <selection activeCell="G5" sqref="G5:G7"/>
      <selection pane="topRight" activeCell="G5" sqref="G5:G7"/>
      <selection pane="bottomLeft" activeCell="G5" sqref="G5:G7"/>
      <selection pane="bottomRight" activeCell="G5" sqref="G5:G7"/>
    </sheetView>
  </sheetViews>
  <sheetFormatPr defaultColWidth="9.109375" defaultRowHeight="13.15" x14ac:dyDescent="0.25"/>
  <cols>
    <col min="1" max="1" width="8.109375" style="52" customWidth="1"/>
    <col min="2" max="2" width="7.6640625" style="52" customWidth="1"/>
    <col min="3" max="3" width="10.6640625" style="55" customWidth="1"/>
    <col min="4" max="4" width="9.33203125" style="55" customWidth="1"/>
    <col min="5" max="5" width="10.33203125" style="52" customWidth="1"/>
    <col min="6" max="6" width="8.6640625" style="55" customWidth="1"/>
    <col min="7" max="7" width="8.109375" style="55" customWidth="1"/>
    <col min="8" max="8" width="7.6640625" style="54" customWidth="1"/>
    <col min="9" max="9" width="7.6640625" style="55" customWidth="1"/>
    <col min="10" max="10" width="8.109375" style="55" customWidth="1"/>
    <col min="11" max="11" width="7.6640625" style="52" customWidth="1"/>
    <col min="12" max="12" width="7.6640625" style="55" customWidth="1"/>
    <col min="13" max="13" width="8.109375" style="55" customWidth="1"/>
    <col min="14" max="14" width="7.6640625" style="55" customWidth="1"/>
    <col min="15" max="15" width="8.5546875" style="55" customWidth="1"/>
    <col min="16" max="17" width="8.33203125" style="55" customWidth="1"/>
    <col min="18" max="18" width="9.33203125" style="55" bestFit="1" customWidth="1"/>
    <col min="19" max="16384" width="9.109375" style="55"/>
  </cols>
  <sheetData>
    <row r="1" spans="1:16" s="47" customFormat="1" ht="15.65" x14ac:dyDescent="0.3">
      <c r="A1" s="103" t="s">
        <v>133</v>
      </c>
      <c r="B1" s="46"/>
      <c r="E1" s="46"/>
      <c r="H1" s="44"/>
      <c r="K1" s="46"/>
    </row>
    <row r="3" spans="1:16" ht="33.85" customHeight="1" x14ac:dyDescent="0.25">
      <c r="A3" s="152"/>
      <c r="B3" s="404" t="s">
        <v>105</v>
      </c>
      <c r="C3" s="404"/>
      <c r="D3" s="404"/>
      <c r="E3" s="405" t="s">
        <v>106</v>
      </c>
      <c r="F3" s="405"/>
    </row>
    <row r="4" spans="1:16" x14ac:dyDescent="0.25">
      <c r="A4" s="49" t="s">
        <v>122</v>
      </c>
      <c r="B4" s="162" t="s">
        <v>123</v>
      </c>
      <c r="C4" s="57" t="s">
        <v>124</v>
      </c>
      <c r="D4" s="57" t="s">
        <v>10</v>
      </c>
      <c r="E4" s="57" t="s">
        <v>110</v>
      </c>
      <c r="F4" s="57" t="s">
        <v>111</v>
      </c>
      <c r="G4" s="52"/>
      <c r="I4" s="54"/>
      <c r="J4" s="52"/>
      <c r="L4" s="54"/>
      <c r="M4" s="52"/>
      <c r="N4" s="52"/>
      <c r="P4" s="59" t="s">
        <v>112</v>
      </c>
    </row>
    <row r="5" spans="1:16" hidden="1" x14ac:dyDescent="0.25">
      <c r="A5" s="49"/>
      <c r="B5" s="162"/>
      <c r="C5" s="57"/>
      <c r="D5" s="57"/>
      <c r="E5" s="57"/>
      <c r="F5" s="57"/>
      <c r="G5" s="52"/>
      <c r="I5" s="54"/>
      <c r="J5" s="52"/>
      <c r="L5" s="54"/>
      <c r="M5" s="52"/>
      <c r="N5" s="52"/>
      <c r="P5" s="59"/>
    </row>
    <row r="6" spans="1:16" hidden="1" x14ac:dyDescent="0.25">
      <c r="A6" s="49"/>
      <c r="B6" s="162"/>
      <c r="C6" s="57"/>
      <c r="D6" s="57"/>
      <c r="E6" s="57"/>
      <c r="F6" s="57"/>
      <c r="G6" s="52"/>
      <c r="I6" s="54"/>
      <c r="J6" s="52"/>
      <c r="L6" s="54"/>
      <c r="M6" s="52"/>
      <c r="N6" s="52"/>
      <c r="P6" s="59"/>
    </row>
    <row r="7" spans="1:16" hidden="1" x14ac:dyDescent="0.25">
      <c r="A7" s="49"/>
      <c r="B7" s="162"/>
      <c r="C7" s="57"/>
      <c r="D7" s="57"/>
      <c r="E7" s="57"/>
      <c r="F7" s="57"/>
      <c r="G7" s="52"/>
      <c r="I7" s="54"/>
      <c r="J7" s="52"/>
      <c r="L7" s="54"/>
      <c r="M7" s="52"/>
      <c r="N7" s="52"/>
      <c r="P7" s="59"/>
    </row>
    <row r="8" spans="1:16" hidden="1" x14ac:dyDescent="0.25">
      <c r="A8" s="49"/>
      <c r="B8" s="162"/>
      <c r="C8" s="57"/>
      <c r="D8" s="57"/>
      <c r="E8" s="57"/>
      <c r="F8" s="57"/>
      <c r="G8" s="52"/>
      <c r="I8" s="54"/>
      <c r="J8" s="52"/>
      <c r="L8" s="54"/>
      <c r="M8" s="52"/>
      <c r="N8" s="52"/>
      <c r="P8" s="59"/>
    </row>
    <row r="9" spans="1:16" hidden="1" x14ac:dyDescent="0.25">
      <c r="A9" s="49"/>
      <c r="B9" s="162"/>
      <c r="C9" s="57"/>
      <c r="D9" s="57"/>
      <c r="E9" s="57"/>
      <c r="F9" s="57"/>
      <c r="G9" s="52"/>
      <c r="I9" s="54"/>
      <c r="J9" s="52"/>
      <c r="L9" s="54"/>
      <c r="M9" s="52"/>
      <c r="N9" s="52"/>
      <c r="P9" s="59"/>
    </row>
    <row r="10" spans="1:16" hidden="1" x14ac:dyDescent="0.25">
      <c r="A10" s="49"/>
      <c r="B10" s="162"/>
      <c r="C10" s="57"/>
      <c r="D10" s="57"/>
      <c r="E10" s="57"/>
      <c r="F10" s="57"/>
      <c r="G10" s="52"/>
      <c r="I10" s="54"/>
      <c r="J10" s="52"/>
      <c r="L10" s="54"/>
      <c r="M10" s="52"/>
      <c r="N10" s="52"/>
      <c r="P10" s="59"/>
    </row>
    <row r="11" spans="1:16" hidden="1" x14ac:dyDescent="0.25">
      <c r="A11" s="49"/>
      <c r="B11" s="162"/>
      <c r="C11" s="57"/>
      <c r="D11" s="57"/>
      <c r="E11" s="57"/>
      <c r="F11" s="57"/>
      <c r="G11" s="52"/>
      <c r="I11" s="54"/>
      <c r="J11" s="52"/>
      <c r="L11" s="54"/>
      <c r="M11" s="52"/>
      <c r="N11" s="52"/>
      <c r="P11" s="59"/>
    </row>
    <row r="12" spans="1:16" hidden="1" x14ac:dyDescent="0.25">
      <c r="A12" s="49"/>
      <c r="B12" s="162"/>
      <c r="C12" s="57"/>
      <c r="D12" s="57"/>
      <c r="E12" s="57"/>
      <c r="F12" s="57"/>
      <c r="G12" s="52"/>
      <c r="I12" s="54"/>
      <c r="J12" s="52"/>
      <c r="L12" s="54"/>
      <c r="M12" s="52"/>
      <c r="N12" s="52"/>
      <c r="P12" s="59"/>
    </row>
    <row r="13" spans="1:16" hidden="1" x14ac:dyDescent="0.25">
      <c r="A13" s="49"/>
      <c r="B13" s="162"/>
      <c r="C13" s="57"/>
      <c r="D13" s="57"/>
      <c r="E13" s="57"/>
      <c r="F13" s="57"/>
      <c r="G13" s="52"/>
      <c r="I13" s="54"/>
      <c r="J13" s="52"/>
      <c r="L13" s="54"/>
      <c r="M13" s="52"/>
      <c r="N13" s="52"/>
      <c r="P13" s="59"/>
    </row>
    <row r="14" spans="1:16" x14ac:dyDescent="0.25">
      <c r="A14" s="61" t="s">
        <v>134</v>
      </c>
      <c r="B14" s="66">
        <v>32.97</v>
      </c>
      <c r="C14" s="63">
        <f>'soust.uk.JMK př.č.2'!$O$24+'soust.uk.JMK př.č.2'!$P$24</f>
        <v>23092</v>
      </c>
      <c r="D14" s="63">
        <f>'soust.uk.JMK př.č.2'!$L$24</f>
        <v>57</v>
      </c>
      <c r="E14" s="63">
        <f t="shared" ref="E14:E77" si="0">SUM(F14,P14,D14)</f>
        <v>11471</v>
      </c>
      <c r="F14" s="63">
        <f t="shared" ref="F14:F77" si="1">ROUND(1/B14*C14*12,0)</f>
        <v>8405</v>
      </c>
      <c r="G14" s="64"/>
      <c r="H14" s="179"/>
      <c r="I14" s="163"/>
      <c r="J14" s="64"/>
      <c r="L14" s="72"/>
      <c r="P14" s="63">
        <f>ROUND((F14*35.8%),0)</f>
        <v>3009</v>
      </c>
    </row>
    <row r="15" spans="1:16" x14ac:dyDescent="0.25">
      <c r="A15" s="104">
        <v>15</v>
      </c>
      <c r="B15" s="66">
        <v>33.340000000000003</v>
      </c>
      <c r="C15" s="63">
        <f>'soust.uk.JMK př.č.2'!$O$24+'soust.uk.JMK př.č.2'!$P$24</f>
        <v>23092</v>
      </c>
      <c r="D15" s="63">
        <f>'soust.uk.JMK př.č.2'!$L$24</f>
        <v>57</v>
      </c>
      <c r="E15" s="63">
        <f t="shared" si="0"/>
        <v>11343</v>
      </c>
      <c r="F15" s="63">
        <f t="shared" si="1"/>
        <v>8311</v>
      </c>
      <c r="G15" s="64"/>
      <c r="H15" s="192"/>
      <c r="I15" s="64"/>
      <c r="J15" s="64"/>
      <c r="L15" s="72"/>
      <c r="P15" s="63">
        <f t="shared" ref="P15:P78" si="2">ROUND((F15*35.8%),0)</f>
        <v>2975</v>
      </c>
    </row>
    <row r="16" spans="1:16" x14ac:dyDescent="0.25">
      <c r="A16" s="104">
        <v>16</v>
      </c>
      <c r="B16" s="66">
        <v>33.72</v>
      </c>
      <c r="C16" s="63">
        <f>'soust.uk.JMK př.č.2'!$O$24+'soust.uk.JMK př.č.2'!$P$24</f>
        <v>23092</v>
      </c>
      <c r="D16" s="63">
        <f>'soust.uk.JMK př.č.2'!$L$24</f>
        <v>57</v>
      </c>
      <c r="E16" s="63">
        <f t="shared" si="0"/>
        <v>11217</v>
      </c>
      <c r="F16" s="63">
        <f t="shared" si="1"/>
        <v>8218</v>
      </c>
      <c r="G16" s="64"/>
      <c r="H16" s="192"/>
      <c r="I16" s="64"/>
      <c r="J16" s="64"/>
      <c r="L16" s="72"/>
      <c r="P16" s="63">
        <f t="shared" si="2"/>
        <v>2942</v>
      </c>
    </row>
    <row r="17" spans="1:16" x14ac:dyDescent="0.25">
      <c r="A17" s="104">
        <v>17</v>
      </c>
      <c r="B17" s="66">
        <v>34.08</v>
      </c>
      <c r="C17" s="63">
        <f>'soust.uk.JMK př.č.2'!$O$24+'soust.uk.JMK př.č.2'!$P$24</f>
        <v>23092</v>
      </c>
      <c r="D17" s="63">
        <f>'soust.uk.JMK př.č.2'!$L$24</f>
        <v>57</v>
      </c>
      <c r="E17" s="63">
        <f t="shared" si="0"/>
        <v>11099</v>
      </c>
      <c r="F17" s="63">
        <f t="shared" si="1"/>
        <v>8131</v>
      </c>
      <c r="G17" s="64"/>
      <c r="H17" s="192"/>
      <c r="I17" s="64"/>
      <c r="J17" s="64"/>
      <c r="L17" s="72"/>
      <c r="P17" s="63">
        <f t="shared" si="2"/>
        <v>2911</v>
      </c>
    </row>
    <row r="18" spans="1:16" x14ac:dyDescent="0.25">
      <c r="A18" s="104">
        <v>18</v>
      </c>
      <c r="B18" s="66">
        <v>34.450000000000003</v>
      </c>
      <c r="C18" s="63">
        <f>'soust.uk.JMK př.č.2'!$O$24+'soust.uk.JMK př.č.2'!$P$24</f>
        <v>23092</v>
      </c>
      <c r="D18" s="63">
        <f>'soust.uk.JMK př.č.2'!$L$24</f>
        <v>57</v>
      </c>
      <c r="E18" s="63">
        <f t="shared" si="0"/>
        <v>10981</v>
      </c>
      <c r="F18" s="63">
        <f t="shared" si="1"/>
        <v>8044</v>
      </c>
      <c r="G18" s="64"/>
      <c r="H18" s="192"/>
      <c r="I18" s="64"/>
      <c r="J18" s="64"/>
      <c r="L18" s="72"/>
      <c r="P18" s="63">
        <f t="shared" si="2"/>
        <v>2880</v>
      </c>
    </row>
    <row r="19" spans="1:16" x14ac:dyDescent="0.25">
      <c r="A19" s="104">
        <v>19</v>
      </c>
      <c r="B19" s="66">
        <v>34.799999999999997</v>
      </c>
      <c r="C19" s="63">
        <f>'soust.uk.JMK př.č.2'!$O$24+'soust.uk.JMK př.č.2'!$P$24</f>
        <v>23092</v>
      </c>
      <c r="D19" s="63">
        <f>'soust.uk.JMK př.č.2'!$L$24</f>
        <v>57</v>
      </c>
      <c r="E19" s="63">
        <f t="shared" si="0"/>
        <v>10871</v>
      </c>
      <c r="F19" s="63">
        <f t="shared" si="1"/>
        <v>7963</v>
      </c>
      <c r="G19" s="64"/>
      <c r="H19" s="192"/>
      <c r="I19" s="64"/>
      <c r="J19" s="64"/>
      <c r="L19" s="72"/>
      <c r="P19" s="63">
        <f t="shared" si="2"/>
        <v>2851</v>
      </c>
    </row>
    <row r="20" spans="1:16" x14ac:dyDescent="0.25">
      <c r="A20" s="104">
        <v>20</v>
      </c>
      <c r="B20" s="66">
        <v>35.159999999999997</v>
      </c>
      <c r="C20" s="63">
        <f>'soust.uk.JMK př.č.2'!$O$24+'soust.uk.JMK př.č.2'!$P$24</f>
        <v>23092</v>
      </c>
      <c r="D20" s="63">
        <f>'soust.uk.JMK př.č.2'!$L$24</f>
        <v>57</v>
      </c>
      <c r="E20" s="63">
        <f t="shared" si="0"/>
        <v>10759</v>
      </c>
      <c r="F20" s="63">
        <f t="shared" si="1"/>
        <v>7881</v>
      </c>
      <c r="G20" s="64"/>
      <c r="H20" s="192"/>
      <c r="I20" s="64"/>
      <c r="J20" s="64"/>
      <c r="L20" s="72"/>
      <c r="P20" s="63">
        <f t="shared" si="2"/>
        <v>2821</v>
      </c>
    </row>
    <row r="21" spans="1:16" x14ac:dyDescent="0.25">
      <c r="A21" s="104">
        <v>21</v>
      </c>
      <c r="B21" s="66">
        <v>35.5</v>
      </c>
      <c r="C21" s="63">
        <f>'soust.uk.JMK př.č.2'!$O$24+'soust.uk.JMK př.č.2'!$P$24</f>
        <v>23092</v>
      </c>
      <c r="D21" s="63">
        <f>'soust.uk.JMK př.č.2'!$L$24</f>
        <v>57</v>
      </c>
      <c r="E21" s="63">
        <f t="shared" si="0"/>
        <v>10658</v>
      </c>
      <c r="F21" s="63">
        <f t="shared" si="1"/>
        <v>7806</v>
      </c>
      <c r="G21" s="64"/>
      <c r="H21" s="192"/>
      <c r="I21" s="64"/>
      <c r="J21" s="64"/>
      <c r="L21" s="72"/>
      <c r="P21" s="63">
        <f t="shared" si="2"/>
        <v>2795</v>
      </c>
    </row>
    <row r="22" spans="1:16" x14ac:dyDescent="0.25">
      <c r="A22" s="104">
        <v>22</v>
      </c>
      <c r="B22" s="66">
        <v>35.840000000000003</v>
      </c>
      <c r="C22" s="63">
        <f>'soust.uk.JMK př.č.2'!$O$24+'soust.uk.JMK př.č.2'!$P$24</f>
        <v>23092</v>
      </c>
      <c r="D22" s="63">
        <f>'soust.uk.JMK př.č.2'!$L$24</f>
        <v>57</v>
      </c>
      <c r="E22" s="63">
        <f t="shared" si="0"/>
        <v>10557</v>
      </c>
      <c r="F22" s="63">
        <f t="shared" si="1"/>
        <v>7732</v>
      </c>
      <c r="G22" s="64"/>
      <c r="H22" s="192"/>
      <c r="I22" s="64"/>
      <c r="J22" s="64"/>
      <c r="L22" s="72"/>
      <c r="P22" s="63">
        <f t="shared" si="2"/>
        <v>2768</v>
      </c>
    </row>
    <row r="23" spans="1:16" x14ac:dyDescent="0.25">
      <c r="A23" s="104">
        <v>23</v>
      </c>
      <c r="B23" s="66">
        <v>36.18</v>
      </c>
      <c r="C23" s="63">
        <f>'soust.uk.JMK př.č.2'!$O$24+'soust.uk.JMK př.č.2'!$P$24</f>
        <v>23092</v>
      </c>
      <c r="D23" s="63">
        <f>'soust.uk.JMK př.č.2'!$L$24</f>
        <v>57</v>
      </c>
      <c r="E23" s="63">
        <f t="shared" si="0"/>
        <v>10458</v>
      </c>
      <c r="F23" s="63">
        <f t="shared" si="1"/>
        <v>7659</v>
      </c>
      <c r="G23" s="64"/>
      <c r="H23" s="192"/>
      <c r="I23" s="64"/>
      <c r="J23" s="64"/>
      <c r="L23" s="72"/>
      <c r="P23" s="63">
        <f t="shared" si="2"/>
        <v>2742</v>
      </c>
    </row>
    <row r="24" spans="1:16" x14ac:dyDescent="0.25">
      <c r="A24" s="104">
        <v>24</v>
      </c>
      <c r="B24" s="66">
        <v>36.51</v>
      </c>
      <c r="C24" s="63">
        <f>'soust.uk.JMK př.č.2'!$O$24+'soust.uk.JMK př.č.2'!$P$24</f>
        <v>23092</v>
      </c>
      <c r="D24" s="63">
        <f>'soust.uk.JMK př.č.2'!$L$24</f>
        <v>57</v>
      </c>
      <c r="E24" s="63">
        <f t="shared" si="0"/>
        <v>10364</v>
      </c>
      <c r="F24" s="63">
        <f t="shared" si="1"/>
        <v>7590</v>
      </c>
      <c r="G24" s="64"/>
      <c r="H24" s="192"/>
      <c r="I24" s="64"/>
      <c r="J24" s="64"/>
      <c r="L24" s="72"/>
      <c r="P24" s="63">
        <f t="shared" si="2"/>
        <v>2717</v>
      </c>
    </row>
    <row r="25" spans="1:16" x14ac:dyDescent="0.25">
      <c r="A25" s="104">
        <v>25</v>
      </c>
      <c r="B25" s="66">
        <v>36.840000000000003</v>
      </c>
      <c r="C25" s="63">
        <f>'soust.uk.JMK př.č.2'!$O$24+'soust.uk.JMK př.č.2'!$P$24</f>
        <v>23092</v>
      </c>
      <c r="D25" s="63">
        <f>'soust.uk.JMK př.č.2'!$L$24</f>
        <v>57</v>
      </c>
      <c r="E25" s="63">
        <f t="shared" si="0"/>
        <v>10272</v>
      </c>
      <c r="F25" s="63">
        <f t="shared" si="1"/>
        <v>7522</v>
      </c>
      <c r="G25" s="64"/>
      <c r="H25" s="192"/>
      <c r="I25" s="64"/>
      <c r="J25" s="64"/>
      <c r="L25" s="72"/>
      <c r="P25" s="63">
        <f t="shared" si="2"/>
        <v>2693</v>
      </c>
    </row>
    <row r="26" spans="1:16" x14ac:dyDescent="0.25">
      <c r="A26" s="104">
        <v>26</v>
      </c>
      <c r="B26" s="66">
        <v>37.159999999999997</v>
      </c>
      <c r="C26" s="63">
        <f>'soust.uk.JMK př.č.2'!$O$24+'soust.uk.JMK př.č.2'!$P$24</f>
        <v>23092</v>
      </c>
      <c r="D26" s="63">
        <f>'soust.uk.JMK př.č.2'!$L$24</f>
        <v>57</v>
      </c>
      <c r="E26" s="63">
        <f t="shared" si="0"/>
        <v>10184</v>
      </c>
      <c r="F26" s="63">
        <f t="shared" si="1"/>
        <v>7457</v>
      </c>
      <c r="G26" s="64"/>
      <c r="H26" s="192"/>
      <c r="I26" s="64"/>
      <c r="J26" s="64"/>
      <c r="L26" s="72"/>
      <c r="P26" s="63">
        <f t="shared" si="2"/>
        <v>2670</v>
      </c>
    </row>
    <row r="27" spans="1:16" x14ac:dyDescent="0.25">
      <c r="A27" s="104">
        <v>27</v>
      </c>
      <c r="B27" s="66">
        <v>37.47</v>
      </c>
      <c r="C27" s="63">
        <f>'soust.uk.JMK př.č.2'!$O$24+'soust.uk.JMK př.č.2'!$P$24</f>
        <v>23092</v>
      </c>
      <c r="D27" s="63">
        <f>'soust.uk.JMK př.č.2'!$L$24</f>
        <v>57</v>
      </c>
      <c r="E27" s="63">
        <f t="shared" si="0"/>
        <v>10099</v>
      </c>
      <c r="F27" s="63">
        <f t="shared" si="1"/>
        <v>7395</v>
      </c>
      <c r="G27" s="64"/>
      <c r="H27" s="192"/>
      <c r="I27" s="64"/>
      <c r="J27" s="64"/>
      <c r="L27" s="72"/>
      <c r="P27" s="63">
        <f t="shared" si="2"/>
        <v>2647</v>
      </c>
    </row>
    <row r="28" spans="1:16" x14ac:dyDescent="0.25">
      <c r="A28" s="104">
        <v>28</v>
      </c>
      <c r="B28" s="66">
        <v>37.79</v>
      </c>
      <c r="C28" s="63">
        <f>'soust.uk.JMK př.č.2'!$O$24+'soust.uk.JMK př.č.2'!$P$24</f>
        <v>23092</v>
      </c>
      <c r="D28" s="63">
        <f>'soust.uk.JMK př.č.2'!$L$24</f>
        <v>57</v>
      </c>
      <c r="E28" s="63">
        <f t="shared" si="0"/>
        <v>10015</v>
      </c>
      <c r="F28" s="63">
        <f t="shared" si="1"/>
        <v>7333</v>
      </c>
      <c r="G28" s="64"/>
      <c r="H28" s="192"/>
      <c r="I28" s="64"/>
      <c r="J28" s="64"/>
      <c r="L28" s="72"/>
      <c r="P28" s="63">
        <f t="shared" si="2"/>
        <v>2625</v>
      </c>
    </row>
    <row r="29" spans="1:16" x14ac:dyDescent="0.25">
      <c r="A29" s="104">
        <v>29</v>
      </c>
      <c r="B29" s="66">
        <v>38.090000000000003</v>
      </c>
      <c r="C29" s="63">
        <f>'soust.uk.JMK př.č.2'!$O$24+'soust.uk.JMK př.č.2'!$P$24</f>
        <v>23092</v>
      </c>
      <c r="D29" s="63">
        <f>'soust.uk.JMK př.č.2'!$L$24</f>
        <v>57</v>
      </c>
      <c r="E29" s="63">
        <f t="shared" si="0"/>
        <v>9936</v>
      </c>
      <c r="F29" s="63">
        <f t="shared" si="1"/>
        <v>7275</v>
      </c>
      <c r="G29" s="64"/>
      <c r="H29" s="192"/>
      <c r="I29" s="64"/>
      <c r="J29" s="64"/>
      <c r="L29" s="72"/>
      <c r="P29" s="63">
        <f t="shared" si="2"/>
        <v>2604</v>
      </c>
    </row>
    <row r="30" spans="1:16" x14ac:dyDescent="0.25">
      <c r="A30" s="104">
        <v>30</v>
      </c>
      <c r="B30" s="66">
        <v>38.4</v>
      </c>
      <c r="C30" s="63">
        <f>'soust.uk.JMK př.č.2'!$O$24+'soust.uk.JMK př.č.2'!$P$24</f>
        <v>23092</v>
      </c>
      <c r="D30" s="63">
        <f>'soust.uk.JMK př.č.2'!$L$24</f>
        <v>57</v>
      </c>
      <c r="E30" s="63">
        <f t="shared" si="0"/>
        <v>9856</v>
      </c>
      <c r="F30" s="63">
        <f t="shared" si="1"/>
        <v>7216</v>
      </c>
      <c r="G30" s="64"/>
      <c r="H30" s="192"/>
      <c r="I30" s="64"/>
      <c r="J30" s="64"/>
      <c r="L30" s="72"/>
      <c r="P30" s="63">
        <f t="shared" si="2"/>
        <v>2583</v>
      </c>
    </row>
    <row r="31" spans="1:16" x14ac:dyDescent="0.25">
      <c r="A31" s="104">
        <v>31</v>
      </c>
      <c r="B31" s="66">
        <v>38.69</v>
      </c>
      <c r="C31" s="63">
        <f>'soust.uk.JMK př.č.2'!$O$24+'soust.uk.JMK př.č.2'!$P$24</f>
        <v>23092</v>
      </c>
      <c r="D31" s="63">
        <f>'soust.uk.JMK př.č.2'!$L$24</f>
        <v>57</v>
      </c>
      <c r="E31" s="63">
        <f t="shared" si="0"/>
        <v>9783</v>
      </c>
      <c r="F31" s="63">
        <f t="shared" si="1"/>
        <v>7162</v>
      </c>
      <c r="G31" s="64"/>
      <c r="H31" s="192"/>
      <c r="I31" s="64"/>
      <c r="J31" s="64"/>
      <c r="L31" s="72"/>
      <c r="P31" s="63">
        <f t="shared" si="2"/>
        <v>2564</v>
      </c>
    </row>
    <row r="32" spans="1:16" x14ac:dyDescent="0.25">
      <c r="A32" s="104">
        <v>32</v>
      </c>
      <c r="B32" s="66">
        <v>38.99</v>
      </c>
      <c r="C32" s="63">
        <f>'soust.uk.JMK př.č.2'!$O$24+'soust.uk.JMK př.č.2'!$P$24</f>
        <v>23092</v>
      </c>
      <c r="D32" s="63">
        <f>'soust.uk.JMK př.č.2'!$L$24</f>
        <v>57</v>
      </c>
      <c r="E32" s="63">
        <f t="shared" si="0"/>
        <v>9708</v>
      </c>
      <c r="F32" s="63">
        <f t="shared" si="1"/>
        <v>7107</v>
      </c>
      <c r="G32" s="64"/>
      <c r="H32" s="192"/>
      <c r="I32" s="64"/>
      <c r="J32" s="64"/>
      <c r="L32" s="72"/>
      <c r="P32" s="63">
        <f t="shared" si="2"/>
        <v>2544</v>
      </c>
    </row>
    <row r="33" spans="1:16" x14ac:dyDescent="0.25">
      <c r="A33" s="104">
        <v>33</v>
      </c>
      <c r="B33" s="66">
        <v>39.28</v>
      </c>
      <c r="C33" s="63">
        <f>'soust.uk.JMK př.č.2'!$O$24+'soust.uk.JMK př.č.2'!$P$24</f>
        <v>23092</v>
      </c>
      <c r="D33" s="63">
        <f>'soust.uk.JMK př.č.2'!$L$24</f>
        <v>57</v>
      </c>
      <c r="E33" s="63">
        <f t="shared" si="0"/>
        <v>9638</v>
      </c>
      <c r="F33" s="63">
        <f t="shared" si="1"/>
        <v>7055</v>
      </c>
      <c r="G33" s="64"/>
      <c r="H33" s="192"/>
      <c r="I33" s="64"/>
      <c r="J33" s="64"/>
      <c r="L33" s="72"/>
      <c r="P33" s="63">
        <f t="shared" si="2"/>
        <v>2526</v>
      </c>
    </row>
    <row r="34" spans="1:16" x14ac:dyDescent="0.25">
      <c r="A34" s="104">
        <v>34</v>
      </c>
      <c r="B34" s="66">
        <v>39.56</v>
      </c>
      <c r="C34" s="63">
        <f>'soust.uk.JMK př.č.2'!$O$24+'soust.uk.JMK př.č.2'!$P$24</f>
        <v>23092</v>
      </c>
      <c r="D34" s="63">
        <f>'soust.uk.JMK př.č.2'!$L$24</f>
        <v>57</v>
      </c>
      <c r="E34" s="63">
        <f t="shared" si="0"/>
        <v>9570</v>
      </c>
      <c r="F34" s="63">
        <f t="shared" si="1"/>
        <v>7005</v>
      </c>
      <c r="G34" s="64"/>
      <c r="H34" s="192"/>
      <c r="I34" s="64"/>
      <c r="J34" s="64"/>
      <c r="L34" s="72"/>
      <c r="P34" s="63">
        <f t="shared" si="2"/>
        <v>2508</v>
      </c>
    </row>
    <row r="35" spans="1:16" x14ac:dyDescent="0.25">
      <c r="A35" s="104">
        <v>35</v>
      </c>
      <c r="B35" s="66">
        <v>39.840000000000003</v>
      </c>
      <c r="C35" s="63">
        <f>'soust.uk.JMK př.č.2'!$O$24+'soust.uk.JMK př.č.2'!$P$24</f>
        <v>23092</v>
      </c>
      <c r="D35" s="63">
        <f>'soust.uk.JMK př.č.2'!$L$24</f>
        <v>57</v>
      </c>
      <c r="E35" s="63">
        <f t="shared" si="0"/>
        <v>9502</v>
      </c>
      <c r="F35" s="63">
        <f t="shared" si="1"/>
        <v>6955</v>
      </c>
      <c r="G35" s="64"/>
      <c r="H35" s="192"/>
      <c r="I35" s="64"/>
      <c r="J35" s="64"/>
      <c r="L35" s="72"/>
      <c r="P35" s="63">
        <f t="shared" si="2"/>
        <v>2490</v>
      </c>
    </row>
    <row r="36" spans="1:16" x14ac:dyDescent="0.25">
      <c r="A36" s="104">
        <v>36</v>
      </c>
      <c r="B36" s="66">
        <v>40.119999999999997</v>
      </c>
      <c r="C36" s="63">
        <f>'soust.uk.JMK př.č.2'!$O$24+'soust.uk.JMK př.č.2'!$P$24</f>
        <v>23092</v>
      </c>
      <c r="D36" s="63">
        <f>'soust.uk.JMK př.č.2'!$L$24</f>
        <v>57</v>
      </c>
      <c r="E36" s="63">
        <f t="shared" si="0"/>
        <v>9437</v>
      </c>
      <c r="F36" s="63">
        <f t="shared" si="1"/>
        <v>6907</v>
      </c>
      <c r="G36" s="64"/>
      <c r="H36" s="192"/>
      <c r="I36" s="64"/>
      <c r="J36" s="64"/>
      <c r="L36" s="72"/>
      <c r="P36" s="63">
        <f t="shared" si="2"/>
        <v>2473</v>
      </c>
    </row>
    <row r="37" spans="1:16" x14ac:dyDescent="0.25">
      <c r="A37" s="104">
        <v>37</v>
      </c>
      <c r="B37" s="66">
        <v>40.39</v>
      </c>
      <c r="C37" s="63">
        <f>'soust.uk.JMK př.č.2'!$O$24+'soust.uk.JMK př.č.2'!$P$24</f>
        <v>23092</v>
      </c>
      <c r="D37" s="63">
        <f>'soust.uk.JMK př.č.2'!$L$24</f>
        <v>57</v>
      </c>
      <c r="E37" s="63">
        <f t="shared" si="0"/>
        <v>9374</v>
      </c>
      <c r="F37" s="63">
        <f t="shared" si="1"/>
        <v>6861</v>
      </c>
      <c r="G37" s="64"/>
      <c r="H37" s="192"/>
      <c r="I37" s="64"/>
      <c r="J37" s="64"/>
      <c r="L37" s="72"/>
      <c r="P37" s="63">
        <f t="shared" si="2"/>
        <v>2456</v>
      </c>
    </row>
    <row r="38" spans="1:16" x14ac:dyDescent="0.25">
      <c r="A38" s="104">
        <v>38</v>
      </c>
      <c r="B38" s="66">
        <v>40.659999999999997</v>
      </c>
      <c r="C38" s="63">
        <f>'soust.uk.JMK př.č.2'!$O$24+'soust.uk.JMK př.č.2'!$P$24</f>
        <v>23092</v>
      </c>
      <c r="D38" s="63">
        <f>'soust.uk.JMK př.č.2'!$L$24</f>
        <v>57</v>
      </c>
      <c r="E38" s="63">
        <f t="shared" si="0"/>
        <v>9312</v>
      </c>
      <c r="F38" s="63">
        <f t="shared" si="1"/>
        <v>6815</v>
      </c>
      <c r="G38" s="64"/>
      <c r="H38" s="192"/>
      <c r="I38" s="64"/>
      <c r="J38" s="64"/>
      <c r="L38" s="72"/>
      <c r="P38" s="63">
        <f t="shared" si="2"/>
        <v>2440</v>
      </c>
    </row>
    <row r="39" spans="1:16" x14ac:dyDescent="0.25">
      <c r="A39" s="104">
        <v>39</v>
      </c>
      <c r="B39" s="66">
        <v>40.92</v>
      </c>
      <c r="C39" s="63">
        <f>'soust.uk.JMK př.č.2'!$O$24+'soust.uk.JMK př.č.2'!$P$24</f>
        <v>23092</v>
      </c>
      <c r="D39" s="63">
        <f>'soust.uk.JMK př.č.2'!$L$24</f>
        <v>57</v>
      </c>
      <c r="E39" s="63">
        <f t="shared" si="0"/>
        <v>9253</v>
      </c>
      <c r="F39" s="63">
        <f t="shared" si="1"/>
        <v>6772</v>
      </c>
      <c r="G39" s="64"/>
      <c r="H39" s="192"/>
      <c r="I39" s="64"/>
      <c r="J39" s="64"/>
      <c r="L39" s="72"/>
      <c r="P39" s="63">
        <f t="shared" si="2"/>
        <v>2424</v>
      </c>
    </row>
    <row r="40" spans="1:16" x14ac:dyDescent="0.25">
      <c r="A40" s="104">
        <v>40</v>
      </c>
      <c r="B40" s="66">
        <v>41.18</v>
      </c>
      <c r="C40" s="63">
        <f>'soust.uk.JMK př.č.2'!$O$24+'soust.uk.JMK př.č.2'!$P$24</f>
        <v>23092</v>
      </c>
      <c r="D40" s="63">
        <f>'soust.uk.JMK př.č.2'!$L$24</f>
        <v>57</v>
      </c>
      <c r="E40" s="63">
        <f t="shared" si="0"/>
        <v>9195</v>
      </c>
      <c r="F40" s="63">
        <f t="shared" si="1"/>
        <v>6729</v>
      </c>
      <c r="G40" s="64"/>
      <c r="H40" s="192"/>
      <c r="I40" s="64"/>
      <c r="J40" s="64"/>
      <c r="L40" s="72"/>
      <c r="P40" s="63">
        <f t="shared" si="2"/>
        <v>2409</v>
      </c>
    </row>
    <row r="41" spans="1:16" x14ac:dyDescent="0.25">
      <c r="A41" s="104">
        <v>41</v>
      </c>
      <c r="B41" s="66">
        <v>41.44</v>
      </c>
      <c r="C41" s="63">
        <f>'soust.uk.JMK př.č.2'!$O$24+'soust.uk.JMK př.č.2'!$P$24</f>
        <v>23092</v>
      </c>
      <c r="D41" s="63">
        <f>'soust.uk.JMK př.č.2'!$L$24</f>
        <v>57</v>
      </c>
      <c r="E41" s="63">
        <f t="shared" si="0"/>
        <v>9138</v>
      </c>
      <c r="F41" s="63">
        <f t="shared" si="1"/>
        <v>6687</v>
      </c>
      <c r="G41" s="64"/>
      <c r="H41" s="192"/>
      <c r="I41" s="64"/>
      <c r="J41" s="64"/>
      <c r="L41" s="72"/>
      <c r="P41" s="63">
        <f t="shared" si="2"/>
        <v>2394</v>
      </c>
    </row>
    <row r="42" spans="1:16" x14ac:dyDescent="0.25">
      <c r="A42" s="104">
        <v>42</v>
      </c>
      <c r="B42" s="66">
        <v>41.69</v>
      </c>
      <c r="C42" s="63">
        <f>'soust.uk.JMK př.č.2'!$O$24+'soust.uk.JMK př.č.2'!$P$24</f>
        <v>23092</v>
      </c>
      <c r="D42" s="63">
        <f>'soust.uk.JMK př.č.2'!$L$24</f>
        <v>57</v>
      </c>
      <c r="E42" s="63">
        <f t="shared" si="0"/>
        <v>9084</v>
      </c>
      <c r="F42" s="63">
        <f t="shared" si="1"/>
        <v>6647</v>
      </c>
      <c r="G42" s="64"/>
      <c r="H42" s="192"/>
      <c r="I42" s="64"/>
      <c r="J42" s="64"/>
      <c r="L42" s="72"/>
      <c r="P42" s="63">
        <f t="shared" si="2"/>
        <v>2380</v>
      </c>
    </row>
    <row r="43" spans="1:16" x14ac:dyDescent="0.25">
      <c r="A43" s="104">
        <v>43</v>
      </c>
      <c r="B43" s="66">
        <v>41.94</v>
      </c>
      <c r="C43" s="63">
        <f>'soust.uk.JMK př.č.2'!$O$24+'soust.uk.JMK př.č.2'!$P$24</f>
        <v>23092</v>
      </c>
      <c r="D43" s="63">
        <f>'soust.uk.JMK př.č.2'!$L$24</f>
        <v>57</v>
      </c>
      <c r="E43" s="63">
        <f t="shared" si="0"/>
        <v>9029</v>
      </c>
      <c r="F43" s="63">
        <f t="shared" si="1"/>
        <v>6607</v>
      </c>
      <c r="G43" s="64"/>
      <c r="H43" s="192"/>
      <c r="I43" s="64"/>
      <c r="J43" s="64"/>
      <c r="L43" s="72"/>
      <c r="P43" s="63">
        <f t="shared" si="2"/>
        <v>2365</v>
      </c>
    </row>
    <row r="44" spans="1:16" x14ac:dyDescent="0.25">
      <c r="A44" s="104">
        <v>44</v>
      </c>
      <c r="B44" s="66">
        <v>42.19</v>
      </c>
      <c r="C44" s="63">
        <f>'soust.uk.JMK př.č.2'!$O$24+'soust.uk.JMK př.č.2'!$P$24</f>
        <v>23092</v>
      </c>
      <c r="D44" s="63">
        <f>'soust.uk.JMK př.č.2'!$L$24</f>
        <v>57</v>
      </c>
      <c r="E44" s="63">
        <f t="shared" si="0"/>
        <v>8976</v>
      </c>
      <c r="F44" s="63">
        <f t="shared" si="1"/>
        <v>6568</v>
      </c>
      <c r="G44" s="64"/>
      <c r="H44" s="192"/>
      <c r="I44" s="64"/>
      <c r="J44" s="64"/>
      <c r="L44" s="72"/>
      <c r="P44" s="63">
        <f t="shared" si="2"/>
        <v>2351</v>
      </c>
    </row>
    <row r="45" spans="1:16" x14ac:dyDescent="0.25">
      <c r="A45" s="104">
        <v>45</v>
      </c>
      <c r="B45" s="66">
        <v>42.43</v>
      </c>
      <c r="C45" s="63">
        <f>'soust.uk.JMK př.č.2'!$O$24+'soust.uk.JMK př.č.2'!$P$24</f>
        <v>23092</v>
      </c>
      <c r="D45" s="63">
        <f>'soust.uk.JMK př.č.2'!$L$24</f>
        <v>57</v>
      </c>
      <c r="E45" s="63">
        <f t="shared" si="0"/>
        <v>8926</v>
      </c>
      <c r="F45" s="63">
        <f t="shared" si="1"/>
        <v>6531</v>
      </c>
      <c r="G45" s="64"/>
      <c r="H45" s="192"/>
      <c r="I45" s="64"/>
      <c r="J45" s="64"/>
      <c r="L45" s="72"/>
      <c r="P45" s="63">
        <f t="shared" si="2"/>
        <v>2338</v>
      </c>
    </row>
    <row r="46" spans="1:16" x14ac:dyDescent="0.25">
      <c r="A46" s="104">
        <v>46</v>
      </c>
      <c r="B46" s="66">
        <v>42.66</v>
      </c>
      <c r="C46" s="63">
        <f>'soust.uk.JMK př.č.2'!$O$24+'soust.uk.JMK př.č.2'!$P$24</f>
        <v>23092</v>
      </c>
      <c r="D46" s="63">
        <f>'soust.uk.JMK př.č.2'!$L$24</f>
        <v>57</v>
      </c>
      <c r="E46" s="63">
        <f t="shared" si="0"/>
        <v>8879</v>
      </c>
      <c r="F46" s="63">
        <f t="shared" si="1"/>
        <v>6496</v>
      </c>
      <c r="G46" s="64"/>
      <c r="H46" s="192"/>
      <c r="I46" s="64"/>
      <c r="J46" s="64"/>
      <c r="L46" s="72"/>
      <c r="P46" s="63">
        <f t="shared" si="2"/>
        <v>2326</v>
      </c>
    </row>
    <row r="47" spans="1:16" x14ac:dyDescent="0.25">
      <c r="A47" s="104">
        <v>47</v>
      </c>
      <c r="B47" s="66">
        <v>42.9</v>
      </c>
      <c r="C47" s="63">
        <f>'soust.uk.JMK př.č.2'!$O$24+'soust.uk.JMK př.č.2'!$P$24</f>
        <v>23092</v>
      </c>
      <c r="D47" s="63">
        <f>'soust.uk.JMK př.č.2'!$L$24</f>
        <v>57</v>
      </c>
      <c r="E47" s="63">
        <f t="shared" si="0"/>
        <v>8828</v>
      </c>
      <c r="F47" s="63">
        <f t="shared" si="1"/>
        <v>6459</v>
      </c>
      <c r="G47" s="64"/>
      <c r="H47" s="192"/>
      <c r="I47" s="64"/>
      <c r="J47" s="64"/>
      <c r="L47" s="72"/>
      <c r="P47" s="63">
        <f t="shared" si="2"/>
        <v>2312</v>
      </c>
    </row>
    <row r="48" spans="1:16" x14ac:dyDescent="0.25">
      <c r="A48" s="104">
        <v>48</v>
      </c>
      <c r="B48" s="66">
        <v>43.13</v>
      </c>
      <c r="C48" s="63">
        <f>'soust.uk.JMK př.č.2'!$O$24+'soust.uk.JMK př.č.2'!$P$24</f>
        <v>23092</v>
      </c>
      <c r="D48" s="63">
        <f>'soust.uk.JMK př.č.2'!$L$24</f>
        <v>57</v>
      </c>
      <c r="E48" s="63">
        <f t="shared" si="0"/>
        <v>8782</v>
      </c>
      <c r="F48" s="63">
        <f t="shared" si="1"/>
        <v>6425</v>
      </c>
      <c r="G48" s="64"/>
      <c r="H48" s="192"/>
      <c r="I48" s="64"/>
      <c r="J48" s="64"/>
      <c r="L48" s="72"/>
      <c r="P48" s="63">
        <f t="shared" si="2"/>
        <v>2300</v>
      </c>
    </row>
    <row r="49" spans="1:16" x14ac:dyDescent="0.25">
      <c r="A49" s="104">
        <v>49</v>
      </c>
      <c r="B49" s="66">
        <v>43.36</v>
      </c>
      <c r="C49" s="63">
        <f>'soust.uk.JMK př.č.2'!$O$24+'soust.uk.JMK př.č.2'!$P$24</f>
        <v>23092</v>
      </c>
      <c r="D49" s="63">
        <f>'soust.uk.JMK př.č.2'!$L$24</f>
        <v>57</v>
      </c>
      <c r="E49" s="63">
        <f t="shared" si="0"/>
        <v>8736</v>
      </c>
      <c r="F49" s="63">
        <f t="shared" si="1"/>
        <v>6391</v>
      </c>
      <c r="G49" s="64"/>
      <c r="H49" s="192"/>
      <c r="I49" s="64"/>
      <c r="J49" s="64"/>
      <c r="L49" s="72"/>
      <c r="P49" s="63">
        <f t="shared" si="2"/>
        <v>2288</v>
      </c>
    </row>
    <row r="50" spans="1:16" x14ac:dyDescent="0.25">
      <c r="A50" s="104">
        <v>50</v>
      </c>
      <c r="B50" s="66">
        <v>43.58</v>
      </c>
      <c r="C50" s="63">
        <f>'soust.uk.JMK př.č.2'!$O$24+'soust.uk.JMK př.č.2'!$P$24</f>
        <v>23092</v>
      </c>
      <c r="D50" s="63">
        <f>'soust.uk.JMK př.č.2'!$L$24</f>
        <v>57</v>
      </c>
      <c r="E50" s="63">
        <f t="shared" si="0"/>
        <v>8693</v>
      </c>
      <c r="F50" s="63">
        <f t="shared" si="1"/>
        <v>6359</v>
      </c>
      <c r="G50" s="64"/>
      <c r="H50" s="192"/>
      <c r="I50" s="64"/>
      <c r="J50" s="64"/>
      <c r="L50" s="72"/>
      <c r="P50" s="63">
        <f t="shared" si="2"/>
        <v>2277</v>
      </c>
    </row>
    <row r="51" spans="1:16" x14ac:dyDescent="0.25">
      <c r="A51" s="104">
        <v>51</v>
      </c>
      <c r="B51" s="66">
        <v>43.8</v>
      </c>
      <c r="C51" s="63">
        <f>'soust.uk.JMK př.č.2'!$O$24+'soust.uk.JMK př.č.2'!$P$24</f>
        <v>23092</v>
      </c>
      <c r="D51" s="63">
        <f>'soust.uk.JMK př.č.2'!$L$24</f>
        <v>57</v>
      </c>
      <c r="E51" s="63">
        <f t="shared" si="0"/>
        <v>8649</v>
      </c>
      <c r="F51" s="63">
        <f t="shared" si="1"/>
        <v>6327</v>
      </c>
      <c r="G51" s="64"/>
      <c r="H51" s="192"/>
      <c r="I51" s="64"/>
      <c r="J51" s="64"/>
      <c r="L51" s="72"/>
      <c r="P51" s="63">
        <f t="shared" si="2"/>
        <v>2265</v>
      </c>
    </row>
    <row r="52" spans="1:16" x14ac:dyDescent="0.25">
      <c r="A52" s="104">
        <v>52</v>
      </c>
      <c r="B52" s="66">
        <v>44.02</v>
      </c>
      <c r="C52" s="63">
        <f>'soust.uk.JMK př.č.2'!$O$24+'soust.uk.JMK př.č.2'!$P$24</f>
        <v>23092</v>
      </c>
      <c r="D52" s="63">
        <f>'soust.uk.JMK př.č.2'!$L$24</f>
        <v>57</v>
      </c>
      <c r="E52" s="63">
        <f t="shared" si="0"/>
        <v>8606</v>
      </c>
      <c r="F52" s="63">
        <f t="shared" si="1"/>
        <v>6295</v>
      </c>
      <c r="G52" s="64"/>
      <c r="H52" s="192"/>
      <c r="I52" s="64"/>
      <c r="J52" s="64"/>
      <c r="L52" s="72"/>
      <c r="P52" s="63">
        <f t="shared" si="2"/>
        <v>2254</v>
      </c>
    </row>
    <row r="53" spans="1:16" x14ac:dyDescent="0.25">
      <c r="A53" s="104">
        <v>53</v>
      </c>
      <c r="B53" s="66">
        <v>44.23</v>
      </c>
      <c r="C53" s="63">
        <f>'soust.uk.JMK př.č.2'!$O$24+'soust.uk.JMK př.č.2'!$P$24</f>
        <v>23092</v>
      </c>
      <c r="D53" s="63">
        <f>'soust.uk.JMK př.č.2'!$L$24</f>
        <v>57</v>
      </c>
      <c r="E53" s="63">
        <f t="shared" si="0"/>
        <v>8565</v>
      </c>
      <c r="F53" s="63">
        <f t="shared" si="1"/>
        <v>6265</v>
      </c>
      <c r="G53" s="64"/>
      <c r="H53" s="192"/>
      <c r="I53" s="64"/>
      <c r="J53" s="64"/>
      <c r="L53" s="72"/>
      <c r="P53" s="63">
        <f t="shared" si="2"/>
        <v>2243</v>
      </c>
    </row>
    <row r="54" spans="1:16" x14ac:dyDescent="0.25">
      <c r="A54" s="104">
        <v>54</v>
      </c>
      <c r="B54" s="66">
        <v>44.44</v>
      </c>
      <c r="C54" s="63">
        <f>'soust.uk.JMK př.č.2'!$O$24+'soust.uk.JMK př.č.2'!$P$24</f>
        <v>23092</v>
      </c>
      <c r="D54" s="63">
        <f>'soust.uk.JMK př.č.2'!$L$24</f>
        <v>57</v>
      </c>
      <c r="E54" s="63">
        <f t="shared" si="0"/>
        <v>8524</v>
      </c>
      <c r="F54" s="63">
        <f t="shared" si="1"/>
        <v>6235</v>
      </c>
      <c r="G54" s="64"/>
      <c r="H54" s="192"/>
      <c r="I54" s="64"/>
      <c r="J54" s="64"/>
      <c r="L54" s="72"/>
      <c r="P54" s="63">
        <f t="shared" si="2"/>
        <v>2232</v>
      </c>
    </row>
    <row r="55" spans="1:16" x14ac:dyDescent="0.25">
      <c r="A55" s="104">
        <v>55</v>
      </c>
      <c r="B55" s="66">
        <v>44.65</v>
      </c>
      <c r="C55" s="63">
        <f>'soust.uk.JMK př.č.2'!$O$24+'soust.uk.JMK př.č.2'!$P$24</f>
        <v>23092</v>
      </c>
      <c r="D55" s="63">
        <f>'soust.uk.JMK př.č.2'!$L$24</f>
        <v>57</v>
      </c>
      <c r="E55" s="63">
        <f t="shared" si="0"/>
        <v>8485</v>
      </c>
      <c r="F55" s="63">
        <f t="shared" si="1"/>
        <v>6206</v>
      </c>
      <c r="G55" s="64"/>
      <c r="H55" s="192"/>
      <c r="I55" s="64"/>
      <c r="J55" s="64"/>
      <c r="L55" s="72"/>
      <c r="P55" s="63">
        <f t="shared" si="2"/>
        <v>2222</v>
      </c>
    </row>
    <row r="56" spans="1:16" x14ac:dyDescent="0.25">
      <c r="A56" s="104">
        <v>56</v>
      </c>
      <c r="B56" s="66">
        <v>44.85</v>
      </c>
      <c r="C56" s="63">
        <f>'soust.uk.JMK př.č.2'!$O$24+'soust.uk.JMK př.č.2'!$P$24</f>
        <v>23092</v>
      </c>
      <c r="D56" s="63">
        <f>'soust.uk.JMK př.č.2'!$L$24</f>
        <v>57</v>
      </c>
      <c r="E56" s="63">
        <f t="shared" si="0"/>
        <v>8447</v>
      </c>
      <c r="F56" s="63">
        <f t="shared" si="1"/>
        <v>6178</v>
      </c>
      <c r="G56" s="64"/>
      <c r="H56" s="192"/>
      <c r="I56" s="64"/>
      <c r="J56" s="64"/>
      <c r="L56" s="72"/>
      <c r="P56" s="63">
        <f t="shared" si="2"/>
        <v>2212</v>
      </c>
    </row>
    <row r="57" spans="1:16" x14ac:dyDescent="0.25">
      <c r="A57" s="104">
        <v>57</v>
      </c>
      <c r="B57" s="66">
        <v>45.05</v>
      </c>
      <c r="C57" s="63">
        <f>'soust.uk.JMK př.č.2'!$O$24+'soust.uk.JMK př.č.2'!$P$24</f>
        <v>23092</v>
      </c>
      <c r="D57" s="63">
        <f>'soust.uk.JMK př.č.2'!$L$24</f>
        <v>57</v>
      </c>
      <c r="E57" s="63">
        <f t="shared" si="0"/>
        <v>8410</v>
      </c>
      <c r="F57" s="63">
        <f t="shared" si="1"/>
        <v>6151</v>
      </c>
      <c r="G57" s="64"/>
      <c r="H57" s="192"/>
      <c r="I57" s="64"/>
      <c r="J57" s="64"/>
      <c r="L57" s="72"/>
      <c r="P57" s="63">
        <f t="shared" si="2"/>
        <v>2202</v>
      </c>
    </row>
    <row r="58" spans="1:16" x14ac:dyDescent="0.25">
      <c r="A58" s="104">
        <v>58</v>
      </c>
      <c r="B58" s="66">
        <v>45.25</v>
      </c>
      <c r="C58" s="63">
        <f>'soust.uk.JMK př.č.2'!$O$24+'soust.uk.JMK př.č.2'!$P$24</f>
        <v>23092</v>
      </c>
      <c r="D58" s="63">
        <f>'soust.uk.JMK př.č.2'!$L$24</f>
        <v>57</v>
      </c>
      <c r="E58" s="63">
        <f t="shared" si="0"/>
        <v>8373</v>
      </c>
      <c r="F58" s="63">
        <f t="shared" si="1"/>
        <v>6124</v>
      </c>
      <c r="G58" s="64"/>
      <c r="H58" s="192"/>
      <c r="I58" s="64"/>
      <c r="J58" s="64"/>
      <c r="L58" s="72"/>
      <c r="P58" s="63">
        <f t="shared" si="2"/>
        <v>2192</v>
      </c>
    </row>
    <row r="59" spans="1:16" x14ac:dyDescent="0.25">
      <c r="A59" s="104">
        <v>59</v>
      </c>
      <c r="B59" s="66">
        <v>45.45</v>
      </c>
      <c r="C59" s="63">
        <f>'soust.uk.JMK př.č.2'!$O$24+'soust.uk.JMK př.č.2'!$P$24</f>
        <v>23092</v>
      </c>
      <c r="D59" s="63">
        <f>'soust.uk.JMK př.č.2'!$L$24</f>
        <v>57</v>
      </c>
      <c r="E59" s="63">
        <f t="shared" si="0"/>
        <v>8337</v>
      </c>
      <c r="F59" s="63">
        <f t="shared" si="1"/>
        <v>6097</v>
      </c>
      <c r="G59" s="64"/>
      <c r="H59" s="192"/>
      <c r="I59" s="64"/>
      <c r="J59" s="64"/>
      <c r="L59" s="72"/>
      <c r="P59" s="63">
        <f t="shared" si="2"/>
        <v>2183</v>
      </c>
    </row>
    <row r="60" spans="1:16" x14ac:dyDescent="0.25">
      <c r="A60" s="104">
        <v>60</v>
      </c>
      <c r="B60" s="66">
        <v>45.64</v>
      </c>
      <c r="C60" s="63">
        <f>'soust.uk.JMK př.č.2'!$O$24+'soust.uk.JMK př.č.2'!$P$24</f>
        <v>23092</v>
      </c>
      <c r="D60" s="63">
        <f>'soust.uk.JMK př.č.2'!$L$24</f>
        <v>57</v>
      </c>
      <c r="E60" s="63">
        <f t="shared" si="0"/>
        <v>8303</v>
      </c>
      <c r="F60" s="63">
        <f t="shared" si="1"/>
        <v>6072</v>
      </c>
      <c r="G60" s="64"/>
      <c r="H60" s="192"/>
      <c r="I60" s="64"/>
      <c r="J60" s="64"/>
      <c r="L60" s="72"/>
      <c r="P60" s="63">
        <f t="shared" si="2"/>
        <v>2174</v>
      </c>
    </row>
    <row r="61" spans="1:16" x14ac:dyDescent="0.25">
      <c r="A61" s="104">
        <v>61</v>
      </c>
      <c r="B61" s="66">
        <v>45.83</v>
      </c>
      <c r="C61" s="63">
        <f>'soust.uk.JMK př.č.2'!$O$24+'soust.uk.JMK př.č.2'!$P$24</f>
        <v>23092</v>
      </c>
      <c r="D61" s="63">
        <f>'soust.uk.JMK př.č.2'!$L$24</f>
        <v>57</v>
      </c>
      <c r="E61" s="63">
        <f t="shared" si="0"/>
        <v>8267</v>
      </c>
      <c r="F61" s="63">
        <f t="shared" si="1"/>
        <v>6046</v>
      </c>
      <c r="G61" s="64"/>
      <c r="H61" s="192"/>
      <c r="I61" s="64"/>
      <c r="J61" s="64"/>
      <c r="L61" s="72"/>
      <c r="P61" s="63">
        <f t="shared" si="2"/>
        <v>2164</v>
      </c>
    </row>
    <row r="62" spans="1:16" x14ac:dyDescent="0.25">
      <c r="A62" s="104">
        <v>62</v>
      </c>
      <c r="B62" s="66">
        <v>46.01</v>
      </c>
      <c r="C62" s="63">
        <f>'soust.uk.JMK př.č.2'!$O$24+'soust.uk.JMK př.č.2'!$P$24</f>
        <v>23092</v>
      </c>
      <c r="D62" s="63">
        <f>'soust.uk.JMK př.č.2'!$L$24</f>
        <v>57</v>
      </c>
      <c r="E62" s="63">
        <f t="shared" si="0"/>
        <v>8236</v>
      </c>
      <c r="F62" s="63">
        <f t="shared" si="1"/>
        <v>6023</v>
      </c>
      <c r="G62" s="64"/>
      <c r="H62" s="192"/>
      <c r="I62" s="64"/>
      <c r="J62" s="64"/>
      <c r="L62" s="72"/>
      <c r="P62" s="63">
        <f t="shared" si="2"/>
        <v>2156</v>
      </c>
    </row>
    <row r="63" spans="1:16" x14ac:dyDescent="0.25">
      <c r="A63" s="104">
        <v>63</v>
      </c>
      <c r="B63" s="66">
        <v>46.2</v>
      </c>
      <c r="C63" s="63">
        <f>'soust.uk.JMK př.č.2'!$O$24+'soust.uk.JMK př.č.2'!$P$24</f>
        <v>23092</v>
      </c>
      <c r="D63" s="63">
        <f>'soust.uk.JMK př.č.2'!$L$24</f>
        <v>57</v>
      </c>
      <c r="E63" s="63">
        <f t="shared" si="0"/>
        <v>8202</v>
      </c>
      <c r="F63" s="63">
        <f t="shared" si="1"/>
        <v>5998</v>
      </c>
      <c r="G63" s="64"/>
      <c r="H63" s="192"/>
      <c r="I63" s="64"/>
      <c r="J63" s="64"/>
      <c r="L63" s="72"/>
      <c r="P63" s="63">
        <f t="shared" si="2"/>
        <v>2147</v>
      </c>
    </row>
    <row r="64" spans="1:16" x14ac:dyDescent="0.25">
      <c r="A64" s="104">
        <v>64</v>
      </c>
      <c r="B64" s="66">
        <v>46.38</v>
      </c>
      <c r="C64" s="63">
        <f>'soust.uk.JMK př.č.2'!$O$24+'soust.uk.JMK př.č.2'!$P$24</f>
        <v>23092</v>
      </c>
      <c r="D64" s="63">
        <f>'soust.uk.JMK př.č.2'!$L$24</f>
        <v>57</v>
      </c>
      <c r="E64" s="63">
        <f t="shared" si="0"/>
        <v>8171</v>
      </c>
      <c r="F64" s="63">
        <f t="shared" si="1"/>
        <v>5975</v>
      </c>
      <c r="G64" s="64"/>
      <c r="H64" s="192"/>
      <c r="I64" s="64"/>
      <c r="J64" s="64"/>
      <c r="L64" s="72"/>
      <c r="P64" s="63">
        <f t="shared" si="2"/>
        <v>2139</v>
      </c>
    </row>
    <row r="65" spans="1:16" x14ac:dyDescent="0.25">
      <c r="A65" s="104">
        <v>65</v>
      </c>
      <c r="B65" s="66">
        <v>46.56</v>
      </c>
      <c r="C65" s="63">
        <f>'soust.uk.JMK př.č.2'!$O$24+'soust.uk.JMK př.č.2'!$P$24</f>
        <v>23092</v>
      </c>
      <c r="D65" s="63">
        <f>'soust.uk.JMK př.č.2'!$L$24</f>
        <v>57</v>
      </c>
      <c r="E65" s="63">
        <f t="shared" si="0"/>
        <v>8140</v>
      </c>
      <c r="F65" s="63">
        <f t="shared" si="1"/>
        <v>5952</v>
      </c>
      <c r="G65" s="64"/>
      <c r="H65" s="192"/>
      <c r="I65" s="64"/>
      <c r="J65" s="64"/>
      <c r="L65" s="72"/>
      <c r="P65" s="63">
        <f t="shared" si="2"/>
        <v>2131</v>
      </c>
    </row>
    <row r="66" spans="1:16" x14ac:dyDescent="0.25">
      <c r="A66" s="104">
        <v>66</v>
      </c>
      <c r="B66" s="66">
        <v>46.73</v>
      </c>
      <c r="C66" s="63">
        <f>'soust.uk.JMK př.č.2'!$O$24+'soust.uk.JMK př.č.2'!$P$24</f>
        <v>23092</v>
      </c>
      <c r="D66" s="63">
        <f>'soust.uk.JMK př.č.2'!$L$24</f>
        <v>57</v>
      </c>
      <c r="E66" s="63">
        <f t="shared" si="0"/>
        <v>8110</v>
      </c>
      <c r="F66" s="63">
        <f t="shared" si="1"/>
        <v>5930</v>
      </c>
      <c r="G66" s="64"/>
      <c r="H66" s="192"/>
      <c r="I66" s="64"/>
      <c r="J66" s="64"/>
      <c r="L66" s="72"/>
      <c r="P66" s="63">
        <f t="shared" si="2"/>
        <v>2123</v>
      </c>
    </row>
    <row r="67" spans="1:16" x14ac:dyDescent="0.25">
      <c r="A67" s="104">
        <v>67</v>
      </c>
      <c r="B67" s="66">
        <v>46.91</v>
      </c>
      <c r="C67" s="63">
        <f>'soust.uk.JMK př.č.2'!$O$24+'soust.uk.JMK př.č.2'!$P$24</f>
        <v>23092</v>
      </c>
      <c r="D67" s="63">
        <f>'soust.uk.JMK př.č.2'!$L$24</f>
        <v>57</v>
      </c>
      <c r="E67" s="63">
        <f t="shared" si="0"/>
        <v>8079</v>
      </c>
      <c r="F67" s="63">
        <f t="shared" si="1"/>
        <v>5907</v>
      </c>
      <c r="G67" s="64"/>
      <c r="H67" s="192"/>
      <c r="I67" s="64"/>
      <c r="J67" s="64"/>
      <c r="L67" s="72"/>
      <c r="P67" s="63">
        <f t="shared" si="2"/>
        <v>2115</v>
      </c>
    </row>
    <row r="68" spans="1:16" x14ac:dyDescent="0.25">
      <c r="A68" s="104">
        <v>68</v>
      </c>
      <c r="B68" s="66">
        <v>47.08</v>
      </c>
      <c r="C68" s="63">
        <f>'soust.uk.JMK př.č.2'!$O$24+'soust.uk.JMK př.č.2'!$P$24</f>
        <v>23092</v>
      </c>
      <c r="D68" s="63">
        <f>'soust.uk.JMK př.č.2'!$L$24</f>
        <v>57</v>
      </c>
      <c r="E68" s="63">
        <f t="shared" si="0"/>
        <v>8050</v>
      </c>
      <c r="F68" s="63">
        <f t="shared" si="1"/>
        <v>5886</v>
      </c>
      <c r="G68" s="64"/>
      <c r="H68" s="192"/>
      <c r="I68" s="64"/>
      <c r="J68" s="64"/>
      <c r="L68" s="72"/>
      <c r="P68" s="63">
        <f t="shared" si="2"/>
        <v>2107</v>
      </c>
    </row>
    <row r="69" spans="1:16" x14ac:dyDescent="0.25">
      <c r="A69" s="104">
        <v>69</v>
      </c>
      <c r="B69" s="66">
        <v>47.24</v>
      </c>
      <c r="C69" s="63">
        <f>'soust.uk.JMK př.č.2'!$O$24+'soust.uk.JMK př.č.2'!$P$24</f>
        <v>23092</v>
      </c>
      <c r="D69" s="63">
        <f>'soust.uk.JMK př.č.2'!$L$24</f>
        <v>57</v>
      </c>
      <c r="E69" s="63">
        <f t="shared" si="0"/>
        <v>8023</v>
      </c>
      <c r="F69" s="63">
        <f t="shared" si="1"/>
        <v>5866</v>
      </c>
      <c r="G69" s="64"/>
      <c r="H69" s="192"/>
      <c r="I69" s="64"/>
      <c r="J69" s="64"/>
      <c r="L69" s="72"/>
      <c r="P69" s="63">
        <f t="shared" si="2"/>
        <v>2100</v>
      </c>
    </row>
    <row r="70" spans="1:16" x14ac:dyDescent="0.25">
      <c r="A70" s="104">
        <v>70</v>
      </c>
      <c r="B70" s="66">
        <v>47.41</v>
      </c>
      <c r="C70" s="63">
        <f>'soust.uk.JMK př.č.2'!$O$24+'soust.uk.JMK př.č.2'!$P$24</f>
        <v>23092</v>
      </c>
      <c r="D70" s="63">
        <f>'soust.uk.JMK př.č.2'!$L$24</f>
        <v>57</v>
      </c>
      <c r="E70" s="63">
        <f t="shared" si="0"/>
        <v>7995</v>
      </c>
      <c r="F70" s="63">
        <f t="shared" si="1"/>
        <v>5845</v>
      </c>
      <c r="G70" s="64"/>
      <c r="H70" s="192"/>
      <c r="I70" s="64"/>
      <c r="J70" s="64"/>
      <c r="L70" s="72"/>
      <c r="P70" s="63">
        <f t="shared" si="2"/>
        <v>2093</v>
      </c>
    </row>
    <row r="71" spans="1:16" x14ac:dyDescent="0.25">
      <c r="A71" s="104">
        <v>71</v>
      </c>
      <c r="B71" s="66">
        <v>47.57</v>
      </c>
      <c r="C71" s="63">
        <f>'soust.uk.JMK př.č.2'!$O$24+'soust.uk.JMK př.č.2'!$P$24</f>
        <v>23092</v>
      </c>
      <c r="D71" s="63">
        <f>'soust.uk.JMK př.č.2'!$L$24</f>
        <v>57</v>
      </c>
      <c r="E71" s="63">
        <f t="shared" si="0"/>
        <v>7967</v>
      </c>
      <c r="F71" s="63">
        <f t="shared" si="1"/>
        <v>5825</v>
      </c>
      <c r="G71" s="64"/>
      <c r="H71" s="192"/>
      <c r="I71" s="64"/>
      <c r="J71" s="64"/>
      <c r="L71" s="72"/>
      <c r="P71" s="63">
        <f t="shared" si="2"/>
        <v>2085</v>
      </c>
    </row>
    <row r="72" spans="1:16" x14ac:dyDescent="0.25">
      <c r="A72" s="104">
        <v>72</v>
      </c>
      <c r="B72" s="66">
        <v>47.73</v>
      </c>
      <c r="C72" s="63">
        <f>'soust.uk.JMK př.č.2'!$O$24+'soust.uk.JMK př.č.2'!$P$24</f>
        <v>23092</v>
      </c>
      <c r="D72" s="63">
        <f>'soust.uk.JMK př.č.2'!$L$24</f>
        <v>57</v>
      </c>
      <c r="E72" s="63">
        <f t="shared" si="0"/>
        <v>7942</v>
      </c>
      <c r="F72" s="63">
        <f t="shared" si="1"/>
        <v>5806</v>
      </c>
      <c r="G72" s="64"/>
      <c r="H72" s="192"/>
      <c r="I72" s="64"/>
      <c r="J72" s="64"/>
      <c r="L72" s="72"/>
      <c r="P72" s="63">
        <f t="shared" si="2"/>
        <v>2079</v>
      </c>
    </row>
    <row r="73" spans="1:16" x14ac:dyDescent="0.25">
      <c r="A73" s="104">
        <v>73</v>
      </c>
      <c r="B73" s="66">
        <v>47.89</v>
      </c>
      <c r="C73" s="63">
        <f>'soust.uk.JMK př.č.2'!$O$24+'soust.uk.JMK př.č.2'!$P$24</f>
        <v>23092</v>
      </c>
      <c r="D73" s="63">
        <f>'soust.uk.JMK př.č.2'!$L$24</f>
        <v>57</v>
      </c>
      <c r="E73" s="63">
        <f t="shared" si="0"/>
        <v>7914</v>
      </c>
      <c r="F73" s="63">
        <f t="shared" si="1"/>
        <v>5786</v>
      </c>
      <c r="G73" s="64"/>
      <c r="H73" s="192"/>
      <c r="I73" s="64"/>
      <c r="J73" s="64"/>
      <c r="L73" s="72"/>
      <c r="P73" s="63">
        <f t="shared" si="2"/>
        <v>2071</v>
      </c>
    </row>
    <row r="74" spans="1:16" x14ac:dyDescent="0.25">
      <c r="A74" s="104">
        <v>74</v>
      </c>
      <c r="B74" s="66">
        <v>48.05</v>
      </c>
      <c r="C74" s="63">
        <f>'soust.uk.JMK př.č.2'!$O$24+'soust.uk.JMK př.č.2'!$P$24</f>
        <v>23092</v>
      </c>
      <c r="D74" s="63">
        <f>'soust.uk.JMK př.č.2'!$L$24</f>
        <v>57</v>
      </c>
      <c r="E74" s="63">
        <f t="shared" si="0"/>
        <v>7889</v>
      </c>
      <c r="F74" s="63">
        <f t="shared" si="1"/>
        <v>5767</v>
      </c>
      <c r="G74" s="64"/>
      <c r="H74" s="192"/>
      <c r="I74" s="64"/>
      <c r="J74" s="64"/>
      <c r="L74" s="72"/>
      <c r="P74" s="63">
        <f t="shared" si="2"/>
        <v>2065</v>
      </c>
    </row>
    <row r="75" spans="1:16" x14ac:dyDescent="0.25">
      <c r="A75" s="104">
        <v>75</v>
      </c>
      <c r="B75" s="66">
        <v>48.2</v>
      </c>
      <c r="C75" s="63">
        <f>'soust.uk.JMK př.č.2'!$O$24+'soust.uk.JMK př.č.2'!$P$24</f>
        <v>23092</v>
      </c>
      <c r="D75" s="63">
        <f>'soust.uk.JMK př.č.2'!$L$24</f>
        <v>57</v>
      </c>
      <c r="E75" s="63">
        <f t="shared" si="0"/>
        <v>7864</v>
      </c>
      <c r="F75" s="63">
        <f t="shared" si="1"/>
        <v>5749</v>
      </c>
      <c r="G75" s="64"/>
      <c r="H75" s="192"/>
      <c r="I75" s="64"/>
      <c r="J75" s="64"/>
      <c r="K75" s="55"/>
      <c r="L75" s="72"/>
      <c r="P75" s="63">
        <f t="shared" si="2"/>
        <v>2058</v>
      </c>
    </row>
    <row r="76" spans="1:16" x14ac:dyDescent="0.25">
      <c r="A76" s="104">
        <v>76</v>
      </c>
      <c r="B76" s="66">
        <v>48.35</v>
      </c>
      <c r="C76" s="63">
        <f>'soust.uk.JMK př.č.2'!$O$24+'soust.uk.JMK př.č.2'!$P$24</f>
        <v>23092</v>
      </c>
      <c r="D76" s="63">
        <f>'soust.uk.JMK př.č.2'!$L$24</f>
        <v>57</v>
      </c>
      <c r="E76" s="63">
        <f t="shared" si="0"/>
        <v>7840</v>
      </c>
      <c r="F76" s="63">
        <f t="shared" si="1"/>
        <v>5731</v>
      </c>
      <c r="G76" s="64"/>
      <c r="H76" s="192"/>
      <c r="I76" s="64"/>
      <c r="J76" s="64"/>
      <c r="K76" s="154"/>
      <c r="L76" s="72"/>
      <c r="M76" s="52"/>
      <c r="N76" s="154"/>
      <c r="P76" s="63">
        <f t="shared" si="2"/>
        <v>2052</v>
      </c>
    </row>
    <row r="77" spans="1:16" x14ac:dyDescent="0.25">
      <c r="A77" s="104">
        <v>77</v>
      </c>
      <c r="B77" s="66">
        <v>48.5</v>
      </c>
      <c r="C77" s="63">
        <f>'soust.uk.JMK př.č.2'!$O$24+'soust.uk.JMK př.č.2'!$P$24</f>
        <v>23092</v>
      </c>
      <c r="D77" s="63">
        <f>'soust.uk.JMK př.č.2'!$L$24</f>
        <v>57</v>
      </c>
      <c r="E77" s="63">
        <f t="shared" si="0"/>
        <v>7815</v>
      </c>
      <c r="F77" s="63">
        <f t="shared" si="1"/>
        <v>5713</v>
      </c>
      <c r="G77" s="64"/>
      <c r="H77" s="192"/>
      <c r="I77" s="64"/>
      <c r="J77" s="64"/>
      <c r="K77" s="154"/>
      <c r="L77" s="72"/>
      <c r="M77" s="52"/>
      <c r="N77" s="154"/>
      <c r="P77" s="63">
        <f t="shared" si="2"/>
        <v>2045</v>
      </c>
    </row>
    <row r="78" spans="1:16" x14ac:dyDescent="0.25">
      <c r="A78" s="104">
        <v>78</v>
      </c>
      <c r="B78" s="66">
        <v>48.65</v>
      </c>
      <c r="C78" s="63">
        <f>'soust.uk.JMK př.č.2'!$O$24+'soust.uk.JMK př.č.2'!$P$24</f>
        <v>23092</v>
      </c>
      <c r="D78" s="63">
        <f>'soust.uk.JMK př.č.2'!$L$24</f>
        <v>57</v>
      </c>
      <c r="E78" s="63">
        <f t="shared" ref="E78:E141" si="3">SUM(F78,P78,D78)</f>
        <v>7792</v>
      </c>
      <c r="F78" s="63">
        <f t="shared" ref="F78:F141" si="4">ROUND(1/B78*C78*12,0)</f>
        <v>5696</v>
      </c>
      <c r="G78" s="64"/>
      <c r="H78" s="192"/>
      <c r="I78" s="64"/>
      <c r="J78" s="64"/>
      <c r="K78" s="154"/>
      <c r="L78" s="72"/>
      <c r="M78" s="52"/>
      <c r="N78" s="154"/>
      <c r="P78" s="63">
        <f t="shared" si="2"/>
        <v>2039</v>
      </c>
    </row>
    <row r="79" spans="1:16" x14ac:dyDescent="0.25">
      <c r="A79" s="104">
        <v>79</v>
      </c>
      <c r="B79" s="66">
        <v>48.8</v>
      </c>
      <c r="C79" s="63">
        <f>'soust.uk.JMK př.č.2'!$O$24+'soust.uk.JMK př.č.2'!$P$24</f>
        <v>23092</v>
      </c>
      <c r="D79" s="63">
        <f>'soust.uk.JMK př.č.2'!$L$24</f>
        <v>57</v>
      </c>
      <c r="E79" s="63">
        <f t="shared" si="3"/>
        <v>7768</v>
      </c>
      <c r="F79" s="63">
        <f t="shared" si="4"/>
        <v>5678</v>
      </c>
      <c r="G79" s="64"/>
      <c r="H79" s="192"/>
      <c r="I79" s="64"/>
      <c r="J79" s="64"/>
      <c r="K79" s="154"/>
      <c r="L79" s="72"/>
      <c r="M79" s="52"/>
      <c r="N79" s="154"/>
      <c r="P79" s="63">
        <f t="shared" ref="P79:P142" si="5">ROUND((F79*35.8%),0)</f>
        <v>2033</v>
      </c>
    </row>
    <row r="80" spans="1:16" x14ac:dyDescent="0.25">
      <c r="A80" s="104">
        <v>80</v>
      </c>
      <c r="B80" s="66">
        <v>48.94</v>
      </c>
      <c r="C80" s="63">
        <f>'soust.uk.JMK př.č.2'!$O$24+'soust.uk.JMK př.č.2'!$P$24</f>
        <v>23092</v>
      </c>
      <c r="D80" s="63">
        <f>'soust.uk.JMK př.č.2'!$L$24</f>
        <v>57</v>
      </c>
      <c r="E80" s="63">
        <f t="shared" si="3"/>
        <v>7746</v>
      </c>
      <c r="F80" s="63">
        <f t="shared" si="4"/>
        <v>5662</v>
      </c>
      <c r="G80" s="64"/>
      <c r="H80" s="192"/>
      <c r="I80" s="64"/>
      <c r="J80" s="64"/>
      <c r="K80" s="154"/>
      <c r="L80" s="72"/>
      <c r="M80" s="52"/>
      <c r="N80" s="154"/>
      <c r="P80" s="63">
        <f t="shared" si="5"/>
        <v>2027</v>
      </c>
    </row>
    <row r="81" spans="1:16" x14ac:dyDescent="0.25">
      <c r="A81" s="104">
        <v>81</v>
      </c>
      <c r="B81" s="66">
        <v>49.08</v>
      </c>
      <c r="C81" s="63">
        <f>'soust.uk.JMK př.č.2'!$O$24+'soust.uk.JMK př.č.2'!$P$24</f>
        <v>23092</v>
      </c>
      <c r="D81" s="63">
        <f>'soust.uk.JMK př.č.2'!$L$24</f>
        <v>57</v>
      </c>
      <c r="E81" s="63">
        <f t="shared" si="3"/>
        <v>7724</v>
      </c>
      <c r="F81" s="63">
        <f t="shared" si="4"/>
        <v>5646</v>
      </c>
      <c r="G81" s="64"/>
      <c r="H81" s="192"/>
      <c r="I81" s="64"/>
      <c r="J81" s="64"/>
      <c r="K81" s="154"/>
      <c r="L81" s="72"/>
      <c r="M81" s="52"/>
      <c r="N81" s="154"/>
      <c r="P81" s="63">
        <f t="shared" si="5"/>
        <v>2021</v>
      </c>
    </row>
    <row r="82" spans="1:16" x14ac:dyDescent="0.25">
      <c r="A82" s="104">
        <v>82</v>
      </c>
      <c r="B82" s="66">
        <v>49.22</v>
      </c>
      <c r="C82" s="63">
        <f>'soust.uk.JMK př.č.2'!$O$24+'soust.uk.JMK př.č.2'!$P$24</f>
        <v>23092</v>
      </c>
      <c r="D82" s="63">
        <f>'soust.uk.JMK př.č.2'!$L$24</f>
        <v>57</v>
      </c>
      <c r="E82" s="63">
        <f t="shared" si="3"/>
        <v>7703</v>
      </c>
      <c r="F82" s="63">
        <f t="shared" si="4"/>
        <v>5630</v>
      </c>
      <c r="G82" s="64"/>
      <c r="H82" s="192"/>
      <c r="I82" s="64"/>
      <c r="J82" s="64"/>
      <c r="K82" s="154"/>
      <c r="L82" s="72"/>
      <c r="M82" s="52"/>
      <c r="N82" s="154"/>
      <c r="P82" s="63">
        <f t="shared" si="5"/>
        <v>2016</v>
      </c>
    </row>
    <row r="83" spans="1:16" x14ac:dyDescent="0.25">
      <c r="A83" s="104">
        <v>83</v>
      </c>
      <c r="B83" s="66">
        <v>49.36</v>
      </c>
      <c r="C83" s="63">
        <f>'soust.uk.JMK př.č.2'!$O$24+'soust.uk.JMK př.č.2'!$P$24</f>
        <v>23092</v>
      </c>
      <c r="D83" s="63">
        <f>'soust.uk.JMK př.č.2'!$L$24</f>
        <v>57</v>
      </c>
      <c r="E83" s="63">
        <f t="shared" si="3"/>
        <v>7681</v>
      </c>
      <c r="F83" s="63">
        <f t="shared" si="4"/>
        <v>5614</v>
      </c>
      <c r="G83" s="64"/>
      <c r="H83" s="192"/>
      <c r="I83" s="64"/>
      <c r="J83" s="64"/>
      <c r="K83" s="154"/>
      <c r="L83" s="72"/>
      <c r="M83" s="52"/>
      <c r="N83" s="154"/>
      <c r="P83" s="63">
        <f t="shared" si="5"/>
        <v>2010</v>
      </c>
    </row>
    <row r="84" spans="1:16" x14ac:dyDescent="0.25">
      <c r="A84" s="104">
        <v>84</v>
      </c>
      <c r="B84" s="66">
        <v>49.49</v>
      </c>
      <c r="C84" s="63">
        <f>'soust.uk.JMK př.č.2'!$O$24+'soust.uk.JMK př.č.2'!$P$24</f>
        <v>23092</v>
      </c>
      <c r="D84" s="63">
        <f>'soust.uk.JMK př.č.2'!$L$24</f>
        <v>57</v>
      </c>
      <c r="E84" s="63">
        <f t="shared" si="3"/>
        <v>7660</v>
      </c>
      <c r="F84" s="63">
        <f t="shared" si="4"/>
        <v>5599</v>
      </c>
      <c r="G84" s="64"/>
      <c r="H84" s="192"/>
      <c r="I84" s="64"/>
      <c r="J84" s="64"/>
      <c r="K84" s="154"/>
      <c r="L84" s="72"/>
      <c r="M84" s="52"/>
      <c r="N84" s="154"/>
      <c r="P84" s="63">
        <f t="shared" si="5"/>
        <v>2004</v>
      </c>
    </row>
    <row r="85" spans="1:16" x14ac:dyDescent="0.25">
      <c r="A85" s="104">
        <v>85</v>
      </c>
      <c r="B85" s="66">
        <v>49.63</v>
      </c>
      <c r="C85" s="63">
        <f>'soust.uk.JMK př.č.2'!$O$24+'soust.uk.JMK př.č.2'!$P$24</f>
        <v>23092</v>
      </c>
      <c r="D85" s="63">
        <f>'soust.uk.JMK př.č.2'!$L$24</f>
        <v>57</v>
      </c>
      <c r="E85" s="63">
        <f t="shared" si="3"/>
        <v>7639</v>
      </c>
      <c r="F85" s="63">
        <f t="shared" si="4"/>
        <v>5583</v>
      </c>
      <c r="G85" s="64"/>
      <c r="H85" s="192"/>
      <c r="I85" s="64"/>
      <c r="J85" s="64"/>
      <c r="K85" s="154"/>
      <c r="L85" s="72"/>
      <c r="M85" s="52"/>
      <c r="N85" s="154"/>
      <c r="P85" s="63">
        <f t="shared" si="5"/>
        <v>1999</v>
      </c>
    </row>
    <row r="86" spans="1:16" x14ac:dyDescent="0.25">
      <c r="A86" s="104">
        <v>86</v>
      </c>
      <c r="B86" s="66">
        <v>49.76</v>
      </c>
      <c r="C86" s="63">
        <f>'soust.uk.JMK př.č.2'!$O$24+'soust.uk.JMK př.č.2'!$P$24</f>
        <v>23092</v>
      </c>
      <c r="D86" s="63">
        <f>'soust.uk.JMK př.č.2'!$L$24</f>
        <v>57</v>
      </c>
      <c r="E86" s="63">
        <f t="shared" si="3"/>
        <v>7620</v>
      </c>
      <c r="F86" s="63">
        <f t="shared" si="4"/>
        <v>5569</v>
      </c>
      <c r="G86" s="64"/>
      <c r="H86" s="192"/>
      <c r="I86" s="64"/>
      <c r="J86" s="64"/>
      <c r="K86" s="154"/>
      <c r="L86" s="72"/>
      <c r="M86" s="52"/>
      <c r="N86" s="154"/>
      <c r="P86" s="63">
        <f t="shared" si="5"/>
        <v>1994</v>
      </c>
    </row>
    <row r="87" spans="1:16" x14ac:dyDescent="0.25">
      <c r="A87" s="104">
        <v>87</v>
      </c>
      <c r="B87" s="66">
        <v>49.89</v>
      </c>
      <c r="C87" s="63">
        <f>'soust.uk.JMK př.č.2'!$O$24+'soust.uk.JMK př.č.2'!$P$24</f>
        <v>23092</v>
      </c>
      <c r="D87" s="63">
        <f>'soust.uk.JMK př.č.2'!$L$24</f>
        <v>57</v>
      </c>
      <c r="E87" s="63">
        <f t="shared" si="3"/>
        <v>7599</v>
      </c>
      <c r="F87" s="63">
        <f t="shared" si="4"/>
        <v>5554</v>
      </c>
      <c r="G87" s="64"/>
      <c r="H87" s="192"/>
      <c r="I87" s="64"/>
      <c r="J87" s="64"/>
      <c r="K87" s="154"/>
      <c r="L87" s="72"/>
      <c r="M87" s="52"/>
      <c r="N87" s="154"/>
      <c r="P87" s="63">
        <f t="shared" si="5"/>
        <v>1988</v>
      </c>
    </row>
    <row r="88" spans="1:16" x14ac:dyDescent="0.25">
      <c r="A88" s="104">
        <v>88</v>
      </c>
      <c r="B88" s="66">
        <v>50.01</v>
      </c>
      <c r="C88" s="63">
        <f>'soust.uk.JMK př.č.2'!$O$24+'soust.uk.JMK př.č.2'!$P$24</f>
        <v>23092</v>
      </c>
      <c r="D88" s="63">
        <f>'soust.uk.JMK př.č.2'!$L$24</f>
        <v>57</v>
      </c>
      <c r="E88" s="63">
        <f t="shared" si="3"/>
        <v>7582</v>
      </c>
      <c r="F88" s="63">
        <f t="shared" si="4"/>
        <v>5541</v>
      </c>
      <c r="G88" s="64"/>
      <c r="H88" s="192"/>
      <c r="I88" s="64"/>
      <c r="J88" s="64"/>
      <c r="K88" s="154"/>
      <c r="L88" s="72"/>
      <c r="M88" s="52"/>
      <c r="N88" s="154"/>
      <c r="P88" s="63">
        <f t="shared" si="5"/>
        <v>1984</v>
      </c>
    </row>
    <row r="89" spans="1:16" x14ac:dyDescent="0.25">
      <c r="A89" s="104">
        <v>89</v>
      </c>
      <c r="B89" s="66">
        <v>50.14</v>
      </c>
      <c r="C89" s="63">
        <f>'soust.uk.JMK př.č.2'!$O$24+'soust.uk.JMK př.č.2'!$P$24</f>
        <v>23092</v>
      </c>
      <c r="D89" s="63">
        <f>'soust.uk.JMK př.č.2'!$L$24</f>
        <v>57</v>
      </c>
      <c r="E89" s="63">
        <f t="shared" si="3"/>
        <v>7563</v>
      </c>
      <c r="F89" s="63">
        <f t="shared" si="4"/>
        <v>5527</v>
      </c>
      <c r="G89" s="64"/>
      <c r="H89" s="192"/>
      <c r="I89" s="64"/>
      <c r="J89" s="64"/>
      <c r="K89" s="154"/>
      <c r="L89" s="72"/>
      <c r="M89" s="52"/>
      <c r="N89" s="154"/>
      <c r="P89" s="63">
        <f t="shared" si="5"/>
        <v>1979</v>
      </c>
    </row>
    <row r="90" spans="1:16" x14ac:dyDescent="0.25">
      <c r="A90" s="104">
        <v>90</v>
      </c>
      <c r="B90" s="66">
        <v>50.27</v>
      </c>
      <c r="C90" s="63">
        <f>'soust.uk.JMK př.č.2'!$O$24+'soust.uk.JMK př.č.2'!$P$24</f>
        <v>23092</v>
      </c>
      <c r="D90" s="63">
        <f>'soust.uk.JMK př.č.2'!$L$24</f>
        <v>57</v>
      </c>
      <c r="E90" s="63">
        <f t="shared" si="3"/>
        <v>7542</v>
      </c>
      <c r="F90" s="63">
        <f t="shared" si="4"/>
        <v>5512</v>
      </c>
      <c r="G90" s="64"/>
      <c r="H90" s="192"/>
      <c r="I90" s="64"/>
      <c r="J90" s="64"/>
      <c r="K90" s="154"/>
      <c r="L90" s="72"/>
      <c r="M90" s="52"/>
      <c r="N90" s="154"/>
      <c r="P90" s="63">
        <f t="shared" si="5"/>
        <v>1973</v>
      </c>
    </row>
    <row r="91" spans="1:16" x14ac:dyDescent="0.25">
      <c r="A91" s="104">
        <v>91</v>
      </c>
      <c r="B91" s="66">
        <v>50.39</v>
      </c>
      <c r="C91" s="63">
        <f>'soust.uk.JMK př.č.2'!$O$24+'soust.uk.JMK př.č.2'!$P$24</f>
        <v>23092</v>
      </c>
      <c r="D91" s="63">
        <f>'soust.uk.JMK př.č.2'!$L$24</f>
        <v>57</v>
      </c>
      <c r="E91" s="63">
        <f t="shared" si="3"/>
        <v>7525</v>
      </c>
      <c r="F91" s="63">
        <f t="shared" si="4"/>
        <v>5499</v>
      </c>
      <c r="G91" s="64"/>
      <c r="H91" s="192"/>
      <c r="I91" s="64"/>
      <c r="J91" s="64"/>
      <c r="K91" s="154"/>
      <c r="L91" s="72"/>
      <c r="M91" s="52"/>
      <c r="N91" s="154"/>
      <c r="P91" s="63">
        <f t="shared" si="5"/>
        <v>1969</v>
      </c>
    </row>
    <row r="92" spans="1:16" x14ac:dyDescent="0.25">
      <c r="A92" s="104">
        <v>92</v>
      </c>
      <c r="B92" s="66">
        <v>50.51</v>
      </c>
      <c r="C92" s="63">
        <f>'soust.uk.JMK př.č.2'!$O$24+'soust.uk.JMK př.č.2'!$P$24</f>
        <v>23092</v>
      </c>
      <c r="D92" s="63">
        <f>'soust.uk.JMK př.č.2'!$L$24</f>
        <v>57</v>
      </c>
      <c r="E92" s="63">
        <f t="shared" si="3"/>
        <v>7507</v>
      </c>
      <c r="F92" s="63">
        <f t="shared" si="4"/>
        <v>5486</v>
      </c>
      <c r="G92" s="64"/>
      <c r="H92" s="192"/>
      <c r="I92" s="64"/>
      <c r="J92" s="64"/>
      <c r="K92" s="154"/>
      <c r="L92" s="72"/>
      <c r="M92" s="52"/>
      <c r="N92" s="154"/>
      <c r="P92" s="63">
        <f t="shared" si="5"/>
        <v>1964</v>
      </c>
    </row>
    <row r="93" spans="1:16" x14ac:dyDescent="0.25">
      <c r="A93" s="104">
        <v>93</v>
      </c>
      <c r="B93" s="66">
        <v>50.63</v>
      </c>
      <c r="C93" s="63">
        <f>'soust.uk.JMK př.č.2'!$O$24+'soust.uk.JMK př.č.2'!$P$24</f>
        <v>23092</v>
      </c>
      <c r="D93" s="63">
        <f>'soust.uk.JMK př.č.2'!$L$24</f>
        <v>57</v>
      </c>
      <c r="E93" s="63">
        <f t="shared" si="3"/>
        <v>7489</v>
      </c>
      <c r="F93" s="63">
        <f t="shared" si="4"/>
        <v>5473</v>
      </c>
      <c r="G93" s="64"/>
      <c r="H93" s="192"/>
      <c r="I93" s="64"/>
      <c r="J93" s="64"/>
      <c r="K93" s="154"/>
      <c r="L93" s="72"/>
      <c r="M93" s="52"/>
      <c r="N93" s="154"/>
      <c r="P93" s="63">
        <f t="shared" si="5"/>
        <v>1959</v>
      </c>
    </row>
    <row r="94" spans="1:16" x14ac:dyDescent="0.25">
      <c r="A94" s="104">
        <v>94</v>
      </c>
      <c r="B94" s="66">
        <v>50.75</v>
      </c>
      <c r="C94" s="63">
        <f>'soust.uk.JMK př.č.2'!$O$24+'soust.uk.JMK př.č.2'!$P$24</f>
        <v>23092</v>
      </c>
      <c r="D94" s="63">
        <f>'soust.uk.JMK př.č.2'!$L$24</f>
        <v>57</v>
      </c>
      <c r="E94" s="63">
        <f t="shared" si="3"/>
        <v>7472</v>
      </c>
      <c r="F94" s="63">
        <f t="shared" si="4"/>
        <v>5460</v>
      </c>
      <c r="G94" s="64"/>
      <c r="H94" s="192"/>
      <c r="I94" s="64"/>
      <c r="J94" s="64"/>
      <c r="K94" s="154"/>
      <c r="L94" s="72"/>
      <c r="M94" s="52"/>
      <c r="N94" s="154"/>
      <c r="P94" s="63">
        <f t="shared" si="5"/>
        <v>1955</v>
      </c>
    </row>
    <row r="95" spans="1:16" x14ac:dyDescent="0.25">
      <c r="A95" s="104">
        <v>95</v>
      </c>
      <c r="B95" s="66">
        <v>50.86</v>
      </c>
      <c r="C95" s="63">
        <f>'soust.uk.JMK př.č.2'!$O$24+'soust.uk.JMK př.č.2'!$P$24</f>
        <v>23092</v>
      </c>
      <c r="D95" s="63">
        <f>'soust.uk.JMK př.č.2'!$L$24</f>
        <v>57</v>
      </c>
      <c r="E95" s="63">
        <f t="shared" si="3"/>
        <v>7455</v>
      </c>
      <c r="F95" s="63">
        <f t="shared" si="4"/>
        <v>5448</v>
      </c>
      <c r="G95" s="64"/>
      <c r="H95" s="192"/>
      <c r="I95" s="64"/>
      <c r="J95" s="64"/>
      <c r="K95" s="154"/>
      <c r="L95" s="72"/>
      <c r="M95" s="52"/>
      <c r="N95" s="154"/>
      <c r="P95" s="63">
        <f t="shared" si="5"/>
        <v>1950</v>
      </c>
    </row>
    <row r="96" spans="1:16" x14ac:dyDescent="0.25">
      <c r="A96" s="104">
        <v>96</v>
      </c>
      <c r="B96" s="66">
        <v>50.98</v>
      </c>
      <c r="C96" s="63">
        <f>'soust.uk.JMK př.č.2'!$O$24+'soust.uk.JMK př.č.2'!$P$24</f>
        <v>23092</v>
      </c>
      <c r="D96" s="63">
        <f>'soust.uk.JMK př.č.2'!$L$24</f>
        <v>57</v>
      </c>
      <c r="E96" s="63">
        <f t="shared" si="3"/>
        <v>7439</v>
      </c>
      <c r="F96" s="63">
        <f t="shared" si="4"/>
        <v>5436</v>
      </c>
      <c r="G96" s="64"/>
      <c r="H96" s="192"/>
      <c r="I96" s="64"/>
      <c r="J96" s="64"/>
      <c r="K96" s="154"/>
      <c r="L96" s="72"/>
      <c r="M96" s="52"/>
      <c r="N96" s="154"/>
      <c r="P96" s="63">
        <f t="shared" si="5"/>
        <v>1946</v>
      </c>
    </row>
    <row r="97" spans="1:16" x14ac:dyDescent="0.25">
      <c r="A97" s="104">
        <v>97</v>
      </c>
      <c r="B97" s="66">
        <v>51.09</v>
      </c>
      <c r="C97" s="63">
        <f>'soust.uk.JMK př.č.2'!$O$24+'soust.uk.JMK př.č.2'!$P$24</f>
        <v>23092</v>
      </c>
      <c r="D97" s="63">
        <f>'soust.uk.JMK př.č.2'!$L$24</f>
        <v>57</v>
      </c>
      <c r="E97" s="63">
        <f t="shared" si="3"/>
        <v>7423</v>
      </c>
      <c r="F97" s="63">
        <f t="shared" si="4"/>
        <v>5424</v>
      </c>
      <c r="G97" s="64"/>
      <c r="H97" s="192"/>
      <c r="I97" s="64"/>
      <c r="J97" s="64"/>
      <c r="K97" s="154"/>
      <c r="L97" s="72"/>
      <c r="M97" s="52"/>
      <c r="N97" s="154"/>
      <c r="P97" s="63">
        <f t="shared" si="5"/>
        <v>1942</v>
      </c>
    </row>
    <row r="98" spans="1:16" x14ac:dyDescent="0.25">
      <c r="A98" s="104">
        <v>98</v>
      </c>
      <c r="B98" s="66">
        <v>51.2</v>
      </c>
      <c r="C98" s="63">
        <f>'soust.uk.JMK př.č.2'!$O$24+'soust.uk.JMK př.č.2'!$P$24</f>
        <v>23092</v>
      </c>
      <c r="D98" s="63">
        <f>'soust.uk.JMK př.č.2'!$L$24</f>
        <v>57</v>
      </c>
      <c r="E98" s="63">
        <f t="shared" si="3"/>
        <v>7406</v>
      </c>
      <c r="F98" s="63">
        <f t="shared" si="4"/>
        <v>5412</v>
      </c>
      <c r="G98" s="64"/>
      <c r="H98" s="192"/>
      <c r="I98" s="64"/>
      <c r="J98" s="64"/>
      <c r="K98" s="154"/>
      <c r="L98" s="72"/>
      <c r="M98" s="52"/>
      <c r="N98" s="154"/>
      <c r="P98" s="63">
        <f t="shared" si="5"/>
        <v>1937</v>
      </c>
    </row>
    <row r="99" spans="1:16" x14ac:dyDescent="0.25">
      <c r="A99" s="104">
        <v>99</v>
      </c>
      <c r="B99" s="66">
        <v>51.31</v>
      </c>
      <c r="C99" s="63">
        <f>'soust.uk.JMK př.č.2'!$O$24+'soust.uk.JMK př.č.2'!$P$24</f>
        <v>23092</v>
      </c>
      <c r="D99" s="63">
        <f>'soust.uk.JMK př.č.2'!$L$24</f>
        <v>57</v>
      </c>
      <c r="E99" s="63">
        <f t="shared" si="3"/>
        <v>7392</v>
      </c>
      <c r="F99" s="63">
        <f t="shared" si="4"/>
        <v>5401</v>
      </c>
      <c r="G99" s="64"/>
      <c r="H99" s="192"/>
      <c r="I99" s="64"/>
      <c r="J99" s="64"/>
      <c r="K99" s="154"/>
      <c r="L99" s="72"/>
      <c r="M99" s="52"/>
      <c r="N99" s="154"/>
      <c r="P99" s="63">
        <f t="shared" si="5"/>
        <v>1934</v>
      </c>
    </row>
    <row r="100" spans="1:16" x14ac:dyDescent="0.25">
      <c r="A100" s="104">
        <v>100</v>
      </c>
      <c r="B100" s="66">
        <v>51.42</v>
      </c>
      <c r="C100" s="63">
        <f>'soust.uk.JMK př.č.2'!$O$24+'soust.uk.JMK př.č.2'!$P$24</f>
        <v>23092</v>
      </c>
      <c r="D100" s="63">
        <f>'soust.uk.JMK př.č.2'!$L$24</f>
        <v>57</v>
      </c>
      <c r="E100" s="63">
        <f t="shared" si="3"/>
        <v>7375</v>
      </c>
      <c r="F100" s="63">
        <f t="shared" si="4"/>
        <v>5389</v>
      </c>
      <c r="G100" s="64"/>
      <c r="H100" s="192"/>
      <c r="I100" s="64"/>
      <c r="J100" s="64"/>
      <c r="K100" s="154"/>
      <c r="L100" s="72"/>
      <c r="M100" s="52"/>
      <c r="N100" s="154"/>
      <c r="P100" s="63">
        <f t="shared" si="5"/>
        <v>1929</v>
      </c>
    </row>
    <row r="101" spans="1:16" x14ac:dyDescent="0.25">
      <c r="A101" s="104">
        <v>101</v>
      </c>
      <c r="B101" s="66">
        <v>51.53</v>
      </c>
      <c r="C101" s="63">
        <f>'soust.uk.JMK př.č.2'!$O$24+'soust.uk.JMK př.č.2'!$P$24</f>
        <v>23092</v>
      </c>
      <c r="D101" s="63">
        <f>'soust.uk.JMK př.č.2'!$L$24</f>
        <v>57</v>
      </c>
      <c r="E101" s="63">
        <f t="shared" si="3"/>
        <v>7360</v>
      </c>
      <c r="F101" s="63">
        <f t="shared" si="4"/>
        <v>5378</v>
      </c>
      <c r="G101" s="64"/>
      <c r="H101" s="192"/>
      <c r="I101" s="64"/>
      <c r="J101" s="64"/>
      <c r="K101" s="154"/>
      <c r="L101" s="72"/>
      <c r="M101" s="52"/>
      <c r="N101" s="154"/>
      <c r="P101" s="63">
        <f t="shared" si="5"/>
        <v>1925</v>
      </c>
    </row>
    <row r="102" spans="1:16" x14ac:dyDescent="0.25">
      <c r="A102" s="104">
        <v>102</v>
      </c>
      <c r="B102" s="66">
        <v>51.64</v>
      </c>
      <c r="C102" s="63">
        <f>'soust.uk.JMK př.č.2'!$O$24+'soust.uk.JMK př.č.2'!$P$24</f>
        <v>23092</v>
      </c>
      <c r="D102" s="63">
        <f>'soust.uk.JMK př.č.2'!$L$24</f>
        <v>57</v>
      </c>
      <c r="E102" s="63">
        <f t="shared" si="3"/>
        <v>7344</v>
      </c>
      <c r="F102" s="63">
        <f t="shared" si="4"/>
        <v>5366</v>
      </c>
      <c r="G102" s="64"/>
      <c r="H102" s="192"/>
      <c r="I102" s="64"/>
      <c r="J102" s="64"/>
      <c r="K102" s="154"/>
      <c r="L102" s="72"/>
      <c r="M102" s="52"/>
      <c r="N102" s="154"/>
      <c r="P102" s="63">
        <f t="shared" si="5"/>
        <v>1921</v>
      </c>
    </row>
    <row r="103" spans="1:16" x14ac:dyDescent="0.25">
      <c r="A103" s="104">
        <v>103</v>
      </c>
      <c r="B103" s="66">
        <v>51.74</v>
      </c>
      <c r="C103" s="63">
        <f>'soust.uk.JMK př.č.2'!$O$24+'soust.uk.JMK př.č.2'!$P$24</f>
        <v>23092</v>
      </c>
      <c r="D103" s="63">
        <f>'soust.uk.JMK př.č.2'!$L$24</f>
        <v>57</v>
      </c>
      <c r="E103" s="63">
        <f t="shared" si="3"/>
        <v>7330</v>
      </c>
      <c r="F103" s="63">
        <f t="shared" si="4"/>
        <v>5356</v>
      </c>
      <c r="G103" s="64"/>
      <c r="H103" s="192"/>
      <c r="I103" s="64"/>
      <c r="J103" s="64"/>
      <c r="K103" s="154"/>
      <c r="L103" s="72"/>
      <c r="M103" s="52"/>
      <c r="N103" s="154"/>
      <c r="P103" s="63">
        <f t="shared" si="5"/>
        <v>1917</v>
      </c>
    </row>
    <row r="104" spans="1:16" x14ac:dyDescent="0.25">
      <c r="A104" s="104">
        <v>104</v>
      </c>
      <c r="B104" s="66">
        <v>51.85</v>
      </c>
      <c r="C104" s="63">
        <f>'soust.uk.JMK př.č.2'!$O$24+'soust.uk.JMK př.č.2'!$P$24</f>
        <v>23092</v>
      </c>
      <c r="D104" s="63">
        <f>'soust.uk.JMK př.č.2'!$L$24</f>
        <v>57</v>
      </c>
      <c r="E104" s="63">
        <f t="shared" si="3"/>
        <v>7314</v>
      </c>
      <c r="F104" s="63">
        <f t="shared" si="4"/>
        <v>5344</v>
      </c>
      <c r="G104" s="64"/>
      <c r="H104" s="192"/>
      <c r="I104" s="64"/>
      <c r="J104" s="64"/>
      <c r="K104" s="154"/>
      <c r="L104" s="72"/>
      <c r="M104" s="52"/>
      <c r="N104" s="154"/>
      <c r="P104" s="63">
        <f t="shared" si="5"/>
        <v>1913</v>
      </c>
    </row>
    <row r="105" spans="1:16" x14ac:dyDescent="0.25">
      <c r="A105" s="104">
        <v>105</v>
      </c>
      <c r="B105" s="66">
        <v>51.95</v>
      </c>
      <c r="C105" s="63">
        <f>'soust.uk.JMK př.č.2'!$O$24+'soust.uk.JMK př.č.2'!$P$24</f>
        <v>23092</v>
      </c>
      <c r="D105" s="63">
        <f>'soust.uk.JMK př.č.2'!$L$24</f>
        <v>57</v>
      </c>
      <c r="E105" s="63">
        <f t="shared" si="3"/>
        <v>7301</v>
      </c>
      <c r="F105" s="63">
        <f t="shared" si="4"/>
        <v>5334</v>
      </c>
      <c r="G105" s="64"/>
      <c r="H105" s="192"/>
      <c r="I105" s="64"/>
      <c r="J105" s="64"/>
      <c r="K105" s="154"/>
      <c r="L105" s="72"/>
      <c r="M105" s="52"/>
      <c r="N105" s="154"/>
      <c r="P105" s="63">
        <f t="shared" si="5"/>
        <v>1910</v>
      </c>
    </row>
    <row r="106" spans="1:16" x14ac:dyDescent="0.25">
      <c r="A106" s="104">
        <v>106</v>
      </c>
      <c r="B106" s="66">
        <v>52.05</v>
      </c>
      <c r="C106" s="63">
        <f>'soust.uk.JMK př.č.2'!$O$24+'soust.uk.JMK př.č.2'!$P$24</f>
        <v>23092</v>
      </c>
      <c r="D106" s="63">
        <f>'soust.uk.JMK př.č.2'!$L$24</f>
        <v>57</v>
      </c>
      <c r="E106" s="63">
        <f t="shared" si="3"/>
        <v>7287</v>
      </c>
      <c r="F106" s="63">
        <f t="shared" si="4"/>
        <v>5324</v>
      </c>
      <c r="G106" s="64"/>
      <c r="H106" s="192"/>
      <c r="I106" s="64"/>
      <c r="J106" s="64"/>
      <c r="K106" s="154"/>
      <c r="L106" s="72"/>
      <c r="M106" s="52"/>
      <c r="N106" s="154"/>
      <c r="P106" s="63">
        <f t="shared" si="5"/>
        <v>1906</v>
      </c>
    </row>
    <row r="107" spans="1:16" x14ac:dyDescent="0.25">
      <c r="A107" s="104">
        <v>107</v>
      </c>
      <c r="B107" s="66">
        <v>52.15</v>
      </c>
      <c r="C107" s="63">
        <f>'soust.uk.JMK př.č.2'!$O$24+'soust.uk.JMK př.č.2'!$P$24</f>
        <v>23092</v>
      </c>
      <c r="D107" s="63">
        <f>'soust.uk.JMK př.č.2'!$L$24</f>
        <v>57</v>
      </c>
      <c r="E107" s="63">
        <f t="shared" si="3"/>
        <v>7273</v>
      </c>
      <c r="F107" s="63">
        <f t="shared" si="4"/>
        <v>5314</v>
      </c>
      <c r="G107" s="64"/>
      <c r="H107" s="192"/>
      <c r="I107" s="64"/>
      <c r="J107" s="64"/>
      <c r="K107" s="154"/>
      <c r="L107" s="72"/>
      <c r="M107" s="52"/>
      <c r="N107" s="154"/>
      <c r="P107" s="63">
        <f t="shared" si="5"/>
        <v>1902</v>
      </c>
    </row>
    <row r="108" spans="1:16" x14ac:dyDescent="0.25">
      <c r="A108" s="104">
        <v>108</v>
      </c>
      <c r="B108" s="66">
        <v>52.25</v>
      </c>
      <c r="C108" s="63">
        <f>'soust.uk.JMK př.č.2'!$O$24+'soust.uk.JMK př.č.2'!$P$24</f>
        <v>23092</v>
      </c>
      <c r="D108" s="63">
        <f>'soust.uk.JMK př.č.2'!$L$24</f>
        <v>57</v>
      </c>
      <c r="E108" s="63">
        <f t="shared" si="3"/>
        <v>7258</v>
      </c>
      <c r="F108" s="63">
        <f t="shared" si="4"/>
        <v>5303</v>
      </c>
      <c r="G108" s="64"/>
      <c r="H108" s="192"/>
      <c r="I108" s="64"/>
      <c r="J108" s="64"/>
      <c r="K108" s="154"/>
      <c r="L108" s="72"/>
      <c r="M108" s="52"/>
      <c r="N108" s="154"/>
      <c r="P108" s="63">
        <f t="shared" si="5"/>
        <v>1898</v>
      </c>
    </row>
    <row r="109" spans="1:16" x14ac:dyDescent="0.25">
      <c r="A109" s="104">
        <v>109</v>
      </c>
      <c r="B109" s="66">
        <v>52.35</v>
      </c>
      <c r="C109" s="63">
        <f>'soust.uk.JMK př.č.2'!$O$24+'soust.uk.JMK př.č.2'!$P$24</f>
        <v>23092</v>
      </c>
      <c r="D109" s="63">
        <f>'soust.uk.JMK př.č.2'!$L$24</f>
        <v>57</v>
      </c>
      <c r="E109" s="63">
        <f t="shared" si="3"/>
        <v>7245</v>
      </c>
      <c r="F109" s="63">
        <f t="shared" si="4"/>
        <v>5293</v>
      </c>
      <c r="G109" s="64"/>
      <c r="H109" s="192"/>
      <c r="I109" s="64"/>
      <c r="J109" s="64"/>
      <c r="K109" s="154"/>
      <c r="L109" s="72"/>
      <c r="M109" s="52"/>
      <c r="N109" s="154"/>
      <c r="P109" s="63">
        <f t="shared" si="5"/>
        <v>1895</v>
      </c>
    </row>
    <row r="110" spans="1:16" x14ac:dyDescent="0.25">
      <c r="A110" s="104">
        <v>110</v>
      </c>
      <c r="B110" s="66">
        <v>52.44</v>
      </c>
      <c r="C110" s="63">
        <f>'soust.uk.JMK př.č.2'!$O$24+'soust.uk.JMK př.č.2'!$P$24</f>
        <v>23092</v>
      </c>
      <c r="D110" s="63">
        <f>'soust.uk.JMK př.č.2'!$L$24</f>
        <v>57</v>
      </c>
      <c r="E110" s="63">
        <f t="shared" si="3"/>
        <v>7233</v>
      </c>
      <c r="F110" s="63">
        <f t="shared" si="4"/>
        <v>5284</v>
      </c>
      <c r="G110" s="64"/>
      <c r="H110" s="192"/>
      <c r="I110" s="64"/>
      <c r="J110" s="64"/>
      <c r="K110" s="154"/>
      <c r="L110" s="72"/>
      <c r="M110" s="52"/>
      <c r="N110" s="154"/>
      <c r="P110" s="63">
        <f t="shared" si="5"/>
        <v>1892</v>
      </c>
    </row>
    <row r="111" spans="1:16" x14ac:dyDescent="0.25">
      <c r="A111" s="104">
        <v>111</v>
      </c>
      <c r="B111" s="66">
        <v>52.54</v>
      </c>
      <c r="C111" s="63">
        <f>'soust.uk.JMK př.č.2'!$O$24+'soust.uk.JMK př.č.2'!$P$24</f>
        <v>23092</v>
      </c>
      <c r="D111" s="63">
        <f>'soust.uk.JMK př.č.2'!$L$24</f>
        <v>57</v>
      </c>
      <c r="E111" s="63">
        <f t="shared" si="3"/>
        <v>7219</v>
      </c>
      <c r="F111" s="63">
        <f t="shared" si="4"/>
        <v>5274</v>
      </c>
      <c r="G111" s="64"/>
      <c r="H111" s="192"/>
      <c r="I111" s="64"/>
      <c r="J111" s="64"/>
      <c r="K111" s="154"/>
      <c r="L111" s="72"/>
      <c r="M111" s="52"/>
      <c r="N111" s="154"/>
      <c r="P111" s="63">
        <f t="shared" si="5"/>
        <v>1888</v>
      </c>
    </row>
    <row r="112" spans="1:16" x14ac:dyDescent="0.25">
      <c r="A112" s="104">
        <v>112</v>
      </c>
      <c r="B112" s="66">
        <v>52.63</v>
      </c>
      <c r="C112" s="63">
        <f>'soust.uk.JMK př.č.2'!$O$24+'soust.uk.JMK př.č.2'!$P$24</f>
        <v>23092</v>
      </c>
      <c r="D112" s="63">
        <f>'soust.uk.JMK př.č.2'!$L$24</f>
        <v>57</v>
      </c>
      <c r="E112" s="63">
        <f t="shared" si="3"/>
        <v>7207</v>
      </c>
      <c r="F112" s="63">
        <f t="shared" si="4"/>
        <v>5265</v>
      </c>
      <c r="G112" s="64"/>
      <c r="H112" s="192"/>
      <c r="I112" s="64"/>
      <c r="J112" s="64"/>
      <c r="K112" s="154"/>
      <c r="L112" s="72"/>
      <c r="M112" s="52"/>
      <c r="N112" s="154"/>
      <c r="P112" s="63">
        <f t="shared" si="5"/>
        <v>1885</v>
      </c>
    </row>
    <row r="113" spans="1:16" x14ac:dyDescent="0.25">
      <c r="A113" s="104">
        <v>113</v>
      </c>
      <c r="B113" s="66">
        <v>52.73</v>
      </c>
      <c r="C113" s="63">
        <f>'soust.uk.JMK př.č.2'!$O$24+'soust.uk.JMK př.č.2'!$P$24</f>
        <v>23092</v>
      </c>
      <c r="D113" s="63">
        <f>'soust.uk.JMK př.č.2'!$L$24</f>
        <v>57</v>
      </c>
      <c r="E113" s="63">
        <f t="shared" si="3"/>
        <v>7193</v>
      </c>
      <c r="F113" s="63">
        <f t="shared" si="4"/>
        <v>5255</v>
      </c>
      <c r="G113" s="64"/>
      <c r="H113" s="192"/>
      <c r="I113" s="64"/>
      <c r="J113" s="64"/>
      <c r="K113" s="154"/>
      <c r="L113" s="72"/>
      <c r="M113" s="52"/>
      <c r="N113" s="154"/>
      <c r="P113" s="63">
        <f t="shared" si="5"/>
        <v>1881</v>
      </c>
    </row>
    <row r="114" spans="1:16" x14ac:dyDescent="0.25">
      <c r="A114" s="104">
        <v>114</v>
      </c>
      <c r="B114" s="66">
        <v>52.82</v>
      </c>
      <c r="C114" s="63">
        <f>'soust.uk.JMK př.č.2'!$O$24+'soust.uk.JMK př.č.2'!$P$24</f>
        <v>23092</v>
      </c>
      <c r="D114" s="63">
        <f>'soust.uk.JMK př.č.2'!$L$24</f>
        <v>57</v>
      </c>
      <c r="E114" s="63">
        <f t="shared" si="3"/>
        <v>7181</v>
      </c>
      <c r="F114" s="63">
        <f t="shared" si="4"/>
        <v>5246</v>
      </c>
      <c r="G114" s="64"/>
      <c r="H114" s="192"/>
      <c r="I114" s="64"/>
      <c r="J114" s="64"/>
      <c r="K114" s="154"/>
      <c r="L114" s="72"/>
      <c r="M114" s="52"/>
      <c r="N114" s="154"/>
      <c r="P114" s="63">
        <f t="shared" si="5"/>
        <v>1878</v>
      </c>
    </row>
    <row r="115" spans="1:16" x14ac:dyDescent="0.25">
      <c r="A115" s="104">
        <v>115</v>
      </c>
      <c r="B115" s="66">
        <v>52.91</v>
      </c>
      <c r="C115" s="63">
        <f>'soust.uk.JMK př.č.2'!$O$24+'soust.uk.JMK př.č.2'!$P$24</f>
        <v>23092</v>
      </c>
      <c r="D115" s="63">
        <f>'soust.uk.JMK př.č.2'!$L$24</f>
        <v>57</v>
      </c>
      <c r="E115" s="63">
        <f t="shared" si="3"/>
        <v>7169</v>
      </c>
      <c r="F115" s="63">
        <f t="shared" si="4"/>
        <v>5237</v>
      </c>
      <c r="G115" s="64"/>
      <c r="H115" s="192"/>
      <c r="I115" s="64"/>
      <c r="J115" s="64"/>
      <c r="K115" s="154"/>
      <c r="L115" s="72"/>
      <c r="M115" s="52"/>
      <c r="N115" s="154"/>
      <c r="P115" s="63">
        <f t="shared" si="5"/>
        <v>1875</v>
      </c>
    </row>
    <row r="116" spans="1:16" x14ac:dyDescent="0.25">
      <c r="A116" s="104">
        <v>116</v>
      </c>
      <c r="B116" s="66">
        <v>53</v>
      </c>
      <c r="C116" s="63">
        <f>'soust.uk.JMK př.č.2'!$O$24+'soust.uk.JMK př.č.2'!$P$24</f>
        <v>23092</v>
      </c>
      <c r="D116" s="63">
        <f>'soust.uk.JMK př.č.2'!$L$24</f>
        <v>57</v>
      </c>
      <c r="E116" s="63">
        <f t="shared" si="3"/>
        <v>7157</v>
      </c>
      <c r="F116" s="63">
        <f t="shared" si="4"/>
        <v>5228</v>
      </c>
      <c r="G116" s="64"/>
      <c r="H116" s="192"/>
      <c r="I116" s="64"/>
      <c r="J116" s="64"/>
      <c r="K116" s="154"/>
      <c r="L116" s="72"/>
      <c r="M116" s="52"/>
      <c r="N116" s="154"/>
      <c r="P116" s="63">
        <f t="shared" si="5"/>
        <v>1872</v>
      </c>
    </row>
    <row r="117" spans="1:16" x14ac:dyDescent="0.25">
      <c r="A117" s="104">
        <v>117</v>
      </c>
      <c r="B117" s="66">
        <v>53.09</v>
      </c>
      <c r="C117" s="63">
        <f>'soust.uk.JMK př.č.2'!$O$24+'soust.uk.JMK př.č.2'!$P$24</f>
        <v>23092</v>
      </c>
      <c r="D117" s="63">
        <f>'soust.uk.JMK př.č.2'!$L$24</f>
        <v>57</v>
      </c>
      <c r="E117" s="63">
        <f t="shared" si="3"/>
        <v>7146</v>
      </c>
      <c r="F117" s="63">
        <f t="shared" si="4"/>
        <v>5220</v>
      </c>
      <c r="G117" s="64"/>
      <c r="H117" s="192"/>
      <c r="I117" s="64"/>
      <c r="J117" s="64"/>
      <c r="K117" s="154"/>
      <c r="L117" s="72"/>
      <c r="M117" s="52"/>
      <c r="N117" s="154"/>
      <c r="P117" s="63">
        <f t="shared" si="5"/>
        <v>1869</v>
      </c>
    </row>
    <row r="118" spans="1:16" x14ac:dyDescent="0.25">
      <c r="A118" s="104">
        <v>118</v>
      </c>
      <c r="B118" s="66">
        <v>53.18</v>
      </c>
      <c r="C118" s="63">
        <f>'soust.uk.JMK př.č.2'!$O$24+'soust.uk.JMK př.č.2'!$P$24</f>
        <v>23092</v>
      </c>
      <c r="D118" s="63">
        <f>'soust.uk.JMK př.č.2'!$L$24</f>
        <v>57</v>
      </c>
      <c r="E118" s="63">
        <f t="shared" si="3"/>
        <v>7134</v>
      </c>
      <c r="F118" s="63">
        <f t="shared" si="4"/>
        <v>5211</v>
      </c>
      <c r="G118" s="64"/>
      <c r="H118" s="192"/>
      <c r="I118" s="64"/>
      <c r="J118" s="64"/>
      <c r="K118" s="154"/>
      <c r="L118" s="72"/>
      <c r="M118" s="52"/>
      <c r="N118" s="154"/>
      <c r="P118" s="63">
        <f t="shared" si="5"/>
        <v>1866</v>
      </c>
    </row>
    <row r="119" spans="1:16" x14ac:dyDescent="0.25">
      <c r="A119" s="104">
        <v>119</v>
      </c>
      <c r="B119" s="66">
        <v>53.27</v>
      </c>
      <c r="C119" s="63">
        <f>'soust.uk.JMK př.č.2'!$O$24+'soust.uk.JMK př.č.2'!$P$24</f>
        <v>23092</v>
      </c>
      <c r="D119" s="63">
        <f>'soust.uk.JMK př.č.2'!$L$24</f>
        <v>57</v>
      </c>
      <c r="E119" s="63">
        <f t="shared" si="3"/>
        <v>7121</v>
      </c>
      <c r="F119" s="63">
        <f t="shared" si="4"/>
        <v>5202</v>
      </c>
      <c r="G119" s="64"/>
      <c r="H119" s="192"/>
      <c r="I119" s="64"/>
      <c r="J119" s="64"/>
      <c r="K119" s="154"/>
      <c r="L119" s="72"/>
      <c r="M119" s="52"/>
      <c r="N119" s="154"/>
      <c r="P119" s="63">
        <f t="shared" si="5"/>
        <v>1862</v>
      </c>
    </row>
    <row r="120" spans="1:16" x14ac:dyDescent="0.25">
      <c r="A120" s="104">
        <v>120</v>
      </c>
      <c r="B120" s="66">
        <v>53.35</v>
      </c>
      <c r="C120" s="63">
        <f>'soust.uk.JMK př.č.2'!$O$24+'soust.uk.JMK př.č.2'!$P$24</f>
        <v>23092</v>
      </c>
      <c r="D120" s="63">
        <f>'soust.uk.JMK př.č.2'!$L$24</f>
        <v>57</v>
      </c>
      <c r="E120" s="63">
        <f t="shared" si="3"/>
        <v>7110</v>
      </c>
      <c r="F120" s="63">
        <f t="shared" si="4"/>
        <v>5194</v>
      </c>
      <c r="G120" s="64"/>
      <c r="H120" s="192"/>
      <c r="I120" s="64"/>
      <c r="J120" s="64"/>
      <c r="K120" s="154"/>
      <c r="L120" s="72"/>
      <c r="M120" s="52"/>
      <c r="N120" s="154"/>
      <c r="P120" s="63">
        <f t="shared" si="5"/>
        <v>1859</v>
      </c>
    </row>
    <row r="121" spans="1:16" x14ac:dyDescent="0.25">
      <c r="A121" s="104">
        <v>121</v>
      </c>
      <c r="B121" s="66">
        <v>53.44</v>
      </c>
      <c r="C121" s="63">
        <f>'soust.uk.JMK př.č.2'!$O$24+'soust.uk.JMK př.č.2'!$P$24</f>
        <v>23092</v>
      </c>
      <c r="D121" s="63">
        <f>'soust.uk.JMK př.č.2'!$L$24</f>
        <v>57</v>
      </c>
      <c r="E121" s="63">
        <f t="shared" si="3"/>
        <v>7098</v>
      </c>
      <c r="F121" s="63">
        <f t="shared" si="4"/>
        <v>5185</v>
      </c>
      <c r="G121" s="64"/>
      <c r="H121" s="192"/>
      <c r="I121" s="64"/>
      <c r="J121" s="64"/>
      <c r="K121" s="154"/>
      <c r="L121" s="72"/>
      <c r="M121" s="52"/>
      <c r="N121" s="154"/>
      <c r="P121" s="63">
        <f t="shared" si="5"/>
        <v>1856</v>
      </c>
    </row>
    <row r="122" spans="1:16" x14ac:dyDescent="0.25">
      <c r="A122" s="104">
        <v>122</v>
      </c>
      <c r="B122" s="66">
        <v>53.52</v>
      </c>
      <c r="C122" s="63">
        <f>'soust.uk.JMK př.č.2'!$O$24+'soust.uk.JMK př.č.2'!$P$24</f>
        <v>23092</v>
      </c>
      <c r="D122" s="63">
        <f>'soust.uk.JMK př.č.2'!$L$24</f>
        <v>57</v>
      </c>
      <c r="E122" s="63">
        <f t="shared" si="3"/>
        <v>7089</v>
      </c>
      <c r="F122" s="63">
        <f t="shared" si="4"/>
        <v>5178</v>
      </c>
      <c r="G122" s="64"/>
      <c r="H122" s="192"/>
      <c r="I122" s="64"/>
      <c r="J122" s="64"/>
      <c r="K122" s="154"/>
      <c r="L122" s="72"/>
      <c r="M122" s="52"/>
      <c r="N122" s="154"/>
      <c r="P122" s="63">
        <f t="shared" si="5"/>
        <v>1854</v>
      </c>
    </row>
    <row r="123" spans="1:16" x14ac:dyDescent="0.25">
      <c r="A123" s="104">
        <v>123</v>
      </c>
      <c r="B123" s="66">
        <v>53.61</v>
      </c>
      <c r="C123" s="63">
        <f>'soust.uk.JMK př.č.2'!$O$24+'soust.uk.JMK př.č.2'!$P$24</f>
        <v>23092</v>
      </c>
      <c r="D123" s="63">
        <f>'soust.uk.JMK př.č.2'!$L$24</f>
        <v>57</v>
      </c>
      <c r="E123" s="63">
        <f t="shared" si="3"/>
        <v>7077</v>
      </c>
      <c r="F123" s="63">
        <f t="shared" si="4"/>
        <v>5169</v>
      </c>
      <c r="G123" s="64"/>
      <c r="H123" s="192"/>
      <c r="I123" s="64"/>
      <c r="J123" s="64"/>
      <c r="K123" s="154"/>
      <c r="L123" s="72"/>
      <c r="M123" s="52"/>
      <c r="N123" s="154"/>
      <c r="P123" s="63">
        <f t="shared" si="5"/>
        <v>1851</v>
      </c>
    </row>
    <row r="124" spans="1:16" x14ac:dyDescent="0.25">
      <c r="A124" s="104">
        <v>124</v>
      </c>
      <c r="B124" s="66">
        <v>53.69</v>
      </c>
      <c r="C124" s="63">
        <f>'soust.uk.JMK př.č.2'!$O$24+'soust.uk.JMK př.č.2'!$P$24</f>
        <v>23092</v>
      </c>
      <c r="D124" s="63">
        <f>'soust.uk.JMK př.č.2'!$L$24</f>
        <v>57</v>
      </c>
      <c r="E124" s="63">
        <f t="shared" si="3"/>
        <v>7066</v>
      </c>
      <c r="F124" s="63">
        <f t="shared" si="4"/>
        <v>5161</v>
      </c>
      <c r="G124" s="64"/>
      <c r="H124" s="192"/>
      <c r="I124" s="64"/>
      <c r="J124" s="64"/>
      <c r="K124" s="154"/>
      <c r="L124" s="72"/>
      <c r="M124" s="52"/>
      <c r="N124" s="154"/>
      <c r="P124" s="63">
        <f t="shared" si="5"/>
        <v>1848</v>
      </c>
    </row>
    <row r="125" spans="1:16" x14ac:dyDescent="0.25">
      <c r="A125" s="104">
        <v>125</v>
      </c>
      <c r="B125" s="66">
        <v>53.77</v>
      </c>
      <c r="C125" s="63">
        <f>'soust.uk.JMK př.č.2'!$O$24+'soust.uk.JMK př.č.2'!$P$24</f>
        <v>23092</v>
      </c>
      <c r="D125" s="63">
        <f>'soust.uk.JMK př.č.2'!$L$24</f>
        <v>57</v>
      </c>
      <c r="E125" s="63">
        <f t="shared" si="3"/>
        <v>7056</v>
      </c>
      <c r="F125" s="63">
        <f t="shared" si="4"/>
        <v>5154</v>
      </c>
      <c r="G125" s="64"/>
      <c r="H125" s="192"/>
      <c r="I125" s="64"/>
      <c r="J125" s="64"/>
      <c r="K125" s="154"/>
      <c r="L125" s="72"/>
      <c r="M125" s="52"/>
      <c r="N125" s="154"/>
      <c r="P125" s="63">
        <f t="shared" si="5"/>
        <v>1845</v>
      </c>
    </row>
    <row r="126" spans="1:16" x14ac:dyDescent="0.25">
      <c r="A126" s="104">
        <v>126</v>
      </c>
      <c r="B126" s="66">
        <v>53.85</v>
      </c>
      <c r="C126" s="63">
        <f>'soust.uk.JMK př.č.2'!$O$24+'soust.uk.JMK př.č.2'!$P$24</f>
        <v>23092</v>
      </c>
      <c r="D126" s="63">
        <f>'soust.uk.JMK př.č.2'!$L$24</f>
        <v>57</v>
      </c>
      <c r="E126" s="63">
        <f t="shared" si="3"/>
        <v>7045</v>
      </c>
      <c r="F126" s="63">
        <f t="shared" si="4"/>
        <v>5146</v>
      </c>
      <c r="G126" s="64"/>
      <c r="H126" s="192"/>
      <c r="I126" s="64"/>
      <c r="J126" s="64"/>
      <c r="K126" s="154"/>
      <c r="L126" s="72"/>
      <c r="M126" s="52"/>
      <c r="N126" s="154"/>
      <c r="P126" s="63">
        <f t="shared" si="5"/>
        <v>1842</v>
      </c>
    </row>
    <row r="127" spans="1:16" x14ac:dyDescent="0.25">
      <c r="A127" s="104">
        <v>127</v>
      </c>
      <c r="B127" s="66">
        <v>53.93</v>
      </c>
      <c r="C127" s="63">
        <f>'soust.uk.JMK př.č.2'!$O$24+'soust.uk.JMK př.č.2'!$P$24</f>
        <v>23092</v>
      </c>
      <c r="D127" s="63">
        <f>'soust.uk.JMK př.č.2'!$L$24</f>
        <v>57</v>
      </c>
      <c r="E127" s="63">
        <f t="shared" si="3"/>
        <v>7034</v>
      </c>
      <c r="F127" s="63">
        <f t="shared" si="4"/>
        <v>5138</v>
      </c>
      <c r="G127" s="64"/>
      <c r="H127" s="192"/>
      <c r="I127" s="64"/>
      <c r="J127" s="64"/>
      <c r="K127" s="154"/>
      <c r="L127" s="72"/>
      <c r="M127" s="52"/>
      <c r="N127" s="154"/>
      <c r="P127" s="63">
        <f t="shared" si="5"/>
        <v>1839</v>
      </c>
    </row>
    <row r="128" spans="1:16" x14ac:dyDescent="0.25">
      <c r="A128" s="104">
        <v>128</v>
      </c>
      <c r="B128" s="66">
        <v>54.02</v>
      </c>
      <c r="C128" s="63">
        <f>'soust.uk.JMK př.č.2'!$O$24+'soust.uk.JMK př.č.2'!$P$24</f>
        <v>23092</v>
      </c>
      <c r="D128" s="63">
        <f>'soust.uk.JMK př.č.2'!$L$24</f>
        <v>57</v>
      </c>
      <c r="E128" s="63">
        <f t="shared" si="3"/>
        <v>7024</v>
      </c>
      <c r="F128" s="63">
        <f t="shared" si="4"/>
        <v>5130</v>
      </c>
      <c r="G128" s="64"/>
      <c r="H128" s="192"/>
      <c r="I128" s="64"/>
      <c r="J128" s="64"/>
      <c r="K128" s="154"/>
      <c r="L128" s="72"/>
      <c r="M128" s="52"/>
      <c r="N128" s="154"/>
      <c r="P128" s="63">
        <f t="shared" si="5"/>
        <v>1837</v>
      </c>
    </row>
    <row r="129" spans="1:16" x14ac:dyDescent="0.25">
      <c r="A129" s="104">
        <v>129</v>
      </c>
      <c r="B129" s="66">
        <v>54.09</v>
      </c>
      <c r="C129" s="63">
        <f>'soust.uk.JMK př.č.2'!$O$24+'soust.uk.JMK př.č.2'!$P$24</f>
        <v>23092</v>
      </c>
      <c r="D129" s="63">
        <f>'soust.uk.JMK př.č.2'!$L$24</f>
        <v>57</v>
      </c>
      <c r="E129" s="63">
        <f t="shared" si="3"/>
        <v>7014</v>
      </c>
      <c r="F129" s="63">
        <f t="shared" si="4"/>
        <v>5123</v>
      </c>
      <c r="G129" s="64"/>
      <c r="H129" s="192"/>
      <c r="I129" s="64"/>
      <c r="J129" s="64"/>
      <c r="K129" s="154"/>
      <c r="L129" s="72"/>
      <c r="M129" s="52"/>
      <c r="N129" s="154"/>
      <c r="P129" s="63">
        <f t="shared" si="5"/>
        <v>1834</v>
      </c>
    </row>
    <row r="130" spans="1:16" x14ac:dyDescent="0.25">
      <c r="A130" s="104">
        <v>130</v>
      </c>
      <c r="B130" s="66">
        <v>54.17</v>
      </c>
      <c r="C130" s="63">
        <f>'soust.uk.JMK př.č.2'!$O$24+'soust.uk.JMK př.č.2'!$P$24</f>
        <v>23092</v>
      </c>
      <c r="D130" s="63">
        <f>'soust.uk.JMK př.č.2'!$L$24</f>
        <v>57</v>
      </c>
      <c r="E130" s="63">
        <f t="shared" si="3"/>
        <v>7003</v>
      </c>
      <c r="F130" s="63">
        <f t="shared" si="4"/>
        <v>5115</v>
      </c>
      <c r="G130" s="64"/>
      <c r="H130" s="192"/>
      <c r="I130" s="64"/>
      <c r="J130" s="64"/>
      <c r="K130" s="154"/>
      <c r="L130" s="72"/>
      <c r="M130" s="52"/>
      <c r="N130" s="154"/>
      <c r="P130" s="63">
        <f t="shared" si="5"/>
        <v>1831</v>
      </c>
    </row>
    <row r="131" spans="1:16" x14ac:dyDescent="0.25">
      <c r="A131" s="104">
        <v>131</v>
      </c>
      <c r="B131" s="66">
        <v>54.25</v>
      </c>
      <c r="C131" s="63">
        <f>'soust.uk.JMK př.č.2'!$O$24+'soust.uk.JMK př.č.2'!$P$24</f>
        <v>23092</v>
      </c>
      <c r="D131" s="63">
        <f>'soust.uk.JMK př.č.2'!$L$24</f>
        <v>57</v>
      </c>
      <c r="E131" s="63">
        <f t="shared" si="3"/>
        <v>6994</v>
      </c>
      <c r="F131" s="63">
        <f t="shared" si="4"/>
        <v>5108</v>
      </c>
      <c r="G131" s="64"/>
      <c r="H131" s="192"/>
      <c r="I131" s="64"/>
      <c r="J131" s="64"/>
      <c r="K131" s="154"/>
      <c r="L131" s="72"/>
      <c r="M131" s="52"/>
      <c r="N131" s="154"/>
      <c r="P131" s="63">
        <f t="shared" si="5"/>
        <v>1829</v>
      </c>
    </row>
    <row r="132" spans="1:16" x14ac:dyDescent="0.25">
      <c r="A132" s="104">
        <v>132</v>
      </c>
      <c r="B132" s="66">
        <v>54.33</v>
      </c>
      <c r="C132" s="63">
        <f>'soust.uk.JMK př.č.2'!$O$24+'soust.uk.JMK př.č.2'!$P$24</f>
        <v>23092</v>
      </c>
      <c r="D132" s="63">
        <f>'soust.uk.JMK př.č.2'!$L$24</f>
        <v>57</v>
      </c>
      <c r="E132" s="63">
        <f t="shared" si="3"/>
        <v>6983</v>
      </c>
      <c r="F132" s="63">
        <f t="shared" si="4"/>
        <v>5100</v>
      </c>
      <c r="G132" s="64"/>
      <c r="H132" s="192"/>
      <c r="I132" s="64"/>
      <c r="J132" s="64"/>
      <c r="K132" s="154"/>
      <c r="L132" s="72"/>
      <c r="M132" s="52"/>
      <c r="N132" s="154"/>
      <c r="P132" s="63">
        <f t="shared" si="5"/>
        <v>1826</v>
      </c>
    </row>
    <row r="133" spans="1:16" x14ac:dyDescent="0.25">
      <c r="A133" s="104">
        <v>133</v>
      </c>
      <c r="B133" s="66">
        <v>54.41</v>
      </c>
      <c r="C133" s="63">
        <f>'soust.uk.JMK př.č.2'!$O$24+'soust.uk.JMK př.č.2'!$P$24</f>
        <v>23092</v>
      </c>
      <c r="D133" s="63">
        <f>'soust.uk.JMK př.č.2'!$L$24</f>
        <v>57</v>
      </c>
      <c r="E133" s="63">
        <f t="shared" si="3"/>
        <v>6973</v>
      </c>
      <c r="F133" s="63">
        <f t="shared" si="4"/>
        <v>5093</v>
      </c>
      <c r="G133" s="64"/>
      <c r="H133" s="192"/>
      <c r="I133" s="64"/>
      <c r="J133" s="64"/>
      <c r="K133" s="154"/>
      <c r="L133" s="72"/>
      <c r="M133" s="52"/>
      <c r="N133" s="154"/>
      <c r="P133" s="63">
        <f t="shared" si="5"/>
        <v>1823</v>
      </c>
    </row>
    <row r="134" spans="1:16" x14ac:dyDescent="0.25">
      <c r="A134" s="104">
        <v>134</v>
      </c>
      <c r="B134" s="66">
        <v>54.48</v>
      </c>
      <c r="C134" s="63">
        <f>'soust.uk.JMK př.č.2'!$O$24+'soust.uk.JMK př.č.2'!$P$24</f>
        <v>23092</v>
      </c>
      <c r="D134" s="63">
        <f>'soust.uk.JMK př.č.2'!$L$24</f>
        <v>57</v>
      </c>
      <c r="E134" s="63">
        <f t="shared" si="3"/>
        <v>6964</v>
      </c>
      <c r="F134" s="63">
        <f t="shared" si="4"/>
        <v>5086</v>
      </c>
      <c r="G134" s="64"/>
      <c r="H134" s="192"/>
      <c r="I134" s="64"/>
      <c r="J134" s="64"/>
      <c r="K134" s="154"/>
      <c r="L134" s="72"/>
      <c r="M134" s="52"/>
      <c r="N134" s="154"/>
      <c r="P134" s="63">
        <f t="shared" si="5"/>
        <v>1821</v>
      </c>
    </row>
    <row r="135" spans="1:16" x14ac:dyDescent="0.25">
      <c r="A135" s="104">
        <v>135</v>
      </c>
      <c r="B135" s="66">
        <v>54.56</v>
      </c>
      <c r="C135" s="63">
        <f>'soust.uk.JMK př.č.2'!$O$24+'soust.uk.JMK př.č.2'!$P$24</f>
        <v>23092</v>
      </c>
      <c r="D135" s="63">
        <f>'soust.uk.JMK př.č.2'!$L$24</f>
        <v>57</v>
      </c>
      <c r="E135" s="63">
        <f t="shared" si="3"/>
        <v>6954</v>
      </c>
      <c r="F135" s="63">
        <f t="shared" si="4"/>
        <v>5079</v>
      </c>
      <c r="G135" s="64"/>
      <c r="H135" s="192"/>
      <c r="I135" s="64"/>
      <c r="J135" s="64"/>
      <c r="K135" s="154"/>
      <c r="L135" s="72"/>
      <c r="M135" s="52"/>
      <c r="N135" s="154"/>
      <c r="P135" s="63">
        <f t="shared" si="5"/>
        <v>1818</v>
      </c>
    </row>
    <row r="136" spans="1:16" x14ac:dyDescent="0.25">
      <c r="A136" s="104">
        <v>136</v>
      </c>
      <c r="B136" s="66">
        <v>54.63</v>
      </c>
      <c r="C136" s="63">
        <f>'soust.uk.JMK př.č.2'!$O$24+'soust.uk.JMK př.č.2'!$P$24</f>
        <v>23092</v>
      </c>
      <c r="D136" s="63">
        <f>'soust.uk.JMK př.č.2'!$L$24</f>
        <v>57</v>
      </c>
      <c r="E136" s="63">
        <f t="shared" si="3"/>
        <v>6945</v>
      </c>
      <c r="F136" s="63">
        <f t="shared" si="4"/>
        <v>5072</v>
      </c>
      <c r="G136" s="64"/>
      <c r="H136" s="192"/>
      <c r="I136" s="64"/>
      <c r="J136" s="64"/>
      <c r="K136" s="154"/>
      <c r="L136" s="72"/>
      <c r="M136" s="52"/>
      <c r="N136" s="154"/>
      <c r="P136" s="63">
        <f t="shared" si="5"/>
        <v>1816</v>
      </c>
    </row>
    <row r="137" spans="1:16" x14ac:dyDescent="0.25">
      <c r="A137" s="104">
        <v>137</v>
      </c>
      <c r="B137" s="66">
        <v>54.71</v>
      </c>
      <c r="C137" s="63">
        <f>'soust.uk.JMK př.č.2'!$O$24+'soust.uk.JMK př.č.2'!$P$24</f>
        <v>23092</v>
      </c>
      <c r="D137" s="63">
        <f>'soust.uk.JMK př.č.2'!$L$24</f>
        <v>57</v>
      </c>
      <c r="E137" s="63">
        <f t="shared" si="3"/>
        <v>6935</v>
      </c>
      <c r="F137" s="63">
        <f t="shared" si="4"/>
        <v>5065</v>
      </c>
      <c r="G137" s="64"/>
      <c r="H137" s="192"/>
      <c r="I137" s="64"/>
      <c r="J137" s="64"/>
      <c r="K137" s="154"/>
      <c r="L137" s="72"/>
      <c r="M137" s="52"/>
      <c r="N137" s="154"/>
      <c r="P137" s="63">
        <f t="shared" si="5"/>
        <v>1813</v>
      </c>
    </row>
    <row r="138" spans="1:16" x14ac:dyDescent="0.25">
      <c r="A138" s="104">
        <v>138</v>
      </c>
      <c r="B138" s="66">
        <v>54.78</v>
      </c>
      <c r="C138" s="63">
        <f>'soust.uk.JMK př.č.2'!$O$24+'soust.uk.JMK př.č.2'!$P$24</f>
        <v>23092</v>
      </c>
      <c r="D138" s="63">
        <f>'soust.uk.JMK př.č.2'!$L$24</f>
        <v>57</v>
      </c>
      <c r="E138" s="63">
        <f t="shared" si="3"/>
        <v>6926</v>
      </c>
      <c r="F138" s="63">
        <f t="shared" si="4"/>
        <v>5058</v>
      </c>
      <c r="G138" s="64"/>
      <c r="H138" s="192"/>
      <c r="I138" s="64"/>
      <c r="J138" s="64"/>
      <c r="K138" s="154"/>
      <c r="L138" s="72"/>
      <c r="M138" s="52"/>
      <c r="N138" s="154"/>
      <c r="P138" s="63">
        <f t="shared" si="5"/>
        <v>1811</v>
      </c>
    </row>
    <row r="139" spans="1:16" x14ac:dyDescent="0.25">
      <c r="A139" s="104">
        <v>139</v>
      </c>
      <c r="B139" s="66">
        <v>54.85</v>
      </c>
      <c r="C139" s="63">
        <f>'soust.uk.JMK př.č.2'!$O$24+'soust.uk.JMK př.č.2'!$P$24</f>
        <v>23092</v>
      </c>
      <c r="D139" s="63">
        <f>'soust.uk.JMK př.č.2'!$L$24</f>
        <v>57</v>
      </c>
      <c r="E139" s="63">
        <f t="shared" si="3"/>
        <v>6918</v>
      </c>
      <c r="F139" s="63">
        <f t="shared" si="4"/>
        <v>5052</v>
      </c>
      <c r="G139" s="64"/>
      <c r="H139" s="192"/>
      <c r="I139" s="64"/>
      <c r="J139" s="64"/>
      <c r="K139" s="154"/>
      <c r="L139" s="72"/>
      <c r="M139" s="52"/>
      <c r="N139" s="154"/>
      <c r="P139" s="63">
        <f t="shared" si="5"/>
        <v>1809</v>
      </c>
    </row>
    <row r="140" spans="1:16" x14ac:dyDescent="0.25">
      <c r="A140" s="104">
        <v>140</v>
      </c>
      <c r="B140" s="66">
        <v>54.93</v>
      </c>
      <c r="C140" s="63">
        <f>'soust.uk.JMK př.č.2'!$O$24+'soust.uk.JMK př.č.2'!$P$24</f>
        <v>23092</v>
      </c>
      <c r="D140" s="63">
        <f>'soust.uk.JMK př.č.2'!$L$24</f>
        <v>57</v>
      </c>
      <c r="E140" s="63">
        <f t="shared" si="3"/>
        <v>6908</v>
      </c>
      <c r="F140" s="63">
        <f t="shared" si="4"/>
        <v>5045</v>
      </c>
      <c r="G140" s="64"/>
      <c r="H140" s="192"/>
      <c r="I140" s="64"/>
      <c r="J140" s="64"/>
      <c r="K140" s="154"/>
      <c r="L140" s="72"/>
      <c r="M140" s="52"/>
      <c r="N140" s="154"/>
      <c r="P140" s="63">
        <f t="shared" si="5"/>
        <v>1806</v>
      </c>
    </row>
    <row r="141" spans="1:16" x14ac:dyDescent="0.25">
      <c r="A141" s="104">
        <v>141</v>
      </c>
      <c r="B141" s="66">
        <v>55</v>
      </c>
      <c r="C141" s="63">
        <f>'soust.uk.JMK př.č.2'!$O$24+'soust.uk.JMK př.č.2'!$P$24</f>
        <v>23092</v>
      </c>
      <c r="D141" s="63">
        <f>'soust.uk.JMK př.č.2'!$L$24</f>
        <v>57</v>
      </c>
      <c r="E141" s="63">
        <f t="shared" si="3"/>
        <v>6899</v>
      </c>
      <c r="F141" s="63">
        <f t="shared" si="4"/>
        <v>5038</v>
      </c>
      <c r="G141" s="64"/>
      <c r="H141" s="192"/>
      <c r="I141" s="64"/>
      <c r="J141" s="64"/>
      <c r="K141" s="154"/>
      <c r="L141" s="72"/>
      <c r="M141" s="52"/>
      <c r="N141" s="154"/>
      <c r="P141" s="63">
        <f t="shared" si="5"/>
        <v>1804</v>
      </c>
    </row>
    <row r="142" spans="1:16" x14ac:dyDescent="0.25">
      <c r="A142" s="104">
        <v>142</v>
      </c>
      <c r="B142" s="66">
        <v>55.07</v>
      </c>
      <c r="C142" s="63">
        <f>'soust.uk.JMK př.č.2'!$O$24+'soust.uk.JMK př.č.2'!$P$24</f>
        <v>23092</v>
      </c>
      <c r="D142" s="63">
        <f>'soust.uk.JMK př.č.2'!$L$24</f>
        <v>57</v>
      </c>
      <c r="E142" s="63">
        <f t="shared" ref="E142:E205" si="6">SUM(F142,P142,D142)</f>
        <v>6890</v>
      </c>
      <c r="F142" s="63">
        <f t="shared" ref="F142:F205" si="7">ROUND(1/B142*C142*12,0)</f>
        <v>5032</v>
      </c>
      <c r="G142" s="64"/>
      <c r="H142" s="192"/>
      <c r="I142" s="64"/>
      <c r="J142" s="64"/>
      <c r="K142" s="154"/>
      <c r="L142" s="72"/>
      <c r="M142" s="52"/>
      <c r="N142" s="154"/>
      <c r="P142" s="63">
        <f t="shared" si="5"/>
        <v>1801</v>
      </c>
    </row>
    <row r="143" spans="1:16" x14ac:dyDescent="0.25">
      <c r="A143" s="104">
        <v>143</v>
      </c>
      <c r="B143" s="66">
        <v>55.14</v>
      </c>
      <c r="C143" s="63">
        <f>'soust.uk.JMK př.č.2'!$O$24+'soust.uk.JMK př.č.2'!$P$24</f>
        <v>23092</v>
      </c>
      <c r="D143" s="63">
        <f>'soust.uk.JMK př.č.2'!$L$24</f>
        <v>57</v>
      </c>
      <c r="E143" s="63">
        <f t="shared" si="6"/>
        <v>6881</v>
      </c>
      <c r="F143" s="63">
        <f t="shared" si="7"/>
        <v>5025</v>
      </c>
      <c r="G143" s="64"/>
      <c r="H143" s="192"/>
      <c r="I143" s="64"/>
      <c r="J143" s="64"/>
      <c r="K143" s="154"/>
      <c r="L143" s="72"/>
      <c r="M143" s="52"/>
      <c r="N143" s="154"/>
      <c r="P143" s="63">
        <f t="shared" ref="P143:P206" si="8">ROUND((F143*35.8%),0)</f>
        <v>1799</v>
      </c>
    </row>
    <row r="144" spans="1:16" x14ac:dyDescent="0.25">
      <c r="A144" s="104">
        <v>144</v>
      </c>
      <c r="B144" s="66">
        <v>55.21</v>
      </c>
      <c r="C144" s="63">
        <f>'soust.uk.JMK př.č.2'!$O$24+'soust.uk.JMK př.č.2'!$P$24</f>
        <v>23092</v>
      </c>
      <c r="D144" s="63">
        <f>'soust.uk.JMK př.č.2'!$L$24</f>
        <v>57</v>
      </c>
      <c r="E144" s="63">
        <f t="shared" si="6"/>
        <v>6873</v>
      </c>
      <c r="F144" s="63">
        <f t="shared" si="7"/>
        <v>5019</v>
      </c>
      <c r="G144" s="64"/>
      <c r="H144" s="192"/>
      <c r="I144" s="64"/>
      <c r="J144" s="64"/>
      <c r="K144" s="154"/>
      <c r="L144" s="72"/>
      <c r="M144" s="52"/>
      <c r="N144" s="154"/>
      <c r="P144" s="63">
        <f t="shared" si="8"/>
        <v>1797</v>
      </c>
    </row>
    <row r="145" spans="1:16" x14ac:dyDescent="0.25">
      <c r="A145" s="104">
        <v>145</v>
      </c>
      <c r="B145" s="66">
        <v>55.28</v>
      </c>
      <c r="C145" s="63">
        <f>'soust.uk.JMK př.č.2'!$O$24+'soust.uk.JMK př.č.2'!$P$24</f>
        <v>23092</v>
      </c>
      <c r="D145" s="63">
        <f>'soust.uk.JMK př.č.2'!$L$24</f>
        <v>57</v>
      </c>
      <c r="E145" s="63">
        <f t="shared" si="6"/>
        <v>6865</v>
      </c>
      <c r="F145" s="63">
        <f t="shared" si="7"/>
        <v>5013</v>
      </c>
      <c r="G145" s="64"/>
      <c r="H145" s="192"/>
      <c r="I145" s="64"/>
      <c r="J145" s="64"/>
      <c r="K145" s="154"/>
      <c r="L145" s="72"/>
      <c r="M145" s="52"/>
      <c r="N145" s="154"/>
      <c r="P145" s="63">
        <f t="shared" si="8"/>
        <v>1795</v>
      </c>
    </row>
    <row r="146" spans="1:16" x14ac:dyDescent="0.25">
      <c r="A146" s="104">
        <v>146</v>
      </c>
      <c r="B146" s="66">
        <v>55.35</v>
      </c>
      <c r="C146" s="63">
        <f>'soust.uk.JMK př.č.2'!$O$24+'soust.uk.JMK př.č.2'!$P$24</f>
        <v>23092</v>
      </c>
      <c r="D146" s="63">
        <f>'soust.uk.JMK př.č.2'!$L$24</f>
        <v>57</v>
      </c>
      <c r="E146" s="63">
        <f t="shared" si="6"/>
        <v>6855</v>
      </c>
      <c r="F146" s="63">
        <f t="shared" si="7"/>
        <v>5006</v>
      </c>
      <c r="G146" s="64"/>
      <c r="H146" s="192"/>
      <c r="I146" s="64"/>
      <c r="J146" s="64"/>
      <c r="K146" s="154"/>
      <c r="L146" s="72"/>
      <c r="M146" s="52"/>
      <c r="N146" s="154"/>
      <c r="P146" s="63">
        <f t="shared" si="8"/>
        <v>1792</v>
      </c>
    </row>
    <row r="147" spans="1:16" x14ac:dyDescent="0.25">
      <c r="A147" s="104">
        <v>147</v>
      </c>
      <c r="B147" s="66">
        <v>55.42</v>
      </c>
      <c r="C147" s="63">
        <f>'soust.uk.JMK př.č.2'!$O$24+'soust.uk.JMK př.č.2'!$P$24</f>
        <v>23092</v>
      </c>
      <c r="D147" s="63">
        <f>'soust.uk.JMK př.č.2'!$L$24</f>
        <v>57</v>
      </c>
      <c r="E147" s="63">
        <f t="shared" si="6"/>
        <v>6847</v>
      </c>
      <c r="F147" s="63">
        <f t="shared" si="7"/>
        <v>5000</v>
      </c>
      <c r="G147" s="64"/>
      <c r="H147" s="192"/>
      <c r="I147" s="64"/>
      <c r="J147" s="64"/>
      <c r="K147" s="154"/>
      <c r="L147" s="72"/>
      <c r="M147" s="52"/>
      <c r="N147" s="154"/>
      <c r="P147" s="63">
        <f t="shared" si="8"/>
        <v>1790</v>
      </c>
    </row>
    <row r="148" spans="1:16" x14ac:dyDescent="0.25">
      <c r="A148" s="104">
        <v>148</v>
      </c>
      <c r="B148" s="66">
        <v>55.49</v>
      </c>
      <c r="C148" s="63">
        <f>'soust.uk.JMK př.č.2'!$O$24+'soust.uk.JMK př.č.2'!$P$24</f>
        <v>23092</v>
      </c>
      <c r="D148" s="63">
        <f>'soust.uk.JMK př.č.2'!$L$24</f>
        <v>57</v>
      </c>
      <c r="E148" s="63">
        <f t="shared" si="6"/>
        <v>6839</v>
      </c>
      <c r="F148" s="63">
        <f t="shared" si="7"/>
        <v>4994</v>
      </c>
      <c r="G148" s="64"/>
      <c r="H148" s="192"/>
      <c r="I148" s="64"/>
      <c r="J148" s="64"/>
      <c r="K148" s="154"/>
      <c r="L148" s="72"/>
      <c r="M148" s="52"/>
      <c r="N148" s="154"/>
      <c r="P148" s="63">
        <f t="shared" si="8"/>
        <v>1788</v>
      </c>
    </row>
    <row r="149" spans="1:16" x14ac:dyDescent="0.25">
      <c r="A149" s="104">
        <v>149</v>
      </c>
      <c r="B149" s="66">
        <v>55.56</v>
      </c>
      <c r="C149" s="63">
        <f>'soust.uk.JMK př.č.2'!$O$24+'soust.uk.JMK př.č.2'!$P$24</f>
        <v>23092</v>
      </c>
      <c r="D149" s="63">
        <f>'soust.uk.JMK př.č.2'!$L$24</f>
        <v>57</v>
      </c>
      <c r="E149" s="63">
        <f t="shared" si="6"/>
        <v>6829</v>
      </c>
      <c r="F149" s="63">
        <f t="shared" si="7"/>
        <v>4987</v>
      </c>
      <c r="G149" s="64"/>
      <c r="H149" s="192"/>
      <c r="I149" s="64"/>
      <c r="J149" s="64"/>
      <c r="K149" s="154"/>
      <c r="L149" s="72"/>
      <c r="M149" s="52"/>
      <c r="N149" s="154"/>
      <c r="P149" s="63">
        <f t="shared" si="8"/>
        <v>1785</v>
      </c>
    </row>
    <row r="150" spans="1:16" x14ac:dyDescent="0.25">
      <c r="A150" s="104">
        <v>150</v>
      </c>
      <c r="B150" s="66">
        <v>55.63</v>
      </c>
      <c r="C150" s="63">
        <f>'soust.uk.JMK př.č.2'!$O$24+'soust.uk.JMK př.č.2'!$P$24</f>
        <v>23092</v>
      </c>
      <c r="D150" s="63">
        <f>'soust.uk.JMK př.č.2'!$L$24</f>
        <v>57</v>
      </c>
      <c r="E150" s="63">
        <f t="shared" si="6"/>
        <v>6821</v>
      </c>
      <c r="F150" s="63">
        <f t="shared" si="7"/>
        <v>4981</v>
      </c>
      <c r="G150" s="64"/>
      <c r="H150" s="192"/>
      <c r="I150" s="64"/>
      <c r="J150" s="64"/>
      <c r="K150" s="154"/>
      <c r="L150" s="72"/>
      <c r="M150" s="52"/>
      <c r="N150" s="154"/>
      <c r="P150" s="63">
        <f t="shared" si="8"/>
        <v>1783</v>
      </c>
    </row>
    <row r="151" spans="1:16" x14ac:dyDescent="0.25">
      <c r="A151" s="104">
        <v>151</v>
      </c>
      <c r="B151" s="66">
        <v>55.69</v>
      </c>
      <c r="C151" s="63">
        <f>'soust.uk.JMK př.č.2'!$O$24+'soust.uk.JMK př.č.2'!$P$24</f>
        <v>23092</v>
      </c>
      <c r="D151" s="63">
        <f>'soust.uk.JMK př.č.2'!$L$24</f>
        <v>57</v>
      </c>
      <c r="E151" s="63">
        <f t="shared" si="6"/>
        <v>6814</v>
      </c>
      <c r="F151" s="63">
        <f t="shared" si="7"/>
        <v>4976</v>
      </c>
      <c r="G151" s="64"/>
      <c r="H151" s="192"/>
      <c r="I151" s="64"/>
      <c r="J151" s="64"/>
      <c r="K151" s="154"/>
      <c r="L151" s="72"/>
      <c r="M151" s="52"/>
      <c r="N151" s="154"/>
      <c r="P151" s="63">
        <f t="shared" si="8"/>
        <v>1781</v>
      </c>
    </row>
    <row r="152" spans="1:16" x14ac:dyDescent="0.25">
      <c r="A152" s="104">
        <v>152</v>
      </c>
      <c r="B152" s="66">
        <v>55.76</v>
      </c>
      <c r="C152" s="63">
        <f>'soust.uk.JMK př.č.2'!$O$24+'soust.uk.JMK př.č.2'!$P$24</f>
        <v>23092</v>
      </c>
      <c r="D152" s="63">
        <f>'soust.uk.JMK př.č.2'!$L$24</f>
        <v>57</v>
      </c>
      <c r="E152" s="63">
        <f t="shared" si="6"/>
        <v>6806</v>
      </c>
      <c r="F152" s="63">
        <f t="shared" si="7"/>
        <v>4970</v>
      </c>
      <c r="G152" s="64"/>
      <c r="H152" s="192"/>
      <c r="I152" s="64"/>
      <c r="J152" s="64"/>
      <c r="K152" s="154"/>
      <c r="L152" s="72"/>
      <c r="M152" s="52"/>
      <c r="N152" s="154"/>
      <c r="P152" s="63">
        <f t="shared" si="8"/>
        <v>1779</v>
      </c>
    </row>
    <row r="153" spans="1:16" x14ac:dyDescent="0.25">
      <c r="A153" s="104">
        <v>153</v>
      </c>
      <c r="B153" s="66">
        <v>55.83</v>
      </c>
      <c r="C153" s="63">
        <f>'soust.uk.JMK př.č.2'!$O$24+'soust.uk.JMK př.č.2'!$P$24</f>
        <v>23092</v>
      </c>
      <c r="D153" s="63">
        <f>'soust.uk.JMK př.č.2'!$L$24</f>
        <v>57</v>
      </c>
      <c r="E153" s="63">
        <f t="shared" si="6"/>
        <v>6797</v>
      </c>
      <c r="F153" s="63">
        <f t="shared" si="7"/>
        <v>4963</v>
      </c>
      <c r="G153" s="64"/>
      <c r="H153" s="192"/>
      <c r="I153" s="64"/>
      <c r="J153" s="64"/>
      <c r="K153" s="154"/>
      <c r="L153" s="72"/>
      <c r="M153" s="52"/>
      <c r="N153" s="154"/>
      <c r="P153" s="63">
        <f t="shared" si="8"/>
        <v>1777</v>
      </c>
    </row>
    <row r="154" spans="1:16" x14ac:dyDescent="0.25">
      <c r="A154" s="104">
        <v>154</v>
      </c>
      <c r="B154" s="66">
        <v>55.89</v>
      </c>
      <c r="C154" s="63">
        <f>'soust.uk.JMK př.č.2'!$O$24+'soust.uk.JMK př.č.2'!$P$24</f>
        <v>23092</v>
      </c>
      <c r="D154" s="63">
        <f>'soust.uk.JMK př.č.2'!$L$24</f>
        <v>57</v>
      </c>
      <c r="E154" s="63">
        <f t="shared" si="6"/>
        <v>6790</v>
      </c>
      <c r="F154" s="63">
        <f t="shared" si="7"/>
        <v>4958</v>
      </c>
      <c r="G154" s="64"/>
      <c r="H154" s="192"/>
      <c r="I154" s="64"/>
      <c r="J154" s="64"/>
      <c r="K154" s="154"/>
      <c r="L154" s="72"/>
      <c r="M154" s="52"/>
      <c r="N154" s="154"/>
      <c r="P154" s="63">
        <f t="shared" si="8"/>
        <v>1775</v>
      </c>
    </row>
    <row r="155" spans="1:16" x14ac:dyDescent="0.25">
      <c r="A155" s="104">
        <v>155</v>
      </c>
      <c r="B155" s="66">
        <v>55.96</v>
      </c>
      <c r="C155" s="63">
        <f>'soust.uk.JMK př.č.2'!$O$24+'soust.uk.JMK př.č.2'!$P$24</f>
        <v>23092</v>
      </c>
      <c r="D155" s="63">
        <f>'soust.uk.JMK př.č.2'!$L$24</f>
        <v>57</v>
      </c>
      <c r="E155" s="63">
        <f t="shared" si="6"/>
        <v>6782</v>
      </c>
      <c r="F155" s="63">
        <f t="shared" si="7"/>
        <v>4952</v>
      </c>
      <c r="G155" s="64"/>
      <c r="H155" s="192"/>
      <c r="I155" s="64"/>
      <c r="J155" s="64"/>
      <c r="K155" s="154"/>
      <c r="L155" s="72"/>
      <c r="M155" s="52"/>
      <c r="N155" s="154"/>
      <c r="P155" s="63">
        <f t="shared" si="8"/>
        <v>1773</v>
      </c>
    </row>
    <row r="156" spans="1:16" x14ac:dyDescent="0.25">
      <c r="A156" s="104">
        <v>156</v>
      </c>
      <c r="B156" s="66">
        <v>56.03</v>
      </c>
      <c r="C156" s="63">
        <f>'soust.uk.JMK př.č.2'!$O$24+'soust.uk.JMK př.č.2'!$P$24</f>
        <v>23092</v>
      </c>
      <c r="D156" s="63">
        <f>'soust.uk.JMK př.č.2'!$L$24</f>
        <v>57</v>
      </c>
      <c r="E156" s="63">
        <f t="shared" si="6"/>
        <v>6774</v>
      </c>
      <c r="F156" s="63">
        <f t="shared" si="7"/>
        <v>4946</v>
      </c>
      <c r="G156" s="64"/>
      <c r="H156" s="192"/>
      <c r="I156" s="64"/>
      <c r="J156" s="64"/>
      <c r="K156" s="154"/>
      <c r="L156" s="72"/>
      <c r="M156" s="52"/>
      <c r="N156" s="154"/>
      <c r="P156" s="63">
        <f t="shared" si="8"/>
        <v>1771</v>
      </c>
    </row>
    <row r="157" spans="1:16" x14ac:dyDescent="0.25">
      <c r="A157" s="104">
        <v>157</v>
      </c>
      <c r="B157" s="66">
        <v>56.09</v>
      </c>
      <c r="C157" s="63">
        <f>'soust.uk.JMK př.č.2'!$O$24+'soust.uk.JMK př.č.2'!$P$24</f>
        <v>23092</v>
      </c>
      <c r="D157" s="63">
        <f>'soust.uk.JMK př.č.2'!$L$24</f>
        <v>57</v>
      </c>
      <c r="E157" s="63">
        <f t="shared" si="6"/>
        <v>6766</v>
      </c>
      <c r="F157" s="63">
        <f t="shared" si="7"/>
        <v>4940</v>
      </c>
      <c r="G157" s="64"/>
      <c r="H157" s="192"/>
      <c r="I157" s="64"/>
      <c r="J157" s="64"/>
      <c r="K157" s="154"/>
      <c r="L157" s="72"/>
      <c r="M157" s="52"/>
      <c r="N157" s="154"/>
      <c r="P157" s="63">
        <f t="shared" si="8"/>
        <v>1769</v>
      </c>
    </row>
    <row r="158" spans="1:16" x14ac:dyDescent="0.25">
      <c r="A158" s="104">
        <v>158</v>
      </c>
      <c r="B158" s="66">
        <v>56.16</v>
      </c>
      <c r="C158" s="63">
        <f>'soust.uk.JMK př.č.2'!$O$24+'soust.uk.JMK př.č.2'!$P$24</f>
        <v>23092</v>
      </c>
      <c r="D158" s="63">
        <f>'soust.uk.JMK př.č.2'!$L$24</f>
        <v>57</v>
      </c>
      <c r="E158" s="63">
        <f t="shared" si="6"/>
        <v>6757</v>
      </c>
      <c r="F158" s="63">
        <f t="shared" si="7"/>
        <v>4934</v>
      </c>
      <c r="G158" s="64"/>
      <c r="H158" s="192"/>
      <c r="I158" s="64"/>
      <c r="J158" s="64"/>
      <c r="K158" s="154"/>
      <c r="L158" s="72"/>
      <c r="M158" s="52"/>
      <c r="N158" s="154"/>
      <c r="P158" s="63">
        <f t="shared" si="8"/>
        <v>1766</v>
      </c>
    </row>
    <row r="159" spans="1:16" x14ac:dyDescent="0.25">
      <c r="A159" s="104">
        <v>159</v>
      </c>
      <c r="B159" s="66">
        <v>56.22</v>
      </c>
      <c r="C159" s="63">
        <f>'soust.uk.JMK př.č.2'!$O$24+'soust.uk.JMK př.č.2'!$P$24</f>
        <v>23092</v>
      </c>
      <c r="D159" s="63">
        <f>'soust.uk.JMK př.č.2'!$L$24</f>
        <v>57</v>
      </c>
      <c r="E159" s="63">
        <f t="shared" si="6"/>
        <v>6751</v>
      </c>
      <c r="F159" s="63">
        <f t="shared" si="7"/>
        <v>4929</v>
      </c>
      <c r="G159" s="64"/>
      <c r="H159" s="192"/>
      <c r="I159" s="64"/>
      <c r="J159" s="64"/>
      <c r="K159" s="154"/>
      <c r="L159" s="72"/>
      <c r="M159" s="52"/>
      <c r="N159" s="154"/>
      <c r="P159" s="63">
        <f t="shared" si="8"/>
        <v>1765</v>
      </c>
    </row>
    <row r="160" spans="1:16" x14ac:dyDescent="0.25">
      <c r="A160" s="104">
        <v>160</v>
      </c>
      <c r="B160" s="66">
        <v>56.29</v>
      </c>
      <c r="C160" s="63">
        <f>'soust.uk.JMK př.č.2'!$O$24+'soust.uk.JMK př.č.2'!$P$24</f>
        <v>23092</v>
      </c>
      <c r="D160" s="63">
        <f>'soust.uk.JMK př.č.2'!$L$24</f>
        <v>57</v>
      </c>
      <c r="E160" s="63">
        <f t="shared" si="6"/>
        <v>6742</v>
      </c>
      <c r="F160" s="63">
        <f t="shared" si="7"/>
        <v>4923</v>
      </c>
      <c r="G160" s="64"/>
      <c r="H160" s="192"/>
      <c r="I160" s="64"/>
      <c r="J160" s="64"/>
      <c r="K160" s="154"/>
      <c r="L160" s="72"/>
      <c r="M160" s="52"/>
      <c r="N160" s="154"/>
      <c r="P160" s="63">
        <f t="shared" si="8"/>
        <v>1762</v>
      </c>
    </row>
    <row r="161" spans="1:16" x14ac:dyDescent="0.25">
      <c r="A161" s="104">
        <v>161</v>
      </c>
      <c r="B161" s="66">
        <v>56.35</v>
      </c>
      <c r="C161" s="63">
        <f>'soust.uk.JMK př.č.2'!$O$24+'soust.uk.JMK př.č.2'!$P$24</f>
        <v>23092</v>
      </c>
      <c r="D161" s="63">
        <f>'soust.uk.JMK př.č.2'!$L$24</f>
        <v>57</v>
      </c>
      <c r="E161" s="63">
        <f t="shared" si="6"/>
        <v>6736</v>
      </c>
      <c r="F161" s="63">
        <f t="shared" si="7"/>
        <v>4918</v>
      </c>
      <c r="G161" s="64"/>
      <c r="H161" s="192"/>
      <c r="I161" s="64"/>
      <c r="J161" s="64"/>
      <c r="K161" s="154"/>
      <c r="L161" s="72"/>
      <c r="M161" s="52"/>
      <c r="N161" s="154"/>
      <c r="P161" s="63">
        <f t="shared" si="8"/>
        <v>1761</v>
      </c>
    </row>
    <row r="162" spans="1:16" x14ac:dyDescent="0.25">
      <c r="A162" s="104">
        <v>162</v>
      </c>
      <c r="B162" s="66">
        <v>56.42</v>
      </c>
      <c r="C162" s="63">
        <f>'soust.uk.JMK př.č.2'!$O$24+'soust.uk.JMK př.č.2'!$P$24</f>
        <v>23092</v>
      </c>
      <c r="D162" s="63">
        <f>'soust.uk.JMK př.č.2'!$L$24</f>
        <v>57</v>
      </c>
      <c r="E162" s="63">
        <f t="shared" si="6"/>
        <v>6726</v>
      </c>
      <c r="F162" s="63">
        <f t="shared" si="7"/>
        <v>4911</v>
      </c>
      <c r="G162" s="64"/>
      <c r="H162" s="192"/>
      <c r="I162" s="64"/>
      <c r="J162" s="64"/>
      <c r="K162" s="154"/>
      <c r="L162" s="72"/>
      <c r="M162" s="52"/>
      <c r="N162" s="154"/>
      <c r="P162" s="63">
        <f t="shared" si="8"/>
        <v>1758</v>
      </c>
    </row>
    <row r="163" spans="1:16" x14ac:dyDescent="0.25">
      <c r="A163" s="104">
        <v>163</v>
      </c>
      <c r="B163" s="66">
        <v>56.48</v>
      </c>
      <c r="C163" s="63">
        <f>'soust.uk.JMK př.č.2'!$O$24+'soust.uk.JMK př.č.2'!$P$24</f>
        <v>23092</v>
      </c>
      <c r="D163" s="63">
        <f>'soust.uk.JMK př.č.2'!$L$24</f>
        <v>57</v>
      </c>
      <c r="E163" s="63">
        <f t="shared" si="6"/>
        <v>6719</v>
      </c>
      <c r="F163" s="63">
        <f t="shared" si="7"/>
        <v>4906</v>
      </c>
      <c r="G163" s="64"/>
      <c r="H163" s="192"/>
      <c r="I163" s="64"/>
      <c r="J163" s="64"/>
      <c r="K163" s="154"/>
      <c r="L163" s="72"/>
      <c r="M163" s="52"/>
      <c r="N163" s="154"/>
      <c r="P163" s="63">
        <f t="shared" si="8"/>
        <v>1756</v>
      </c>
    </row>
    <row r="164" spans="1:16" x14ac:dyDescent="0.25">
      <c r="A164" s="104">
        <v>164</v>
      </c>
      <c r="B164" s="66">
        <v>56.54</v>
      </c>
      <c r="C164" s="63">
        <f>'soust.uk.JMK př.č.2'!$O$24+'soust.uk.JMK př.č.2'!$P$24</f>
        <v>23092</v>
      </c>
      <c r="D164" s="63">
        <f>'soust.uk.JMK př.č.2'!$L$24</f>
        <v>57</v>
      </c>
      <c r="E164" s="63">
        <f t="shared" si="6"/>
        <v>6713</v>
      </c>
      <c r="F164" s="63">
        <f t="shared" si="7"/>
        <v>4901</v>
      </c>
      <c r="G164" s="64"/>
      <c r="H164" s="192"/>
      <c r="I164" s="64"/>
      <c r="J164" s="64"/>
      <c r="K164" s="154"/>
      <c r="L164" s="72"/>
      <c r="M164" s="52"/>
      <c r="N164" s="154"/>
      <c r="P164" s="63">
        <f t="shared" si="8"/>
        <v>1755</v>
      </c>
    </row>
    <row r="165" spans="1:16" x14ac:dyDescent="0.25">
      <c r="A165" s="104">
        <v>165</v>
      </c>
      <c r="B165" s="66">
        <v>56.61</v>
      </c>
      <c r="C165" s="63">
        <f>'soust.uk.JMK př.č.2'!$O$24+'soust.uk.JMK př.č.2'!$P$24</f>
        <v>23092</v>
      </c>
      <c r="D165" s="63">
        <f>'soust.uk.JMK př.č.2'!$L$24</f>
        <v>57</v>
      </c>
      <c r="E165" s="63">
        <f t="shared" si="6"/>
        <v>6704</v>
      </c>
      <c r="F165" s="63">
        <f t="shared" si="7"/>
        <v>4895</v>
      </c>
      <c r="G165" s="64"/>
      <c r="H165" s="192"/>
      <c r="I165" s="64"/>
      <c r="J165" s="64"/>
      <c r="K165" s="154"/>
      <c r="L165" s="72"/>
      <c r="M165" s="52"/>
      <c r="N165" s="154"/>
      <c r="P165" s="63">
        <f t="shared" si="8"/>
        <v>1752</v>
      </c>
    </row>
    <row r="166" spans="1:16" x14ac:dyDescent="0.25">
      <c r="A166" s="104">
        <v>166</v>
      </c>
      <c r="B166" s="66">
        <v>56.67</v>
      </c>
      <c r="C166" s="63">
        <f>'soust.uk.JMK př.č.2'!$O$24+'soust.uk.JMK př.č.2'!$P$24</f>
        <v>23092</v>
      </c>
      <c r="D166" s="63">
        <f>'soust.uk.JMK př.č.2'!$L$24</f>
        <v>57</v>
      </c>
      <c r="E166" s="63">
        <f t="shared" si="6"/>
        <v>6698</v>
      </c>
      <c r="F166" s="63">
        <f t="shared" si="7"/>
        <v>4890</v>
      </c>
      <c r="G166" s="64"/>
      <c r="H166" s="192"/>
      <c r="I166" s="64"/>
      <c r="J166" s="64"/>
      <c r="K166" s="154"/>
      <c r="L166" s="72"/>
      <c r="M166" s="52"/>
      <c r="N166" s="154"/>
      <c r="P166" s="63">
        <f t="shared" si="8"/>
        <v>1751</v>
      </c>
    </row>
    <row r="167" spans="1:16" x14ac:dyDescent="0.25">
      <c r="A167" s="104">
        <v>167</v>
      </c>
      <c r="B167" s="66">
        <v>56.73</v>
      </c>
      <c r="C167" s="63">
        <f>'soust.uk.JMK př.č.2'!$O$24+'soust.uk.JMK př.č.2'!$P$24</f>
        <v>23092</v>
      </c>
      <c r="D167" s="63">
        <f>'soust.uk.JMK př.č.2'!$L$24</f>
        <v>57</v>
      </c>
      <c r="E167" s="63">
        <f t="shared" si="6"/>
        <v>6691</v>
      </c>
      <c r="F167" s="63">
        <f t="shared" si="7"/>
        <v>4885</v>
      </c>
      <c r="G167" s="64"/>
      <c r="H167" s="192"/>
      <c r="I167" s="64"/>
      <c r="J167" s="64"/>
      <c r="K167" s="154"/>
      <c r="L167" s="72"/>
      <c r="M167" s="52"/>
      <c r="N167" s="154"/>
      <c r="P167" s="63">
        <f t="shared" si="8"/>
        <v>1749</v>
      </c>
    </row>
    <row r="168" spans="1:16" x14ac:dyDescent="0.25">
      <c r="A168" s="104">
        <v>168</v>
      </c>
      <c r="B168" s="66">
        <v>56.8</v>
      </c>
      <c r="C168" s="63">
        <f>'soust.uk.JMK př.č.2'!$O$24+'soust.uk.JMK př.č.2'!$P$24</f>
        <v>23092</v>
      </c>
      <c r="D168" s="63">
        <f>'soust.uk.JMK př.č.2'!$L$24</f>
        <v>57</v>
      </c>
      <c r="E168" s="63">
        <f t="shared" si="6"/>
        <v>6683</v>
      </c>
      <c r="F168" s="63">
        <f t="shared" si="7"/>
        <v>4879</v>
      </c>
      <c r="G168" s="64"/>
      <c r="H168" s="192"/>
      <c r="I168" s="64"/>
      <c r="J168" s="64"/>
      <c r="K168" s="154"/>
      <c r="L168" s="72"/>
      <c r="M168" s="52"/>
      <c r="N168" s="154"/>
      <c r="P168" s="63">
        <f t="shared" si="8"/>
        <v>1747</v>
      </c>
    </row>
    <row r="169" spans="1:16" x14ac:dyDescent="0.25">
      <c r="A169" s="104">
        <v>169</v>
      </c>
      <c r="B169" s="66">
        <v>56.86</v>
      </c>
      <c r="C169" s="63">
        <f>'soust.uk.JMK př.č.2'!$O$24+'soust.uk.JMK př.č.2'!$P$24</f>
        <v>23092</v>
      </c>
      <c r="D169" s="63">
        <f>'soust.uk.JMK př.č.2'!$L$24</f>
        <v>57</v>
      </c>
      <c r="E169" s="63">
        <f t="shared" si="6"/>
        <v>6675</v>
      </c>
      <c r="F169" s="63">
        <f t="shared" si="7"/>
        <v>4873</v>
      </c>
      <c r="G169" s="64"/>
      <c r="H169" s="192"/>
      <c r="I169" s="64"/>
      <c r="J169" s="64"/>
      <c r="K169" s="154"/>
      <c r="L169" s="72"/>
      <c r="M169" s="52"/>
      <c r="N169" s="154"/>
      <c r="P169" s="63">
        <f t="shared" si="8"/>
        <v>1745</v>
      </c>
    </row>
    <row r="170" spans="1:16" x14ac:dyDescent="0.25">
      <c r="A170" s="104">
        <v>170</v>
      </c>
      <c r="B170" s="66">
        <v>56.92</v>
      </c>
      <c r="C170" s="63">
        <f>'soust.uk.JMK př.č.2'!$O$24+'soust.uk.JMK př.č.2'!$P$24</f>
        <v>23092</v>
      </c>
      <c r="D170" s="63">
        <f>'soust.uk.JMK př.č.2'!$L$24</f>
        <v>57</v>
      </c>
      <c r="E170" s="63">
        <f t="shared" si="6"/>
        <v>6668</v>
      </c>
      <c r="F170" s="63">
        <f t="shared" si="7"/>
        <v>4868</v>
      </c>
      <c r="G170" s="64"/>
      <c r="H170" s="192"/>
      <c r="I170" s="64"/>
      <c r="J170" s="64"/>
      <c r="K170" s="154"/>
      <c r="L170" s="72"/>
      <c r="M170" s="52"/>
      <c r="N170" s="154"/>
      <c r="P170" s="63">
        <f t="shared" si="8"/>
        <v>1743</v>
      </c>
    </row>
    <row r="171" spans="1:16" x14ac:dyDescent="0.25">
      <c r="A171" s="104">
        <v>171</v>
      </c>
      <c r="B171" s="66">
        <v>56.99</v>
      </c>
      <c r="C171" s="63">
        <f>'soust.uk.JMK př.č.2'!$O$24+'soust.uk.JMK př.č.2'!$P$24</f>
        <v>23092</v>
      </c>
      <c r="D171" s="63">
        <f>'soust.uk.JMK př.č.2'!$L$24</f>
        <v>57</v>
      </c>
      <c r="E171" s="63">
        <f t="shared" si="6"/>
        <v>6660</v>
      </c>
      <c r="F171" s="63">
        <f t="shared" si="7"/>
        <v>4862</v>
      </c>
      <c r="G171" s="64"/>
      <c r="H171" s="192"/>
      <c r="I171" s="64"/>
      <c r="J171" s="64"/>
      <c r="K171" s="154"/>
      <c r="L171" s="72"/>
      <c r="M171" s="52"/>
      <c r="N171" s="154"/>
      <c r="P171" s="63">
        <f t="shared" si="8"/>
        <v>1741</v>
      </c>
    </row>
    <row r="172" spans="1:16" x14ac:dyDescent="0.25">
      <c r="A172" s="104">
        <v>172</v>
      </c>
      <c r="B172" s="66">
        <v>57.05</v>
      </c>
      <c r="C172" s="63">
        <f>'soust.uk.JMK př.č.2'!$O$24+'soust.uk.JMK př.č.2'!$P$24</f>
        <v>23092</v>
      </c>
      <c r="D172" s="63">
        <f>'soust.uk.JMK př.č.2'!$L$24</f>
        <v>57</v>
      </c>
      <c r="E172" s="63">
        <f t="shared" si="6"/>
        <v>6653</v>
      </c>
      <c r="F172" s="63">
        <f t="shared" si="7"/>
        <v>4857</v>
      </c>
      <c r="G172" s="64"/>
      <c r="H172" s="192"/>
      <c r="I172" s="64"/>
      <c r="J172" s="64"/>
      <c r="K172" s="154"/>
      <c r="L172" s="72"/>
      <c r="M172" s="52"/>
      <c r="N172" s="154"/>
      <c r="P172" s="63">
        <f t="shared" si="8"/>
        <v>1739</v>
      </c>
    </row>
    <row r="173" spans="1:16" x14ac:dyDescent="0.25">
      <c r="A173" s="104">
        <v>173</v>
      </c>
      <c r="B173" s="66">
        <v>57.11</v>
      </c>
      <c r="C173" s="63">
        <f>'soust.uk.JMK př.č.2'!$O$24+'soust.uk.JMK př.č.2'!$P$24</f>
        <v>23092</v>
      </c>
      <c r="D173" s="63">
        <f>'soust.uk.JMK př.č.2'!$L$24</f>
        <v>57</v>
      </c>
      <c r="E173" s="63">
        <f t="shared" si="6"/>
        <v>6646</v>
      </c>
      <c r="F173" s="63">
        <f t="shared" si="7"/>
        <v>4852</v>
      </c>
      <c r="G173" s="64"/>
      <c r="H173" s="192"/>
      <c r="I173" s="64"/>
      <c r="J173" s="64"/>
      <c r="K173" s="154"/>
      <c r="L173" s="72"/>
      <c r="M173" s="52"/>
      <c r="N173" s="154"/>
      <c r="P173" s="63">
        <f t="shared" si="8"/>
        <v>1737</v>
      </c>
    </row>
    <row r="174" spans="1:16" x14ac:dyDescent="0.25">
      <c r="A174" s="104">
        <v>174</v>
      </c>
      <c r="B174" s="66">
        <v>57.17</v>
      </c>
      <c r="C174" s="63">
        <f>'soust.uk.JMK př.č.2'!$O$24+'soust.uk.JMK př.č.2'!$P$24</f>
        <v>23092</v>
      </c>
      <c r="D174" s="63">
        <f>'soust.uk.JMK př.č.2'!$L$24</f>
        <v>57</v>
      </c>
      <c r="E174" s="63">
        <f t="shared" si="6"/>
        <v>6639</v>
      </c>
      <c r="F174" s="63">
        <f t="shared" si="7"/>
        <v>4847</v>
      </c>
      <c r="G174" s="64"/>
      <c r="H174" s="192"/>
      <c r="I174" s="64"/>
      <c r="J174" s="64"/>
      <c r="K174" s="154"/>
      <c r="L174" s="72"/>
      <c r="M174" s="52"/>
      <c r="N174" s="154"/>
      <c r="P174" s="63">
        <f t="shared" si="8"/>
        <v>1735</v>
      </c>
    </row>
    <row r="175" spans="1:16" x14ac:dyDescent="0.25">
      <c r="A175" s="104">
        <v>175</v>
      </c>
      <c r="B175" s="66">
        <v>57.23</v>
      </c>
      <c r="C175" s="63">
        <f>'soust.uk.JMK př.č.2'!$O$24+'soust.uk.JMK př.č.2'!$P$24</f>
        <v>23092</v>
      </c>
      <c r="D175" s="63">
        <f>'soust.uk.JMK př.č.2'!$L$24</f>
        <v>57</v>
      </c>
      <c r="E175" s="63">
        <f t="shared" si="6"/>
        <v>6632</v>
      </c>
      <c r="F175" s="63">
        <f t="shared" si="7"/>
        <v>4842</v>
      </c>
      <c r="G175" s="64"/>
      <c r="H175" s="192"/>
      <c r="I175" s="64"/>
      <c r="J175" s="64"/>
      <c r="K175" s="154"/>
      <c r="L175" s="72"/>
      <c r="M175" s="52"/>
      <c r="N175" s="154"/>
      <c r="P175" s="63">
        <f t="shared" si="8"/>
        <v>1733</v>
      </c>
    </row>
    <row r="176" spans="1:16" x14ac:dyDescent="0.25">
      <c r="A176" s="104">
        <v>176</v>
      </c>
      <c r="B176" s="66">
        <v>57.3</v>
      </c>
      <c r="C176" s="63">
        <f>'soust.uk.JMK př.č.2'!$O$24+'soust.uk.JMK př.č.2'!$P$24</f>
        <v>23092</v>
      </c>
      <c r="D176" s="63">
        <f>'soust.uk.JMK př.č.2'!$L$24</f>
        <v>57</v>
      </c>
      <c r="E176" s="63">
        <f t="shared" si="6"/>
        <v>6624</v>
      </c>
      <c r="F176" s="63">
        <f t="shared" si="7"/>
        <v>4836</v>
      </c>
      <c r="G176" s="64"/>
      <c r="H176" s="192"/>
      <c r="I176" s="64"/>
      <c r="J176" s="64"/>
      <c r="K176" s="154"/>
      <c r="L176" s="72"/>
      <c r="M176" s="52"/>
      <c r="N176" s="154"/>
      <c r="P176" s="63">
        <f t="shared" si="8"/>
        <v>1731</v>
      </c>
    </row>
    <row r="177" spans="1:16" x14ac:dyDescent="0.25">
      <c r="A177" s="104">
        <v>177</v>
      </c>
      <c r="B177" s="66">
        <v>57.36</v>
      </c>
      <c r="C177" s="63">
        <f>'soust.uk.JMK př.č.2'!$O$24+'soust.uk.JMK př.č.2'!$P$24</f>
        <v>23092</v>
      </c>
      <c r="D177" s="63">
        <f>'soust.uk.JMK př.č.2'!$L$24</f>
        <v>57</v>
      </c>
      <c r="E177" s="63">
        <f t="shared" si="6"/>
        <v>6617</v>
      </c>
      <c r="F177" s="63">
        <f t="shared" si="7"/>
        <v>4831</v>
      </c>
      <c r="G177" s="64"/>
      <c r="H177" s="192"/>
      <c r="I177" s="64"/>
      <c r="J177" s="64"/>
      <c r="K177" s="154"/>
      <c r="L177" s="72"/>
      <c r="M177" s="52"/>
      <c r="N177" s="154"/>
      <c r="P177" s="63">
        <f t="shared" si="8"/>
        <v>1729</v>
      </c>
    </row>
    <row r="178" spans="1:16" x14ac:dyDescent="0.25">
      <c r="A178" s="104">
        <v>178</v>
      </c>
      <c r="B178" s="66">
        <v>57.42</v>
      </c>
      <c r="C178" s="63">
        <f>'soust.uk.JMK př.č.2'!$O$24+'soust.uk.JMK př.č.2'!$P$24</f>
        <v>23092</v>
      </c>
      <c r="D178" s="63">
        <f>'soust.uk.JMK př.č.2'!$L$24</f>
        <v>57</v>
      </c>
      <c r="E178" s="63">
        <f t="shared" si="6"/>
        <v>6611</v>
      </c>
      <c r="F178" s="63">
        <f t="shared" si="7"/>
        <v>4826</v>
      </c>
      <c r="G178" s="64"/>
      <c r="H178" s="192"/>
      <c r="I178" s="64"/>
      <c r="J178" s="64"/>
      <c r="K178" s="154"/>
      <c r="L178" s="72"/>
      <c r="M178" s="52"/>
      <c r="N178" s="154"/>
      <c r="P178" s="63">
        <f t="shared" si="8"/>
        <v>1728</v>
      </c>
    </row>
    <row r="179" spans="1:16" x14ac:dyDescent="0.25">
      <c r="A179" s="104">
        <v>179</v>
      </c>
      <c r="B179" s="66">
        <v>57.48</v>
      </c>
      <c r="C179" s="63">
        <f>'soust.uk.JMK př.č.2'!$O$24+'soust.uk.JMK př.č.2'!$P$24</f>
        <v>23092</v>
      </c>
      <c r="D179" s="63">
        <f>'soust.uk.JMK př.č.2'!$L$24</f>
        <v>57</v>
      </c>
      <c r="E179" s="63">
        <f t="shared" si="6"/>
        <v>6604</v>
      </c>
      <c r="F179" s="63">
        <f t="shared" si="7"/>
        <v>4821</v>
      </c>
      <c r="G179" s="64"/>
      <c r="H179" s="192"/>
      <c r="I179" s="64"/>
      <c r="J179" s="64"/>
      <c r="K179" s="154"/>
      <c r="L179" s="72"/>
      <c r="M179" s="52"/>
      <c r="N179" s="154"/>
      <c r="P179" s="63">
        <f t="shared" si="8"/>
        <v>1726</v>
      </c>
    </row>
    <row r="180" spans="1:16" x14ac:dyDescent="0.25">
      <c r="A180" s="104">
        <v>180</v>
      </c>
      <c r="B180" s="66">
        <v>57.54</v>
      </c>
      <c r="C180" s="63">
        <f>'soust.uk.JMK př.č.2'!$O$24+'soust.uk.JMK př.č.2'!$P$24</f>
        <v>23092</v>
      </c>
      <c r="D180" s="63">
        <f>'soust.uk.JMK př.č.2'!$L$24</f>
        <v>57</v>
      </c>
      <c r="E180" s="63">
        <f t="shared" si="6"/>
        <v>6597</v>
      </c>
      <c r="F180" s="63">
        <f t="shared" si="7"/>
        <v>4816</v>
      </c>
      <c r="G180" s="64"/>
      <c r="H180" s="192"/>
      <c r="I180" s="64"/>
      <c r="J180" s="64"/>
      <c r="K180" s="154"/>
      <c r="L180" s="72"/>
      <c r="M180" s="52"/>
      <c r="N180" s="154"/>
      <c r="P180" s="63">
        <f t="shared" si="8"/>
        <v>1724</v>
      </c>
    </row>
    <row r="181" spans="1:16" x14ac:dyDescent="0.25">
      <c r="A181" s="104">
        <v>181</v>
      </c>
      <c r="B181" s="66">
        <v>57.6</v>
      </c>
      <c r="C181" s="63">
        <f>'soust.uk.JMK př.č.2'!$O$24+'soust.uk.JMK př.č.2'!$P$24</f>
        <v>23092</v>
      </c>
      <c r="D181" s="63">
        <f>'soust.uk.JMK př.č.2'!$L$24</f>
        <v>57</v>
      </c>
      <c r="E181" s="63">
        <f t="shared" si="6"/>
        <v>6590</v>
      </c>
      <c r="F181" s="63">
        <f t="shared" si="7"/>
        <v>4811</v>
      </c>
      <c r="G181" s="64"/>
      <c r="H181" s="192"/>
      <c r="I181" s="64"/>
      <c r="J181" s="64"/>
      <c r="K181" s="154"/>
      <c r="L181" s="72"/>
      <c r="M181" s="52"/>
      <c r="N181" s="154"/>
      <c r="P181" s="63">
        <f t="shared" si="8"/>
        <v>1722</v>
      </c>
    </row>
    <row r="182" spans="1:16" x14ac:dyDescent="0.25">
      <c r="A182" s="104">
        <v>182</v>
      </c>
      <c r="B182" s="66">
        <v>57.66</v>
      </c>
      <c r="C182" s="63">
        <f>'soust.uk.JMK př.č.2'!$O$24+'soust.uk.JMK př.č.2'!$P$24</f>
        <v>23092</v>
      </c>
      <c r="D182" s="63">
        <f>'soust.uk.JMK př.č.2'!$L$24</f>
        <v>57</v>
      </c>
      <c r="E182" s="63">
        <f t="shared" si="6"/>
        <v>6584</v>
      </c>
      <c r="F182" s="63">
        <f t="shared" si="7"/>
        <v>4806</v>
      </c>
      <c r="G182" s="64"/>
      <c r="H182" s="192"/>
      <c r="I182" s="64"/>
      <c r="J182" s="64"/>
      <c r="K182" s="154"/>
      <c r="L182" s="72"/>
      <c r="M182" s="52"/>
      <c r="N182" s="154"/>
      <c r="P182" s="63">
        <f t="shared" si="8"/>
        <v>1721</v>
      </c>
    </row>
    <row r="183" spans="1:16" x14ac:dyDescent="0.25">
      <c r="A183" s="104">
        <v>183</v>
      </c>
      <c r="B183" s="66">
        <v>57.72</v>
      </c>
      <c r="C183" s="63">
        <f>'soust.uk.JMK př.č.2'!$O$24+'soust.uk.JMK př.č.2'!$P$24</f>
        <v>23092</v>
      </c>
      <c r="D183" s="63">
        <f>'soust.uk.JMK př.č.2'!$L$24</f>
        <v>57</v>
      </c>
      <c r="E183" s="63">
        <f t="shared" si="6"/>
        <v>6577</v>
      </c>
      <c r="F183" s="63">
        <f t="shared" si="7"/>
        <v>4801</v>
      </c>
      <c r="G183" s="64"/>
      <c r="H183" s="192"/>
      <c r="I183" s="64"/>
      <c r="J183" s="64"/>
      <c r="K183" s="154"/>
      <c r="L183" s="72"/>
      <c r="M183" s="52"/>
      <c r="N183" s="154"/>
      <c r="P183" s="63">
        <f t="shared" si="8"/>
        <v>1719</v>
      </c>
    </row>
    <row r="184" spans="1:16" x14ac:dyDescent="0.25">
      <c r="A184" s="104">
        <v>184</v>
      </c>
      <c r="B184" s="66">
        <v>57.79</v>
      </c>
      <c r="C184" s="63">
        <f>'soust.uk.JMK př.č.2'!$O$24+'soust.uk.JMK př.č.2'!$P$24</f>
        <v>23092</v>
      </c>
      <c r="D184" s="63">
        <f>'soust.uk.JMK př.č.2'!$L$24</f>
        <v>57</v>
      </c>
      <c r="E184" s="63">
        <f t="shared" si="6"/>
        <v>6569</v>
      </c>
      <c r="F184" s="63">
        <f t="shared" si="7"/>
        <v>4795</v>
      </c>
      <c r="G184" s="64"/>
      <c r="H184" s="192"/>
      <c r="I184" s="64"/>
      <c r="J184" s="64"/>
      <c r="K184" s="154"/>
      <c r="L184" s="72"/>
      <c r="M184" s="52"/>
      <c r="N184" s="154"/>
      <c r="P184" s="63">
        <f t="shared" si="8"/>
        <v>1717</v>
      </c>
    </row>
    <row r="185" spans="1:16" x14ac:dyDescent="0.25">
      <c r="A185" s="104">
        <v>185</v>
      </c>
      <c r="B185" s="66">
        <v>57.85</v>
      </c>
      <c r="C185" s="63">
        <f>'soust.uk.JMK př.č.2'!$O$24+'soust.uk.JMK př.č.2'!$P$24</f>
        <v>23092</v>
      </c>
      <c r="D185" s="63">
        <f>'soust.uk.JMK př.č.2'!$L$24</f>
        <v>57</v>
      </c>
      <c r="E185" s="63">
        <f t="shared" si="6"/>
        <v>6562</v>
      </c>
      <c r="F185" s="63">
        <f t="shared" si="7"/>
        <v>4790</v>
      </c>
      <c r="G185" s="64"/>
      <c r="H185" s="192"/>
      <c r="I185" s="64"/>
      <c r="J185" s="64"/>
      <c r="K185" s="154"/>
      <c r="L185" s="72"/>
      <c r="M185" s="52"/>
      <c r="N185" s="154"/>
      <c r="P185" s="63">
        <f t="shared" si="8"/>
        <v>1715</v>
      </c>
    </row>
    <row r="186" spans="1:16" x14ac:dyDescent="0.25">
      <c r="A186" s="104">
        <v>186</v>
      </c>
      <c r="B186" s="66">
        <v>57.91</v>
      </c>
      <c r="C186" s="63">
        <f>'soust.uk.JMK př.č.2'!$O$24+'soust.uk.JMK př.č.2'!$P$24</f>
        <v>23092</v>
      </c>
      <c r="D186" s="63">
        <f>'soust.uk.JMK př.č.2'!$L$24</f>
        <v>57</v>
      </c>
      <c r="E186" s="63">
        <f t="shared" si="6"/>
        <v>6555</v>
      </c>
      <c r="F186" s="63">
        <f t="shared" si="7"/>
        <v>4785</v>
      </c>
      <c r="G186" s="64"/>
      <c r="H186" s="192"/>
      <c r="I186" s="64"/>
      <c r="J186" s="64"/>
      <c r="K186" s="154"/>
      <c r="L186" s="72"/>
      <c r="M186" s="52"/>
      <c r="N186" s="154"/>
      <c r="P186" s="63">
        <f t="shared" si="8"/>
        <v>1713</v>
      </c>
    </row>
    <row r="187" spans="1:16" x14ac:dyDescent="0.25">
      <c r="A187" s="104">
        <v>187</v>
      </c>
      <c r="B187" s="66">
        <v>57.97</v>
      </c>
      <c r="C187" s="63">
        <f>'soust.uk.JMK př.č.2'!$O$24+'soust.uk.JMK př.č.2'!$P$24</f>
        <v>23092</v>
      </c>
      <c r="D187" s="63">
        <f>'soust.uk.JMK př.č.2'!$L$24</f>
        <v>57</v>
      </c>
      <c r="E187" s="63">
        <f t="shared" si="6"/>
        <v>6548</v>
      </c>
      <c r="F187" s="63">
        <f t="shared" si="7"/>
        <v>4780</v>
      </c>
      <c r="G187" s="64"/>
      <c r="H187" s="192"/>
      <c r="I187" s="64"/>
      <c r="J187" s="64"/>
      <c r="K187" s="154"/>
      <c r="L187" s="72"/>
      <c r="M187" s="52"/>
      <c r="N187" s="154"/>
      <c r="P187" s="63">
        <f t="shared" si="8"/>
        <v>1711</v>
      </c>
    </row>
    <row r="188" spans="1:16" x14ac:dyDescent="0.25">
      <c r="A188" s="104">
        <v>188</v>
      </c>
      <c r="B188" s="66">
        <v>58.03</v>
      </c>
      <c r="C188" s="63">
        <f>'soust.uk.JMK př.č.2'!$O$24+'soust.uk.JMK př.č.2'!$P$24</f>
        <v>23092</v>
      </c>
      <c r="D188" s="63">
        <f>'soust.uk.JMK př.č.2'!$L$24</f>
        <v>57</v>
      </c>
      <c r="E188" s="63">
        <f t="shared" si="6"/>
        <v>6541</v>
      </c>
      <c r="F188" s="63">
        <f t="shared" si="7"/>
        <v>4775</v>
      </c>
      <c r="G188" s="64"/>
      <c r="H188" s="192"/>
      <c r="I188" s="64"/>
      <c r="J188" s="64"/>
      <c r="K188" s="154"/>
      <c r="L188" s="72"/>
      <c r="M188" s="52"/>
      <c r="N188" s="154"/>
      <c r="P188" s="63">
        <f t="shared" si="8"/>
        <v>1709</v>
      </c>
    </row>
    <row r="189" spans="1:16" x14ac:dyDescent="0.25">
      <c r="A189" s="104">
        <v>189</v>
      </c>
      <c r="B189" s="66">
        <v>58.09</v>
      </c>
      <c r="C189" s="63">
        <f>'soust.uk.JMK př.č.2'!$O$24+'soust.uk.JMK př.č.2'!$P$24</f>
        <v>23092</v>
      </c>
      <c r="D189" s="63">
        <f>'soust.uk.JMK př.č.2'!$L$24</f>
        <v>57</v>
      </c>
      <c r="E189" s="63">
        <f t="shared" si="6"/>
        <v>6535</v>
      </c>
      <c r="F189" s="63">
        <f t="shared" si="7"/>
        <v>4770</v>
      </c>
      <c r="G189" s="64"/>
      <c r="H189" s="192"/>
      <c r="I189" s="64"/>
      <c r="J189" s="64"/>
      <c r="K189" s="154"/>
      <c r="L189" s="72"/>
      <c r="M189" s="52"/>
      <c r="N189" s="154"/>
      <c r="P189" s="63">
        <f t="shared" si="8"/>
        <v>1708</v>
      </c>
    </row>
    <row r="190" spans="1:16" x14ac:dyDescent="0.25">
      <c r="A190" s="104">
        <v>190</v>
      </c>
      <c r="B190" s="66">
        <v>58.15</v>
      </c>
      <c r="C190" s="63">
        <f>'soust.uk.JMK př.č.2'!$O$24+'soust.uk.JMK př.č.2'!$P$24</f>
        <v>23092</v>
      </c>
      <c r="D190" s="63">
        <f>'soust.uk.JMK př.č.2'!$L$24</f>
        <v>57</v>
      </c>
      <c r="E190" s="63">
        <f t="shared" si="6"/>
        <v>6528</v>
      </c>
      <c r="F190" s="63">
        <f t="shared" si="7"/>
        <v>4765</v>
      </c>
      <c r="G190" s="64"/>
      <c r="H190" s="192"/>
      <c r="I190" s="64"/>
      <c r="J190" s="64"/>
      <c r="K190" s="154"/>
      <c r="L190" s="72"/>
      <c r="M190" s="52"/>
      <c r="N190" s="154"/>
      <c r="P190" s="63">
        <f t="shared" si="8"/>
        <v>1706</v>
      </c>
    </row>
    <row r="191" spans="1:16" x14ac:dyDescent="0.25">
      <c r="A191" s="104">
        <v>191</v>
      </c>
      <c r="B191" s="66">
        <v>58.21</v>
      </c>
      <c r="C191" s="63">
        <f>'soust.uk.JMK př.č.2'!$O$24+'soust.uk.JMK př.č.2'!$P$24</f>
        <v>23092</v>
      </c>
      <c r="D191" s="63">
        <f>'soust.uk.JMK př.č.2'!$L$24</f>
        <v>57</v>
      </c>
      <c r="E191" s="63">
        <f t="shared" si="6"/>
        <v>6521</v>
      </c>
      <c r="F191" s="63">
        <f t="shared" si="7"/>
        <v>4760</v>
      </c>
      <c r="G191" s="64"/>
      <c r="H191" s="192"/>
      <c r="I191" s="64"/>
      <c r="J191" s="64"/>
      <c r="K191" s="154"/>
      <c r="L191" s="72"/>
      <c r="M191" s="52"/>
      <c r="N191" s="154"/>
      <c r="P191" s="63">
        <f t="shared" si="8"/>
        <v>1704</v>
      </c>
    </row>
    <row r="192" spans="1:16" x14ac:dyDescent="0.25">
      <c r="A192" s="104">
        <v>192</v>
      </c>
      <c r="B192" s="66">
        <v>58.27</v>
      </c>
      <c r="C192" s="63">
        <f>'soust.uk.JMK př.č.2'!$O$24+'soust.uk.JMK př.č.2'!$P$24</f>
        <v>23092</v>
      </c>
      <c r="D192" s="63">
        <f>'soust.uk.JMK př.č.2'!$L$24</f>
        <v>57</v>
      </c>
      <c r="E192" s="63">
        <f t="shared" si="6"/>
        <v>6516</v>
      </c>
      <c r="F192" s="63">
        <f t="shared" si="7"/>
        <v>4756</v>
      </c>
      <c r="G192" s="64"/>
      <c r="H192" s="192"/>
      <c r="I192" s="64"/>
      <c r="J192" s="64"/>
      <c r="K192" s="154"/>
      <c r="L192" s="72"/>
      <c r="M192" s="52"/>
      <c r="N192" s="154"/>
      <c r="P192" s="63">
        <f t="shared" si="8"/>
        <v>1703</v>
      </c>
    </row>
    <row r="193" spans="1:16" x14ac:dyDescent="0.25">
      <c r="A193" s="104">
        <v>193</v>
      </c>
      <c r="B193" s="66">
        <v>58.33</v>
      </c>
      <c r="C193" s="63">
        <f>'soust.uk.JMK př.č.2'!$O$24+'soust.uk.JMK př.č.2'!$P$24</f>
        <v>23092</v>
      </c>
      <c r="D193" s="63">
        <f>'soust.uk.JMK př.č.2'!$L$24</f>
        <v>57</v>
      </c>
      <c r="E193" s="63">
        <f t="shared" si="6"/>
        <v>6509</v>
      </c>
      <c r="F193" s="63">
        <f t="shared" si="7"/>
        <v>4751</v>
      </c>
      <c r="G193" s="64"/>
      <c r="H193" s="192"/>
      <c r="I193" s="64"/>
      <c r="J193" s="64"/>
      <c r="K193" s="154"/>
      <c r="L193" s="72"/>
      <c r="M193" s="52"/>
      <c r="N193" s="154"/>
      <c r="P193" s="63">
        <f t="shared" si="8"/>
        <v>1701</v>
      </c>
    </row>
    <row r="194" spans="1:16" x14ac:dyDescent="0.25">
      <c r="A194" s="104">
        <v>194</v>
      </c>
      <c r="B194" s="66">
        <v>58.39</v>
      </c>
      <c r="C194" s="63">
        <f>'soust.uk.JMK př.č.2'!$O$24+'soust.uk.JMK př.č.2'!$P$24</f>
        <v>23092</v>
      </c>
      <c r="D194" s="63">
        <f>'soust.uk.JMK př.č.2'!$L$24</f>
        <v>57</v>
      </c>
      <c r="E194" s="63">
        <f t="shared" si="6"/>
        <v>6502</v>
      </c>
      <c r="F194" s="63">
        <f t="shared" si="7"/>
        <v>4746</v>
      </c>
      <c r="G194" s="64"/>
      <c r="H194" s="192"/>
      <c r="I194" s="64"/>
      <c r="J194" s="64"/>
      <c r="K194" s="154"/>
      <c r="L194" s="72"/>
      <c r="M194" s="52"/>
      <c r="N194" s="154"/>
      <c r="P194" s="63">
        <f t="shared" si="8"/>
        <v>1699</v>
      </c>
    </row>
    <row r="195" spans="1:16" x14ac:dyDescent="0.25">
      <c r="A195" s="104">
        <v>195</v>
      </c>
      <c r="B195" s="66">
        <v>58.45</v>
      </c>
      <c r="C195" s="63">
        <f>'soust.uk.JMK př.č.2'!$O$24+'soust.uk.JMK př.č.2'!$P$24</f>
        <v>23092</v>
      </c>
      <c r="D195" s="63">
        <f>'soust.uk.JMK př.č.2'!$L$24</f>
        <v>57</v>
      </c>
      <c r="E195" s="63">
        <f t="shared" si="6"/>
        <v>6495</v>
      </c>
      <c r="F195" s="63">
        <f t="shared" si="7"/>
        <v>4741</v>
      </c>
      <c r="G195" s="64"/>
      <c r="H195" s="192"/>
      <c r="I195" s="64"/>
      <c r="J195" s="64"/>
      <c r="K195" s="154"/>
      <c r="L195" s="72"/>
      <c r="M195" s="52"/>
      <c r="N195" s="154"/>
      <c r="P195" s="63">
        <f t="shared" si="8"/>
        <v>1697</v>
      </c>
    </row>
    <row r="196" spans="1:16" x14ac:dyDescent="0.25">
      <c r="A196" s="104">
        <v>196</v>
      </c>
      <c r="B196" s="66">
        <v>58.51</v>
      </c>
      <c r="C196" s="63">
        <f>'soust.uk.JMK př.č.2'!$O$24+'soust.uk.JMK př.č.2'!$P$24</f>
        <v>23092</v>
      </c>
      <c r="D196" s="63">
        <f>'soust.uk.JMK př.č.2'!$L$24</f>
        <v>57</v>
      </c>
      <c r="E196" s="63">
        <f t="shared" si="6"/>
        <v>6488</v>
      </c>
      <c r="F196" s="63">
        <f t="shared" si="7"/>
        <v>4736</v>
      </c>
      <c r="G196" s="64"/>
      <c r="H196" s="192"/>
      <c r="I196" s="64"/>
      <c r="J196" s="64"/>
      <c r="K196" s="154"/>
      <c r="L196" s="72"/>
      <c r="M196" s="52"/>
      <c r="N196" s="154"/>
      <c r="P196" s="63">
        <f t="shared" si="8"/>
        <v>1695</v>
      </c>
    </row>
    <row r="197" spans="1:16" x14ac:dyDescent="0.25">
      <c r="A197" s="104">
        <v>197</v>
      </c>
      <c r="B197" s="66">
        <v>58.57</v>
      </c>
      <c r="C197" s="63">
        <f>'soust.uk.JMK př.č.2'!$O$24+'soust.uk.JMK př.č.2'!$P$24</f>
        <v>23092</v>
      </c>
      <c r="D197" s="63">
        <f>'soust.uk.JMK př.č.2'!$L$24</f>
        <v>57</v>
      </c>
      <c r="E197" s="63">
        <f t="shared" si="6"/>
        <v>6482</v>
      </c>
      <c r="F197" s="63">
        <f t="shared" si="7"/>
        <v>4731</v>
      </c>
      <c r="G197" s="64"/>
      <c r="H197" s="192"/>
      <c r="I197" s="64"/>
      <c r="J197" s="64"/>
      <c r="K197" s="154"/>
      <c r="L197" s="72"/>
      <c r="M197" s="52"/>
      <c r="N197" s="154"/>
      <c r="P197" s="63">
        <f t="shared" si="8"/>
        <v>1694</v>
      </c>
    </row>
    <row r="198" spans="1:16" x14ac:dyDescent="0.25">
      <c r="A198" s="104">
        <v>198</v>
      </c>
      <c r="B198" s="66">
        <v>58.63</v>
      </c>
      <c r="C198" s="63">
        <f>'soust.uk.JMK př.č.2'!$O$24+'soust.uk.JMK př.č.2'!$P$24</f>
        <v>23092</v>
      </c>
      <c r="D198" s="63">
        <f>'soust.uk.JMK př.č.2'!$L$24</f>
        <v>57</v>
      </c>
      <c r="E198" s="63">
        <f t="shared" si="6"/>
        <v>6475</v>
      </c>
      <c r="F198" s="63">
        <f t="shared" si="7"/>
        <v>4726</v>
      </c>
      <c r="G198" s="64"/>
      <c r="H198" s="192"/>
      <c r="I198" s="64"/>
      <c r="J198" s="64"/>
      <c r="K198" s="154"/>
      <c r="L198" s="72"/>
      <c r="M198" s="52"/>
      <c r="N198" s="154"/>
      <c r="P198" s="63">
        <f t="shared" si="8"/>
        <v>1692</v>
      </c>
    </row>
    <row r="199" spans="1:16" x14ac:dyDescent="0.25">
      <c r="A199" s="104">
        <v>199</v>
      </c>
      <c r="B199" s="66">
        <v>58.69</v>
      </c>
      <c r="C199" s="63">
        <f>'soust.uk.JMK př.č.2'!$O$24+'soust.uk.JMK př.č.2'!$P$24</f>
        <v>23092</v>
      </c>
      <c r="D199" s="63">
        <f>'soust.uk.JMK př.č.2'!$L$24</f>
        <v>57</v>
      </c>
      <c r="E199" s="63">
        <f t="shared" si="6"/>
        <v>6468</v>
      </c>
      <c r="F199" s="63">
        <f t="shared" si="7"/>
        <v>4721</v>
      </c>
      <c r="G199" s="64"/>
      <c r="H199" s="192"/>
      <c r="I199" s="64"/>
      <c r="J199" s="64"/>
      <c r="K199" s="154"/>
      <c r="L199" s="72"/>
      <c r="M199" s="52"/>
      <c r="N199" s="154"/>
      <c r="P199" s="63">
        <f t="shared" si="8"/>
        <v>1690</v>
      </c>
    </row>
    <row r="200" spans="1:16" x14ac:dyDescent="0.25">
      <c r="A200" s="104">
        <v>200</v>
      </c>
      <c r="B200" s="66">
        <v>58.75</v>
      </c>
      <c r="C200" s="63">
        <f>'soust.uk.JMK př.č.2'!$O$24+'soust.uk.JMK př.č.2'!$P$24</f>
        <v>23092</v>
      </c>
      <c r="D200" s="63">
        <f>'soust.uk.JMK př.č.2'!$L$24</f>
        <v>57</v>
      </c>
      <c r="E200" s="63">
        <f t="shared" si="6"/>
        <v>6463</v>
      </c>
      <c r="F200" s="63">
        <f t="shared" si="7"/>
        <v>4717</v>
      </c>
      <c r="G200" s="64"/>
      <c r="H200" s="192"/>
      <c r="I200" s="64"/>
      <c r="J200" s="64"/>
      <c r="K200" s="154"/>
      <c r="L200" s="72"/>
      <c r="M200" s="52"/>
      <c r="N200" s="154"/>
      <c r="P200" s="63">
        <f t="shared" si="8"/>
        <v>1689</v>
      </c>
    </row>
    <row r="201" spans="1:16" x14ac:dyDescent="0.25">
      <c r="A201" s="104">
        <v>201</v>
      </c>
      <c r="B201" s="66">
        <v>58.81</v>
      </c>
      <c r="C201" s="63">
        <f>'soust.uk.JMK př.č.2'!$O$24+'soust.uk.JMK př.č.2'!$P$24</f>
        <v>23092</v>
      </c>
      <c r="D201" s="63">
        <f>'soust.uk.JMK př.č.2'!$L$24</f>
        <v>57</v>
      </c>
      <c r="E201" s="63">
        <f t="shared" si="6"/>
        <v>6456</v>
      </c>
      <c r="F201" s="63">
        <f t="shared" si="7"/>
        <v>4712</v>
      </c>
      <c r="G201" s="64"/>
      <c r="H201" s="192"/>
      <c r="I201" s="64"/>
      <c r="J201" s="64"/>
      <c r="K201" s="154"/>
      <c r="L201" s="72"/>
      <c r="M201" s="52"/>
      <c r="N201" s="154"/>
      <c r="P201" s="63">
        <f t="shared" si="8"/>
        <v>1687</v>
      </c>
    </row>
    <row r="202" spans="1:16" x14ac:dyDescent="0.25">
      <c r="A202" s="104">
        <v>202</v>
      </c>
      <c r="B202" s="66">
        <v>58.87</v>
      </c>
      <c r="C202" s="63">
        <f>'soust.uk.JMK př.č.2'!$O$24+'soust.uk.JMK př.č.2'!$P$24</f>
        <v>23092</v>
      </c>
      <c r="D202" s="63">
        <f>'soust.uk.JMK př.č.2'!$L$24</f>
        <v>57</v>
      </c>
      <c r="E202" s="63">
        <f t="shared" si="6"/>
        <v>6449</v>
      </c>
      <c r="F202" s="63">
        <f t="shared" si="7"/>
        <v>4707</v>
      </c>
      <c r="G202" s="64"/>
      <c r="H202" s="192"/>
      <c r="I202" s="64"/>
      <c r="J202" s="64"/>
      <c r="K202" s="154"/>
      <c r="L202" s="72"/>
      <c r="M202" s="52"/>
      <c r="N202" s="154"/>
      <c r="P202" s="63">
        <f t="shared" si="8"/>
        <v>1685</v>
      </c>
    </row>
    <row r="203" spans="1:16" x14ac:dyDescent="0.25">
      <c r="A203" s="104">
        <v>203</v>
      </c>
      <c r="B203" s="66">
        <v>58.93</v>
      </c>
      <c r="C203" s="63">
        <f>'soust.uk.JMK př.č.2'!$O$24+'soust.uk.JMK př.č.2'!$P$24</f>
        <v>23092</v>
      </c>
      <c r="D203" s="63">
        <f>'soust.uk.JMK př.č.2'!$L$24</f>
        <v>57</v>
      </c>
      <c r="E203" s="63">
        <f t="shared" si="6"/>
        <v>6442</v>
      </c>
      <c r="F203" s="63">
        <f t="shared" si="7"/>
        <v>4702</v>
      </c>
      <c r="G203" s="64"/>
      <c r="H203" s="192"/>
      <c r="I203" s="64"/>
      <c r="J203" s="64"/>
      <c r="K203" s="154"/>
      <c r="L203" s="72"/>
      <c r="M203" s="52"/>
      <c r="N203" s="154"/>
      <c r="P203" s="63">
        <f t="shared" si="8"/>
        <v>1683</v>
      </c>
    </row>
    <row r="204" spans="1:16" x14ac:dyDescent="0.25">
      <c r="A204" s="104">
        <v>204</v>
      </c>
      <c r="B204" s="66">
        <v>58.99</v>
      </c>
      <c r="C204" s="63">
        <f>'soust.uk.JMK př.č.2'!$O$24+'soust.uk.JMK př.č.2'!$P$24</f>
        <v>23092</v>
      </c>
      <c r="D204" s="63">
        <f>'soust.uk.JMK př.č.2'!$L$24</f>
        <v>57</v>
      </c>
      <c r="E204" s="63">
        <f t="shared" si="6"/>
        <v>6436</v>
      </c>
      <c r="F204" s="63">
        <f t="shared" si="7"/>
        <v>4697</v>
      </c>
      <c r="G204" s="64"/>
      <c r="H204" s="192"/>
      <c r="I204" s="64"/>
      <c r="J204" s="64"/>
      <c r="K204" s="154"/>
      <c r="L204" s="72"/>
      <c r="M204" s="52"/>
      <c r="N204" s="154"/>
      <c r="P204" s="63">
        <f t="shared" si="8"/>
        <v>1682</v>
      </c>
    </row>
    <row r="205" spans="1:16" x14ac:dyDescent="0.25">
      <c r="A205" s="104">
        <v>205</v>
      </c>
      <c r="B205" s="66">
        <v>59.05</v>
      </c>
      <c r="C205" s="63">
        <f>'soust.uk.JMK př.č.2'!$O$24+'soust.uk.JMK př.č.2'!$P$24</f>
        <v>23092</v>
      </c>
      <c r="D205" s="63">
        <f>'soust.uk.JMK př.č.2'!$L$24</f>
        <v>57</v>
      </c>
      <c r="E205" s="63">
        <f t="shared" si="6"/>
        <v>6430</v>
      </c>
      <c r="F205" s="63">
        <f t="shared" si="7"/>
        <v>4693</v>
      </c>
      <c r="G205" s="64"/>
      <c r="H205" s="192"/>
      <c r="I205" s="64"/>
      <c r="J205" s="64"/>
      <c r="K205" s="154"/>
      <c r="L205" s="72"/>
      <c r="M205" s="52"/>
      <c r="N205" s="154"/>
      <c r="P205" s="63">
        <f t="shared" si="8"/>
        <v>1680</v>
      </c>
    </row>
    <row r="206" spans="1:16" x14ac:dyDescent="0.25">
      <c r="A206" s="104">
        <v>206</v>
      </c>
      <c r="B206" s="66">
        <v>59.11</v>
      </c>
      <c r="C206" s="63">
        <f>'soust.uk.JMK př.č.2'!$O$24+'soust.uk.JMK př.č.2'!$P$24</f>
        <v>23092</v>
      </c>
      <c r="D206" s="63">
        <f>'soust.uk.JMK př.č.2'!$L$24</f>
        <v>57</v>
      </c>
      <c r="E206" s="63">
        <f t="shared" ref="E206:E269" si="9">SUM(F206,P206,D206)</f>
        <v>6423</v>
      </c>
      <c r="F206" s="63">
        <f t="shared" ref="F206:F269" si="10">ROUND(1/B206*C206*12,0)</f>
        <v>4688</v>
      </c>
      <c r="G206" s="64"/>
      <c r="H206" s="192"/>
      <c r="I206" s="64"/>
      <c r="J206" s="64"/>
      <c r="K206" s="154"/>
      <c r="L206" s="72"/>
      <c r="M206" s="52"/>
      <c r="N206" s="154"/>
      <c r="P206" s="63">
        <f t="shared" si="8"/>
        <v>1678</v>
      </c>
    </row>
    <row r="207" spans="1:16" x14ac:dyDescent="0.25">
      <c r="A207" s="104">
        <v>207</v>
      </c>
      <c r="B207" s="66">
        <v>59.17</v>
      </c>
      <c r="C207" s="63">
        <f>'soust.uk.JMK př.č.2'!$O$24+'soust.uk.JMK př.č.2'!$P$24</f>
        <v>23092</v>
      </c>
      <c r="D207" s="63">
        <f>'soust.uk.JMK př.č.2'!$L$24</f>
        <v>57</v>
      </c>
      <c r="E207" s="63">
        <f t="shared" si="9"/>
        <v>6417</v>
      </c>
      <c r="F207" s="63">
        <f t="shared" si="10"/>
        <v>4683</v>
      </c>
      <c r="G207" s="64"/>
      <c r="H207" s="192"/>
      <c r="I207" s="64"/>
      <c r="J207" s="64"/>
      <c r="K207" s="154"/>
      <c r="L207" s="72"/>
      <c r="M207" s="52"/>
      <c r="N207" s="154"/>
      <c r="P207" s="63">
        <f t="shared" ref="P207:P270" si="11">ROUND((F207*35.8%),0)</f>
        <v>1677</v>
      </c>
    </row>
    <row r="208" spans="1:16" x14ac:dyDescent="0.25">
      <c r="A208" s="104">
        <v>208</v>
      </c>
      <c r="B208" s="66">
        <v>59.23</v>
      </c>
      <c r="C208" s="63">
        <f>'soust.uk.JMK př.č.2'!$O$24+'soust.uk.JMK př.č.2'!$P$24</f>
        <v>23092</v>
      </c>
      <c r="D208" s="63">
        <f>'soust.uk.JMK př.č.2'!$L$24</f>
        <v>57</v>
      </c>
      <c r="E208" s="63">
        <f t="shared" si="9"/>
        <v>6410</v>
      </c>
      <c r="F208" s="63">
        <f t="shared" si="10"/>
        <v>4678</v>
      </c>
      <c r="G208" s="64"/>
      <c r="H208" s="192"/>
      <c r="I208" s="64"/>
      <c r="J208" s="64"/>
      <c r="K208" s="154"/>
      <c r="L208" s="72"/>
      <c r="M208" s="52"/>
      <c r="N208" s="154"/>
      <c r="P208" s="63">
        <f t="shared" si="11"/>
        <v>1675</v>
      </c>
    </row>
    <row r="209" spans="1:16" x14ac:dyDescent="0.25">
      <c r="A209" s="104">
        <v>209</v>
      </c>
      <c r="B209" s="66">
        <v>59.29</v>
      </c>
      <c r="C209" s="63">
        <f>'soust.uk.JMK př.č.2'!$O$24+'soust.uk.JMK př.č.2'!$P$24</f>
        <v>23092</v>
      </c>
      <c r="D209" s="63">
        <f>'soust.uk.JMK př.č.2'!$L$24</f>
        <v>57</v>
      </c>
      <c r="E209" s="63">
        <f t="shared" si="9"/>
        <v>6404</v>
      </c>
      <c r="F209" s="63">
        <f t="shared" si="10"/>
        <v>4674</v>
      </c>
      <c r="G209" s="64"/>
      <c r="H209" s="192"/>
      <c r="I209" s="64"/>
      <c r="J209" s="64"/>
      <c r="K209" s="154"/>
      <c r="L209" s="72"/>
      <c r="M209" s="52"/>
      <c r="N209" s="154"/>
      <c r="P209" s="63">
        <f t="shared" si="11"/>
        <v>1673</v>
      </c>
    </row>
    <row r="210" spans="1:16" x14ac:dyDescent="0.25">
      <c r="A210" s="104">
        <v>210</v>
      </c>
      <c r="B210" s="66">
        <v>59.35</v>
      </c>
      <c r="C210" s="63">
        <f>'soust.uk.JMK př.č.2'!$O$24+'soust.uk.JMK př.č.2'!$P$24</f>
        <v>23092</v>
      </c>
      <c r="D210" s="63">
        <f>'soust.uk.JMK př.č.2'!$L$24</f>
        <v>57</v>
      </c>
      <c r="E210" s="63">
        <f t="shared" si="9"/>
        <v>6398</v>
      </c>
      <c r="F210" s="63">
        <f t="shared" si="10"/>
        <v>4669</v>
      </c>
      <c r="G210" s="64"/>
      <c r="H210" s="192"/>
      <c r="I210" s="64"/>
      <c r="J210" s="64"/>
      <c r="K210" s="154"/>
      <c r="L210" s="72"/>
      <c r="M210" s="52"/>
      <c r="N210" s="154"/>
      <c r="P210" s="63">
        <f t="shared" si="11"/>
        <v>1672</v>
      </c>
    </row>
    <row r="211" spans="1:16" x14ac:dyDescent="0.25">
      <c r="A211" s="104">
        <v>211</v>
      </c>
      <c r="B211" s="66">
        <v>59.41</v>
      </c>
      <c r="C211" s="63">
        <f>'soust.uk.JMK př.č.2'!$O$24+'soust.uk.JMK př.č.2'!$P$24</f>
        <v>23092</v>
      </c>
      <c r="D211" s="63">
        <f>'soust.uk.JMK př.č.2'!$L$24</f>
        <v>57</v>
      </c>
      <c r="E211" s="63">
        <f t="shared" si="9"/>
        <v>6391</v>
      </c>
      <c r="F211" s="63">
        <f t="shared" si="10"/>
        <v>4664</v>
      </c>
      <c r="G211" s="64"/>
      <c r="H211" s="192"/>
      <c r="I211" s="64"/>
      <c r="J211" s="64"/>
      <c r="K211" s="154"/>
      <c r="L211" s="72"/>
      <c r="M211" s="52"/>
      <c r="N211" s="154"/>
      <c r="P211" s="63">
        <f t="shared" si="11"/>
        <v>1670</v>
      </c>
    </row>
    <row r="212" spans="1:16" x14ac:dyDescent="0.25">
      <c r="A212" s="104">
        <v>212</v>
      </c>
      <c r="B212" s="66">
        <v>59.47</v>
      </c>
      <c r="C212" s="63">
        <f>'soust.uk.JMK př.č.2'!$O$24+'soust.uk.JMK př.č.2'!$P$24</f>
        <v>23092</v>
      </c>
      <c r="D212" s="63">
        <f>'soust.uk.JMK př.č.2'!$L$24</f>
        <v>57</v>
      </c>
      <c r="E212" s="63">
        <f t="shared" si="9"/>
        <v>6385</v>
      </c>
      <c r="F212" s="63">
        <f t="shared" si="10"/>
        <v>4660</v>
      </c>
      <c r="G212" s="64"/>
      <c r="H212" s="192"/>
      <c r="I212" s="64"/>
      <c r="J212" s="64"/>
      <c r="K212" s="154"/>
      <c r="L212" s="72"/>
      <c r="M212" s="52"/>
      <c r="N212" s="154"/>
      <c r="P212" s="63">
        <f t="shared" si="11"/>
        <v>1668</v>
      </c>
    </row>
    <row r="213" spans="1:16" x14ac:dyDescent="0.25">
      <c r="A213" s="104">
        <v>213</v>
      </c>
      <c r="B213" s="66">
        <v>59.53</v>
      </c>
      <c r="C213" s="63">
        <f>'soust.uk.JMK př.č.2'!$O$24+'soust.uk.JMK př.č.2'!$P$24</f>
        <v>23092</v>
      </c>
      <c r="D213" s="63">
        <f>'soust.uk.JMK př.č.2'!$L$24</f>
        <v>57</v>
      </c>
      <c r="E213" s="63">
        <f t="shared" si="9"/>
        <v>6378</v>
      </c>
      <c r="F213" s="63">
        <f t="shared" si="10"/>
        <v>4655</v>
      </c>
      <c r="G213" s="64"/>
      <c r="H213" s="192"/>
      <c r="I213" s="64"/>
      <c r="J213" s="64"/>
      <c r="K213" s="154"/>
      <c r="L213" s="72"/>
      <c r="M213" s="52"/>
      <c r="N213" s="154"/>
      <c r="P213" s="63">
        <f t="shared" si="11"/>
        <v>1666</v>
      </c>
    </row>
    <row r="214" spans="1:16" x14ac:dyDescent="0.25">
      <c r="A214" s="104">
        <v>214</v>
      </c>
      <c r="B214" s="66">
        <v>59.59</v>
      </c>
      <c r="C214" s="63">
        <f>'soust.uk.JMK př.č.2'!$O$24+'soust.uk.JMK př.č.2'!$P$24</f>
        <v>23092</v>
      </c>
      <c r="D214" s="63">
        <f>'soust.uk.JMK př.č.2'!$L$24</f>
        <v>57</v>
      </c>
      <c r="E214" s="63">
        <f t="shared" si="9"/>
        <v>6372</v>
      </c>
      <c r="F214" s="63">
        <f t="shared" si="10"/>
        <v>4650</v>
      </c>
      <c r="G214" s="64"/>
      <c r="H214" s="192"/>
      <c r="I214" s="64"/>
      <c r="J214" s="64"/>
      <c r="K214" s="154"/>
      <c r="L214" s="72"/>
      <c r="M214" s="52"/>
      <c r="N214" s="154"/>
      <c r="P214" s="63">
        <f t="shared" si="11"/>
        <v>1665</v>
      </c>
    </row>
    <row r="215" spans="1:16" x14ac:dyDescent="0.25">
      <c r="A215" s="104">
        <v>215</v>
      </c>
      <c r="B215" s="66">
        <v>59.65</v>
      </c>
      <c r="C215" s="63">
        <f>'soust.uk.JMK př.č.2'!$O$24+'soust.uk.JMK př.č.2'!$P$24</f>
        <v>23092</v>
      </c>
      <c r="D215" s="63">
        <f>'soust.uk.JMK př.č.2'!$L$24</f>
        <v>57</v>
      </c>
      <c r="E215" s="63">
        <f t="shared" si="9"/>
        <v>6365</v>
      </c>
      <c r="F215" s="63">
        <f t="shared" si="10"/>
        <v>4645</v>
      </c>
      <c r="G215" s="64"/>
      <c r="H215" s="192"/>
      <c r="I215" s="64"/>
      <c r="J215" s="64"/>
      <c r="K215" s="154"/>
      <c r="L215" s="72"/>
      <c r="M215" s="52"/>
      <c r="N215" s="154"/>
      <c r="P215" s="63">
        <f t="shared" si="11"/>
        <v>1663</v>
      </c>
    </row>
    <row r="216" spans="1:16" x14ac:dyDescent="0.25">
      <c r="A216" s="104">
        <v>216</v>
      </c>
      <c r="B216" s="66">
        <v>59.71</v>
      </c>
      <c r="C216" s="63">
        <f>'soust.uk.JMK př.č.2'!$O$24+'soust.uk.JMK př.č.2'!$P$24</f>
        <v>23092</v>
      </c>
      <c r="D216" s="63">
        <f>'soust.uk.JMK př.č.2'!$L$24</f>
        <v>57</v>
      </c>
      <c r="E216" s="63">
        <f t="shared" si="9"/>
        <v>6359</v>
      </c>
      <c r="F216" s="63">
        <f t="shared" si="10"/>
        <v>4641</v>
      </c>
      <c r="G216" s="64"/>
      <c r="H216" s="192"/>
      <c r="I216" s="64"/>
      <c r="J216" s="64"/>
      <c r="K216" s="154"/>
      <c r="L216" s="72"/>
      <c r="M216" s="52"/>
      <c r="N216" s="154"/>
      <c r="P216" s="63">
        <f t="shared" si="11"/>
        <v>1661</v>
      </c>
    </row>
    <row r="217" spans="1:16" x14ac:dyDescent="0.25">
      <c r="A217" s="104">
        <v>217</v>
      </c>
      <c r="B217" s="66">
        <v>59.77</v>
      </c>
      <c r="C217" s="63">
        <f>'soust.uk.JMK př.č.2'!$O$24+'soust.uk.JMK př.č.2'!$P$24</f>
        <v>23092</v>
      </c>
      <c r="D217" s="63">
        <f>'soust.uk.JMK př.č.2'!$L$24</f>
        <v>57</v>
      </c>
      <c r="E217" s="63">
        <f t="shared" si="9"/>
        <v>6353</v>
      </c>
      <c r="F217" s="63">
        <f t="shared" si="10"/>
        <v>4636</v>
      </c>
      <c r="G217" s="64"/>
      <c r="H217" s="192"/>
      <c r="I217" s="64"/>
      <c r="J217" s="64"/>
      <c r="K217" s="154"/>
      <c r="L217" s="72"/>
      <c r="M217" s="52"/>
      <c r="N217" s="154"/>
      <c r="P217" s="63">
        <f t="shared" si="11"/>
        <v>1660</v>
      </c>
    </row>
    <row r="218" spans="1:16" x14ac:dyDescent="0.25">
      <c r="A218" s="104">
        <v>218</v>
      </c>
      <c r="B218" s="66">
        <v>59.83</v>
      </c>
      <c r="C218" s="63">
        <f>'soust.uk.JMK př.č.2'!$O$24+'soust.uk.JMK př.č.2'!$P$24</f>
        <v>23092</v>
      </c>
      <c r="D218" s="63">
        <f>'soust.uk.JMK př.č.2'!$L$24</f>
        <v>57</v>
      </c>
      <c r="E218" s="63">
        <f t="shared" si="9"/>
        <v>6347</v>
      </c>
      <c r="F218" s="63">
        <f t="shared" si="10"/>
        <v>4632</v>
      </c>
      <c r="G218" s="64"/>
      <c r="H218" s="192"/>
      <c r="I218" s="64"/>
      <c r="J218" s="64"/>
      <c r="K218" s="154"/>
      <c r="L218" s="72"/>
      <c r="M218" s="52"/>
      <c r="N218" s="154"/>
      <c r="P218" s="63">
        <f t="shared" si="11"/>
        <v>1658</v>
      </c>
    </row>
    <row r="219" spans="1:16" x14ac:dyDescent="0.25">
      <c r="A219" s="104">
        <v>219</v>
      </c>
      <c r="B219" s="66">
        <v>59.89</v>
      </c>
      <c r="C219" s="63">
        <f>'soust.uk.JMK př.č.2'!$O$24+'soust.uk.JMK př.č.2'!$P$24</f>
        <v>23092</v>
      </c>
      <c r="D219" s="63">
        <f>'soust.uk.JMK př.č.2'!$L$24</f>
        <v>57</v>
      </c>
      <c r="E219" s="63">
        <f t="shared" si="9"/>
        <v>6340</v>
      </c>
      <c r="F219" s="63">
        <f t="shared" si="10"/>
        <v>4627</v>
      </c>
      <c r="G219" s="64"/>
      <c r="H219" s="192"/>
      <c r="I219" s="64"/>
      <c r="J219" s="64"/>
      <c r="K219" s="154"/>
      <c r="L219" s="72"/>
      <c r="M219" s="52"/>
      <c r="N219" s="154"/>
      <c r="P219" s="63">
        <f t="shared" si="11"/>
        <v>1656</v>
      </c>
    </row>
    <row r="220" spans="1:16" x14ac:dyDescent="0.25">
      <c r="A220" s="104">
        <v>220</v>
      </c>
      <c r="B220" s="66">
        <v>59.95</v>
      </c>
      <c r="C220" s="63">
        <f>'soust.uk.JMK př.č.2'!$O$24+'soust.uk.JMK př.č.2'!$P$24</f>
        <v>23092</v>
      </c>
      <c r="D220" s="63">
        <f>'soust.uk.JMK př.č.2'!$L$24</f>
        <v>57</v>
      </c>
      <c r="E220" s="63">
        <f t="shared" si="9"/>
        <v>6334</v>
      </c>
      <c r="F220" s="63">
        <f t="shared" si="10"/>
        <v>4622</v>
      </c>
      <c r="G220" s="64"/>
      <c r="H220" s="192"/>
      <c r="I220" s="64"/>
      <c r="J220" s="64"/>
      <c r="K220" s="154"/>
      <c r="L220" s="72"/>
      <c r="M220" s="52"/>
      <c r="N220" s="154"/>
      <c r="P220" s="63">
        <f t="shared" si="11"/>
        <v>1655</v>
      </c>
    </row>
    <row r="221" spans="1:16" x14ac:dyDescent="0.25">
      <c r="A221" s="104">
        <v>221</v>
      </c>
      <c r="B221" s="66">
        <v>60.02</v>
      </c>
      <c r="C221" s="63">
        <f>'soust.uk.JMK př.č.2'!$O$24+'soust.uk.JMK př.č.2'!$P$24</f>
        <v>23092</v>
      </c>
      <c r="D221" s="63">
        <f>'soust.uk.JMK př.č.2'!$L$24</f>
        <v>57</v>
      </c>
      <c r="E221" s="63">
        <f t="shared" si="9"/>
        <v>6327</v>
      </c>
      <c r="F221" s="63">
        <f t="shared" si="10"/>
        <v>4617</v>
      </c>
      <c r="G221" s="64"/>
      <c r="H221" s="192"/>
      <c r="I221" s="64"/>
      <c r="J221" s="64"/>
      <c r="K221" s="154"/>
      <c r="L221" s="72"/>
      <c r="M221" s="52"/>
      <c r="N221" s="154"/>
      <c r="P221" s="63">
        <f t="shared" si="11"/>
        <v>1653</v>
      </c>
    </row>
    <row r="222" spans="1:16" x14ac:dyDescent="0.25">
      <c r="A222" s="104">
        <v>222</v>
      </c>
      <c r="B222" s="66">
        <v>60.08</v>
      </c>
      <c r="C222" s="63">
        <f>'soust.uk.JMK př.č.2'!$O$24+'soust.uk.JMK př.č.2'!$P$24</f>
        <v>23092</v>
      </c>
      <c r="D222" s="63">
        <f>'soust.uk.JMK př.č.2'!$L$24</f>
        <v>57</v>
      </c>
      <c r="E222" s="63">
        <f t="shared" si="9"/>
        <v>6320</v>
      </c>
      <c r="F222" s="63">
        <f t="shared" si="10"/>
        <v>4612</v>
      </c>
      <c r="G222" s="64"/>
      <c r="H222" s="192"/>
      <c r="I222" s="64"/>
      <c r="J222" s="64"/>
      <c r="K222" s="154"/>
      <c r="L222" s="72"/>
      <c r="M222" s="52"/>
      <c r="N222" s="154"/>
      <c r="P222" s="63">
        <f t="shared" si="11"/>
        <v>1651</v>
      </c>
    </row>
    <row r="223" spans="1:16" x14ac:dyDescent="0.25">
      <c r="A223" s="104">
        <v>223</v>
      </c>
      <c r="B223" s="66">
        <v>60.14</v>
      </c>
      <c r="C223" s="63">
        <f>'soust.uk.JMK př.č.2'!$O$24+'soust.uk.JMK př.č.2'!$P$24</f>
        <v>23092</v>
      </c>
      <c r="D223" s="63">
        <f>'soust.uk.JMK př.č.2'!$L$24</f>
        <v>57</v>
      </c>
      <c r="E223" s="63">
        <f t="shared" si="9"/>
        <v>6315</v>
      </c>
      <c r="F223" s="63">
        <f t="shared" si="10"/>
        <v>4608</v>
      </c>
      <c r="G223" s="64"/>
      <c r="H223" s="192"/>
      <c r="I223" s="64"/>
      <c r="J223" s="64"/>
      <c r="K223" s="154"/>
      <c r="L223" s="72"/>
      <c r="M223" s="52"/>
      <c r="N223" s="154"/>
      <c r="P223" s="63">
        <f t="shared" si="11"/>
        <v>1650</v>
      </c>
    </row>
    <row r="224" spans="1:16" x14ac:dyDescent="0.25">
      <c r="A224" s="104">
        <v>224</v>
      </c>
      <c r="B224" s="66">
        <v>60.2</v>
      </c>
      <c r="C224" s="63">
        <f>'soust.uk.JMK př.č.2'!$O$24+'soust.uk.JMK př.č.2'!$P$24</f>
        <v>23092</v>
      </c>
      <c r="D224" s="63">
        <f>'soust.uk.JMK př.č.2'!$L$24</f>
        <v>57</v>
      </c>
      <c r="E224" s="63">
        <f t="shared" si="9"/>
        <v>6308</v>
      </c>
      <c r="F224" s="63">
        <f t="shared" si="10"/>
        <v>4603</v>
      </c>
      <c r="G224" s="64"/>
      <c r="H224" s="192"/>
      <c r="I224" s="64"/>
      <c r="J224" s="64"/>
      <c r="K224" s="154"/>
      <c r="L224" s="72"/>
      <c r="M224" s="52"/>
      <c r="N224" s="154"/>
      <c r="P224" s="63">
        <f t="shared" si="11"/>
        <v>1648</v>
      </c>
    </row>
    <row r="225" spans="1:16" x14ac:dyDescent="0.25">
      <c r="A225" s="104">
        <v>225</v>
      </c>
      <c r="B225" s="66">
        <v>60.26</v>
      </c>
      <c r="C225" s="63">
        <f>'soust.uk.JMK př.č.2'!$O$24+'soust.uk.JMK př.č.2'!$P$24</f>
        <v>23092</v>
      </c>
      <c r="D225" s="63">
        <f>'soust.uk.JMK př.č.2'!$L$24</f>
        <v>57</v>
      </c>
      <c r="E225" s="63">
        <f t="shared" si="9"/>
        <v>6301</v>
      </c>
      <c r="F225" s="63">
        <f t="shared" si="10"/>
        <v>4598</v>
      </c>
      <c r="G225" s="64"/>
      <c r="H225" s="192"/>
      <c r="I225" s="64"/>
      <c r="J225" s="64"/>
      <c r="K225" s="154"/>
      <c r="L225" s="72"/>
      <c r="M225" s="52"/>
      <c r="N225" s="154"/>
      <c r="P225" s="63">
        <f t="shared" si="11"/>
        <v>1646</v>
      </c>
    </row>
    <row r="226" spans="1:16" x14ac:dyDescent="0.25">
      <c r="A226" s="104">
        <v>226</v>
      </c>
      <c r="B226" s="66">
        <v>60.32</v>
      </c>
      <c r="C226" s="63">
        <f>'soust.uk.JMK př.č.2'!$O$24+'soust.uk.JMK př.č.2'!$P$24</f>
        <v>23092</v>
      </c>
      <c r="D226" s="63">
        <f>'soust.uk.JMK př.č.2'!$L$24</f>
        <v>57</v>
      </c>
      <c r="E226" s="63">
        <f t="shared" si="9"/>
        <v>6296</v>
      </c>
      <c r="F226" s="63">
        <f t="shared" si="10"/>
        <v>4594</v>
      </c>
      <c r="G226" s="64"/>
      <c r="H226" s="192"/>
      <c r="I226" s="64"/>
      <c r="J226" s="64"/>
      <c r="K226" s="154"/>
      <c r="L226" s="72"/>
      <c r="M226" s="52"/>
      <c r="N226" s="154"/>
      <c r="P226" s="63">
        <f t="shared" si="11"/>
        <v>1645</v>
      </c>
    </row>
    <row r="227" spans="1:16" x14ac:dyDescent="0.25">
      <c r="A227" s="104">
        <v>227</v>
      </c>
      <c r="B227" s="66">
        <v>60.38</v>
      </c>
      <c r="C227" s="63">
        <f>'soust.uk.JMK př.č.2'!$O$24+'soust.uk.JMK př.č.2'!$P$24</f>
        <v>23092</v>
      </c>
      <c r="D227" s="63">
        <f>'soust.uk.JMK př.č.2'!$L$24</f>
        <v>57</v>
      </c>
      <c r="E227" s="63">
        <f t="shared" si="9"/>
        <v>6289</v>
      </c>
      <c r="F227" s="63">
        <f t="shared" si="10"/>
        <v>4589</v>
      </c>
      <c r="G227" s="64"/>
      <c r="H227" s="192"/>
      <c r="I227" s="64"/>
      <c r="J227" s="64"/>
      <c r="K227" s="154"/>
      <c r="L227" s="72"/>
      <c r="M227" s="52"/>
      <c r="N227" s="154"/>
      <c r="P227" s="63">
        <f t="shared" si="11"/>
        <v>1643</v>
      </c>
    </row>
    <row r="228" spans="1:16" x14ac:dyDescent="0.25">
      <c r="A228" s="104">
        <v>228</v>
      </c>
      <c r="B228" s="66">
        <v>60.44</v>
      </c>
      <c r="C228" s="63">
        <f>'soust.uk.JMK př.č.2'!$O$24+'soust.uk.JMK př.č.2'!$P$24</f>
        <v>23092</v>
      </c>
      <c r="D228" s="63">
        <f>'soust.uk.JMK př.č.2'!$L$24</f>
        <v>57</v>
      </c>
      <c r="E228" s="63">
        <f t="shared" si="9"/>
        <v>6283</v>
      </c>
      <c r="F228" s="63">
        <f t="shared" si="10"/>
        <v>4585</v>
      </c>
      <c r="G228" s="64"/>
      <c r="H228" s="192"/>
      <c r="I228" s="64"/>
      <c r="J228" s="64"/>
      <c r="K228" s="154"/>
      <c r="L228" s="72"/>
      <c r="M228" s="52"/>
      <c r="N228" s="154"/>
      <c r="P228" s="63">
        <f t="shared" si="11"/>
        <v>1641</v>
      </c>
    </row>
    <row r="229" spans="1:16" x14ac:dyDescent="0.25">
      <c r="A229" s="104">
        <v>229</v>
      </c>
      <c r="B229" s="66">
        <v>60.5</v>
      </c>
      <c r="C229" s="63">
        <f>'soust.uk.JMK př.č.2'!$O$24+'soust.uk.JMK př.č.2'!$P$24</f>
        <v>23092</v>
      </c>
      <c r="D229" s="63">
        <f>'soust.uk.JMK př.č.2'!$L$24</f>
        <v>57</v>
      </c>
      <c r="E229" s="63">
        <f t="shared" si="9"/>
        <v>6277</v>
      </c>
      <c r="F229" s="63">
        <f t="shared" si="10"/>
        <v>4580</v>
      </c>
      <c r="G229" s="64"/>
      <c r="H229" s="192"/>
      <c r="I229" s="64"/>
      <c r="J229" s="64"/>
      <c r="K229" s="154"/>
      <c r="L229" s="72"/>
      <c r="M229" s="52"/>
      <c r="N229" s="154"/>
      <c r="P229" s="63">
        <f t="shared" si="11"/>
        <v>1640</v>
      </c>
    </row>
    <row r="230" spans="1:16" x14ac:dyDescent="0.25">
      <c r="A230" s="104">
        <v>230</v>
      </c>
      <c r="B230" s="66">
        <v>60.56</v>
      </c>
      <c r="C230" s="63">
        <f>'soust.uk.JMK př.č.2'!$O$24+'soust.uk.JMK př.č.2'!$P$24</f>
        <v>23092</v>
      </c>
      <c r="D230" s="63">
        <f>'soust.uk.JMK př.č.2'!$L$24</f>
        <v>57</v>
      </c>
      <c r="E230" s="63">
        <f t="shared" si="9"/>
        <v>6271</v>
      </c>
      <c r="F230" s="63">
        <f t="shared" si="10"/>
        <v>4576</v>
      </c>
      <c r="G230" s="64"/>
      <c r="H230" s="192"/>
      <c r="I230" s="64"/>
      <c r="J230" s="64"/>
      <c r="K230" s="154"/>
      <c r="L230" s="72"/>
      <c r="M230" s="52"/>
      <c r="N230" s="154"/>
      <c r="P230" s="63">
        <f t="shared" si="11"/>
        <v>1638</v>
      </c>
    </row>
    <row r="231" spans="1:16" x14ac:dyDescent="0.25">
      <c r="A231" s="104">
        <v>231</v>
      </c>
      <c r="B231" s="66">
        <v>60.62</v>
      </c>
      <c r="C231" s="63">
        <f>'soust.uk.JMK př.č.2'!$O$24+'soust.uk.JMK př.č.2'!$P$24</f>
        <v>23092</v>
      </c>
      <c r="D231" s="63">
        <f>'soust.uk.JMK př.č.2'!$L$24</f>
        <v>57</v>
      </c>
      <c r="E231" s="63">
        <f t="shared" si="9"/>
        <v>6264</v>
      </c>
      <c r="F231" s="63">
        <f t="shared" si="10"/>
        <v>4571</v>
      </c>
      <c r="G231" s="64"/>
      <c r="H231" s="192"/>
      <c r="I231" s="64"/>
      <c r="J231" s="64"/>
      <c r="K231" s="154"/>
      <c r="L231" s="72"/>
      <c r="M231" s="52"/>
      <c r="N231" s="154"/>
      <c r="P231" s="63">
        <f t="shared" si="11"/>
        <v>1636</v>
      </c>
    </row>
    <row r="232" spans="1:16" x14ac:dyDescent="0.25">
      <c r="A232" s="104">
        <v>232</v>
      </c>
      <c r="B232" s="66">
        <v>60.68</v>
      </c>
      <c r="C232" s="63">
        <f>'soust.uk.JMK př.č.2'!$O$24+'soust.uk.JMK př.č.2'!$P$24</f>
        <v>23092</v>
      </c>
      <c r="D232" s="63">
        <f>'soust.uk.JMK př.č.2'!$L$24</f>
        <v>57</v>
      </c>
      <c r="E232" s="63">
        <f t="shared" si="9"/>
        <v>6259</v>
      </c>
      <c r="F232" s="63">
        <f t="shared" si="10"/>
        <v>4567</v>
      </c>
      <c r="G232" s="64"/>
      <c r="H232" s="192"/>
      <c r="I232" s="64"/>
      <c r="J232" s="64"/>
      <c r="K232" s="154"/>
      <c r="L232" s="72"/>
      <c r="M232" s="52"/>
      <c r="N232" s="154"/>
      <c r="P232" s="63">
        <f t="shared" si="11"/>
        <v>1635</v>
      </c>
    </row>
    <row r="233" spans="1:16" x14ac:dyDescent="0.25">
      <c r="A233" s="104">
        <v>233</v>
      </c>
      <c r="B233" s="66">
        <v>60.74</v>
      </c>
      <c r="C233" s="63">
        <f>'soust.uk.JMK př.č.2'!$O$24+'soust.uk.JMK př.č.2'!$P$24</f>
        <v>23092</v>
      </c>
      <c r="D233" s="63">
        <f>'soust.uk.JMK př.č.2'!$L$24</f>
        <v>57</v>
      </c>
      <c r="E233" s="63">
        <f t="shared" si="9"/>
        <v>6252</v>
      </c>
      <c r="F233" s="63">
        <f t="shared" si="10"/>
        <v>4562</v>
      </c>
      <c r="G233" s="64"/>
      <c r="H233" s="192"/>
      <c r="I233" s="64"/>
      <c r="J233" s="64"/>
      <c r="K233" s="154"/>
      <c r="L233" s="72"/>
      <c r="M233" s="52"/>
      <c r="N233" s="154"/>
      <c r="P233" s="63">
        <f t="shared" si="11"/>
        <v>1633</v>
      </c>
    </row>
    <row r="234" spans="1:16" x14ac:dyDescent="0.25">
      <c r="A234" s="104">
        <v>234</v>
      </c>
      <c r="B234" s="66">
        <v>60.8</v>
      </c>
      <c r="C234" s="63">
        <f>'soust.uk.JMK př.č.2'!$O$24+'soust.uk.JMK př.č.2'!$P$24</f>
        <v>23092</v>
      </c>
      <c r="D234" s="63">
        <f>'soust.uk.JMK př.č.2'!$L$24</f>
        <v>57</v>
      </c>
      <c r="E234" s="63">
        <f t="shared" si="9"/>
        <v>6247</v>
      </c>
      <c r="F234" s="63">
        <f t="shared" si="10"/>
        <v>4558</v>
      </c>
      <c r="G234" s="64"/>
      <c r="H234" s="192"/>
      <c r="I234" s="64"/>
      <c r="J234" s="64"/>
      <c r="K234" s="154"/>
      <c r="L234" s="72"/>
      <c r="M234" s="52"/>
      <c r="N234" s="154"/>
      <c r="P234" s="63">
        <f t="shared" si="11"/>
        <v>1632</v>
      </c>
    </row>
    <row r="235" spans="1:16" x14ac:dyDescent="0.25">
      <c r="A235" s="104">
        <v>235</v>
      </c>
      <c r="B235" s="66">
        <v>60.86</v>
      </c>
      <c r="C235" s="63">
        <f>'soust.uk.JMK př.č.2'!$O$24+'soust.uk.JMK př.č.2'!$P$24</f>
        <v>23092</v>
      </c>
      <c r="D235" s="63">
        <f>'soust.uk.JMK př.č.2'!$L$24</f>
        <v>57</v>
      </c>
      <c r="E235" s="63">
        <f t="shared" si="9"/>
        <v>6240</v>
      </c>
      <c r="F235" s="63">
        <f t="shared" si="10"/>
        <v>4553</v>
      </c>
      <c r="G235" s="64"/>
      <c r="H235" s="192"/>
      <c r="I235" s="64"/>
      <c r="J235" s="64"/>
      <c r="K235" s="154"/>
      <c r="L235" s="72"/>
      <c r="M235" s="52"/>
      <c r="N235" s="154"/>
      <c r="P235" s="63">
        <f t="shared" si="11"/>
        <v>1630</v>
      </c>
    </row>
    <row r="236" spans="1:16" x14ac:dyDescent="0.25">
      <c r="A236" s="104">
        <v>236</v>
      </c>
      <c r="B236" s="66">
        <v>60.92</v>
      </c>
      <c r="C236" s="63">
        <f>'soust.uk.JMK př.č.2'!$O$24+'soust.uk.JMK př.č.2'!$P$24</f>
        <v>23092</v>
      </c>
      <c r="D236" s="63">
        <f>'soust.uk.JMK př.č.2'!$L$24</f>
        <v>57</v>
      </c>
      <c r="E236" s="63">
        <f t="shared" si="9"/>
        <v>6235</v>
      </c>
      <c r="F236" s="63">
        <f t="shared" si="10"/>
        <v>4549</v>
      </c>
      <c r="G236" s="64"/>
      <c r="H236" s="192"/>
      <c r="I236" s="64"/>
      <c r="J236" s="64"/>
      <c r="K236" s="154"/>
      <c r="L236" s="72"/>
      <c r="M236" s="52"/>
      <c r="N236" s="154"/>
      <c r="P236" s="63">
        <f t="shared" si="11"/>
        <v>1629</v>
      </c>
    </row>
    <row r="237" spans="1:16" x14ac:dyDescent="0.25">
      <c r="A237" s="104">
        <v>237</v>
      </c>
      <c r="B237" s="66">
        <v>60.98</v>
      </c>
      <c r="C237" s="63">
        <f>'soust.uk.JMK př.č.2'!$O$24+'soust.uk.JMK př.č.2'!$P$24</f>
        <v>23092</v>
      </c>
      <c r="D237" s="63">
        <f>'soust.uk.JMK př.č.2'!$L$24</f>
        <v>57</v>
      </c>
      <c r="E237" s="63">
        <f t="shared" si="9"/>
        <v>6228</v>
      </c>
      <c r="F237" s="63">
        <f t="shared" si="10"/>
        <v>4544</v>
      </c>
      <c r="G237" s="64"/>
      <c r="H237" s="192"/>
      <c r="I237" s="64"/>
      <c r="J237" s="64"/>
      <c r="K237" s="154"/>
      <c r="L237" s="72"/>
      <c r="M237" s="52"/>
      <c r="N237" s="154"/>
      <c r="P237" s="63">
        <f t="shared" si="11"/>
        <v>1627</v>
      </c>
    </row>
    <row r="238" spans="1:16" x14ac:dyDescent="0.25">
      <c r="A238" s="104">
        <v>238</v>
      </c>
      <c r="B238" s="66">
        <v>61.04</v>
      </c>
      <c r="C238" s="63">
        <f>'soust.uk.JMK př.č.2'!$O$24+'soust.uk.JMK př.č.2'!$P$24</f>
        <v>23092</v>
      </c>
      <c r="D238" s="63">
        <f>'soust.uk.JMK př.č.2'!$L$24</f>
        <v>57</v>
      </c>
      <c r="E238" s="63">
        <f t="shared" si="9"/>
        <v>6222</v>
      </c>
      <c r="F238" s="63">
        <f t="shared" si="10"/>
        <v>4540</v>
      </c>
      <c r="G238" s="64"/>
      <c r="H238" s="192"/>
      <c r="I238" s="64"/>
      <c r="J238" s="64"/>
      <c r="K238" s="154"/>
      <c r="L238" s="72"/>
      <c r="M238" s="52"/>
      <c r="N238" s="154"/>
      <c r="P238" s="63">
        <f t="shared" si="11"/>
        <v>1625</v>
      </c>
    </row>
    <row r="239" spans="1:16" x14ac:dyDescent="0.25">
      <c r="A239" s="104">
        <v>239</v>
      </c>
      <c r="B239" s="66">
        <v>61.11</v>
      </c>
      <c r="C239" s="63">
        <f>'soust.uk.JMK př.č.2'!$O$24+'soust.uk.JMK př.č.2'!$P$24</f>
        <v>23092</v>
      </c>
      <c r="D239" s="63">
        <f>'soust.uk.JMK př.č.2'!$L$24</f>
        <v>57</v>
      </c>
      <c r="E239" s="63">
        <f t="shared" si="9"/>
        <v>6216</v>
      </c>
      <c r="F239" s="63">
        <f t="shared" si="10"/>
        <v>4535</v>
      </c>
      <c r="G239" s="64"/>
      <c r="H239" s="192"/>
      <c r="I239" s="64"/>
      <c r="J239" s="64"/>
      <c r="K239" s="154"/>
      <c r="L239" s="72"/>
      <c r="M239" s="52"/>
      <c r="N239" s="154"/>
      <c r="P239" s="63">
        <f t="shared" si="11"/>
        <v>1624</v>
      </c>
    </row>
    <row r="240" spans="1:16" x14ac:dyDescent="0.25">
      <c r="A240" s="104">
        <v>240</v>
      </c>
      <c r="B240" s="66">
        <v>61.17</v>
      </c>
      <c r="C240" s="63">
        <f>'soust.uk.JMK př.č.2'!$O$24+'soust.uk.JMK př.č.2'!$P$24</f>
        <v>23092</v>
      </c>
      <c r="D240" s="63">
        <f>'soust.uk.JMK př.č.2'!$L$24</f>
        <v>57</v>
      </c>
      <c r="E240" s="63">
        <f t="shared" si="9"/>
        <v>6209</v>
      </c>
      <c r="F240" s="63">
        <f t="shared" si="10"/>
        <v>4530</v>
      </c>
      <c r="G240" s="64"/>
      <c r="H240" s="192"/>
      <c r="I240" s="64"/>
      <c r="J240" s="64"/>
      <c r="K240" s="154"/>
      <c r="L240" s="72"/>
      <c r="M240" s="52"/>
      <c r="N240" s="154"/>
      <c r="P240" s="63">
        <f t="shared" si="11"/>
        <v>1622</v>
      </c>
    </row>
    <row r="241" spans="1:16" x14ac:dyDescent="0.25">
      <c r="A241" s="104">
        <v>241</v>
      </c>
      <c r="B241" s="66">
        <v>61.23</v>
      </c>
      <c r="C241" s="63">
        <f>'soust.uk.JMK př.č.2'!$O$24+'soust.uk.JMK př.č.2'!$P$24</f>
        <v>23092</v>
      </c>
      <c r="D241" s="63">
        <f>'soust.uk.JMK př.č.2'!$L$24</f>
        <v>57</v>
      </c>
      <c r="E241" s="63">
        <f t="shared" si="9"/>
        <v>6203</v>
      </c>
      <c r="F241" s="63">
        <f t="shared" si="10"/>
        <v>4526</v>
      </c>
      <c r="G241" s="64"/>
      <c r="H241" s="192"/>
      <c r="I241" s="64"/>
      <c r="J241" s="64"/>
      <c r="K241" s="154"/>
      <c r="L241" s="72"/>
      <c r="M241" s="52"/>
      <c r="N241" s="154"/>
      <c r="P241" s="63">
        <f t="shared" si="11"/>
        <v>1620</v>
      </c>
    </row>
    <row r="242" spans="1:16" x14ac:dyDescent="0.25">
      <c r="A242" s="104">
        <v>242</v>
      </c>
      <c r="B242" s="66">
        <v>61.29</v>
      </c>
      <c r="C242" s="63">
        <f>'soust.uk.JMK př.č.2'!$O$24+'soust.uk.JMK př.č.2'!$P$24</f>
        <v>23092</v>
      </c>
      <c r="D242" s="63">
        <f>'soust.uk.JMK př.č.2'!$L$24</f>
        <v>57</v>
      </c>
      <c r="E242" s="63">
        <f t="shared" si="9"/>
        <v>6197</v>
      </c>
      <c r="F242" s="63">
        <f t="shared" si="10"/>
        <v>4521</v>
      </c>
      <c r="G242" s="64"/>
      <c r="H242" s="192"/>
      <c r="I242" s="64"/>
      <c r="J242" s="64"/>
      <c r="K242" s="154"/>
      <c r="L242" s="72"/>
      <c r="M242" s="52"/>
      <c r="N242" s="154"/>
      <c r="P242" s="63">
        <f t="shared" si="11"/>
        <v>1619</v>
      </c>
    </row>
    <row r="243" spans="1:16" x14ac:dyDescent="0.25">
      <c r="A243" s="104">
        <v>243</v>
      </c>
      <c r="B243" s="66">
        <v>61.35</v>
      </c>
      <c r="C243" s="63">
        <f>'soust.uk.JMK př.č.2'!$O$24+'soust.uk.JMK př.č.2'!$P$24</f>
        <v>23092</v>
      </c>
      <c r="D243" s="63">
        <f>'soust.uk.JMK př.č.2'!$L$24</f>
        <v>57</v>
      </c>
      <c r="E243" s="63">
        <f t="shared" si="9"/>
        <v>6191</v>
      </c>
      <c r="F243" s="63">
        <f t="shared" si="10"/>
        <v>4517</v>
      </c>
      <c r="G243" s="64"/>
      <c r="H243" s="192"/>
      <c r="I243" s="64"/>
      <c r="J243" s="64"/>
      <c r="K243" s="154"/>
      <c r="L243" s="72"/>
      <c r="M243" s="52"/>
      <c r="N243" s="154"/>
      <c r="P243" s="63">
        <f t="shared" si="11"/>
        <v>1617</v>
      </c>
    </row>
    <row r="244" spans="1:16" x14ac:dyDescent="0.25">
      <c r="A244" s="104">
        <v>244</v>
      </c>
      <c r="B244" s="66">
        <v>61.41</v>
      </c>
      <c r="C244" s="63">
        <f>'soust.uk.JMK př.č.2'!$O$24+'soust.uk.JMK př.č.2'!$P$24</f>
        <v>23092</v>
      </c>
      <c r="D244" s="63">
        <f>'soust.uk.JMK př.č.2'!$L$24</f>
        <v>57</v>
      </c>
      <c r="E244" s="63">
        <f t="shared" si="9"/>
        <v>6184</v>
      </c>
      <c r="F244" s="63">
        <f t="shared" si="10"/>
        <v>4512</v>
      </c>
      <c r="G244" s="64"/>
      <c r="H244" s="192"/>
      <c r="I244" s="64"/>
      <c r="J244" s="64"/>
      <c r="K244" s="154"/>
      <c r="L244" s="72"/>
      <c r="M244" s="52"/>
      <c r="N244" s="154"/>
      <c r="P244" s="63">
        <f t="shared" si="11"/>
        <v>1615</v>
      </c>
    </row>
    <row r="245" spans="1:16" x14ac:dyDescent="0.25">
      <c r="A245" s="104">
        <v>245</v>
      </c>
      <c r="B245" s="66">
        <v>61.47</v>
      </c>
      <c r="C245" s="63">
        <f>'soust.uk.JMK př.č.2'!$O$24+'soust.uk.JMK př.č.2'!$P$24</f>
        <v>23092</v>
      </c>
      <c r="D245" s="63">
        <f>'soust.uk.JMK př.č.2'!$L$24</f>
        <v>57</v>
      </c>
      <c r="E245" s="63">
        <f t="shared" si="9"/>
        <v>6179</v>
      </c>
      <c r="F245" s="63">
        <f t="shared" si="10"/>
        <v>4508</v>
      </c>
      <c r="G245" s="64"/>
      <c r="H245" s="192"/>
      <c r="I245" s="64"/>
      <c r="J245" s="64"/>
      <c r="K245" s="154"/>
      <c r="L245" s="72"/>
      <c r="M245" s="52"/>
      <c r="N245" s="154"/>
      <c r="P245" s="63">
        <f t="shared" si="11"/>
        <v>1614</v>
      </c>
    </row>
    <row r="246" spans="1:16" x14ac:dyDescent="0.25">
      <c r="A246" s="104">
        <v>246</v>
      </c>
      <c r="B246" s="66">
        <v>61.53</v>
      </c>
      <c r="C246" s="63">
        <f>'soust.uk.JMK př.č.2'!$O$24+'soust.uk.JMK př.č.2'!$P$24</f>
        <v>23092</v>
      </c>
      <c r="D246" s="63">
        <f>'soust.uk.JMK př.č.2'!$L$24</f>
        <v>57</v>
      </c>
      <c r="E246" s="63">
        <f t="shared" si="9"/>
        <v>6173</v>
      </c>
      <c r="F246" s="63">
        <f t="shared" si="10"/>
        <v>4504</v>
      </c>
      <c r="G246" s="64"/>
      <c r="H246" s="192"/>
      <c r="I246" s="64"/>
      <c r="J246" s="64"/>
      <c r="K246" s="154"/>
      <c r="L246" s="72"/>
      <c r="M246" s="52"/>
      <c r="N246" s="154"/>
      <c r="P246" s="63">
        <f t="shared" si="11"/>
        <v>1612</v>
      </c>
    </row>
    <row r="247" spans="1:16" x14ac:dyDescent="0.25">
      <c r="A247" s="104">
        <v>247</v>
      </c>
      <c r="B247" s="66">
        <v>61.59</v>
      </c>
      <c r="C247" s="63">
        <f>'soust.uk.JMK př.č.2'!$O$24+'soust.uk.JMK př.č.2'!$P$24</f>
        <v>23092</v>
      </c>
      <c r="D247" s="63">
        <f>'soust.uk.JMK př.č.2'!$L$24</f>
        <v>57</v>
      </c>
      <c r="E247" s="63">
        <f t="shared" si="9"/>
        <v>6167</v>
      </c>
      <c r="F247" s="63">
        <f t="shared" si="10"/>
        <v>4499</v>
      </c>
      <c r="G247" s="64"/>
      <c r="H247" s="192"/>
      <c r="I247" s="64"/>
      <c r="J247" s="64"/>
      <c r="K247" s="154"/>
      <c r="L247" s="72"/>
      <c r="M247" s="52"/>
      <c r="N247" s="154"/>
      <c r="P247" s="63">
        <f t="shared" si="11"/>
        <v>1611</v>
      </c>
    </row>
    <row r="248" spans="1:16" x14ac:dyDescent="0.25">
      <c r="A248" s="104">
        <v>248</v>
      </c>
      <c r="B248" s="66">
        <v>61.65</v>
      </c>
      <c r="C248" s="63">
        <f>'soust.uk.JMK př.č.2'!$O$24+'soust.uk.JMK př.č.2'!$P$24</f>
        <v>23092</v>
      </c>
      <c r="D248" s="63">
        <f>'soust.uk.JMK př.č.2'!$L$24</f>
        <v>57</v>
      </c>
      <c r="E248" s="63">
        <f t="shared" si="9"/>
        <v>6161</v>
      </c>
      <c r="F248" s="63">
        <f t="shared" si="10"/>
        <v>4495</v>
      </c>
      <c r="G248" s="64"/>
      <c r="H248" s="192"/>
      <c r="I248" s="64"/>
      <c r="J248" s="64"/>
      <c r="K248" s="154"/>
      <c r="L248" s="72"/>
      <c r="M248" s="52"/>
      <c r="N248" s="154"/>
      <c r="P248" s="63">
        <f t="shared" si="11"/>
        <v>1609</v>
      </c>
    </row>
    <row r="249" spans="1:16" x14ac:dyDescent="0.25">
      <c r="A249" s="104">
        <v>249</v>
      </c>
      <c r="B249" s="66">
        <v>61.71</v>
      </c>
      <c r="C249" s="63">
        <f>'soust.uk.JMK př.č.2'!$O$24+'soust.uk.JMK př.č.2'!$P$24</f>
        <v>23092</v>
      </c>
      <c r="D249" s="63">
        <f>'soust.uk.JMK př.č.2'!$L$24</f>
        <v>57</v>
      </c>
      <c r="E249" s="63">
        <f t="shared" si="9"/>
        <v>6154</v>
      </c>
      <c r="F249" s="63">
        <f t="shared" si="10"/>
        <v>4490</v>
      </c>
      <c r="G249" s="64"/>
      <c r="H249" s="192"/>
      <c r="I249" s="64"/>
      <c r="J249" s="64"/>
      <c r="K249" s="154"/>
      <c r="L249" s="72"/>
      <c r="M249" s="52"/>
      <c r="N249" s="154"/>
      <c r="P249" s="63">
        <f t="shared" si="11"/>
        <v>1607</v>
      </c>
    </row>
    <row r="250" spans="1:16" x14ac:dyDescent="0.25">
      <c r="A250" s="104">
        <v>250</v>
      </c>
      <c r="B250" s="66">
        <v>61.77</v>
      </c>
      <c r="C250" s="63">
        <f>'soust.uk.JMK př.č.2'!$O$24+'soust.uk.JMK př.č.2'!$P$24</f>
        <v>23092</v>
      </c>
      <c r="D250" s="63">
        <f>'soust.uk.JMK př.č.2'!$L$24</f>
        <v>57</v>
      </c>
      <c r="E250" s="63">
        <f t="shared" si="9"/>
        <v>6149</v>
      </c>
      <c r="F250" s="63">
        <f t="shared" si="10"/>
        <v>4486</v>
      </c>
      <c r="G250" s="64"/>
      <c r="H250" s="192"/>
      <c r="I250" s="64"/>
      <c r="J250" s="64"/>
      <c r="K250" s="154"/>
      <c r="L250" s="72"/>
      <c r="M250" s="52"/>
      <c r="N250" s="154"/>
      <c r="P250" s="63">
        <f t="shared" si="11"/>
        <v>1606</v>
      </c>
    </row>
    <row r="251" spans="1:16" x14ac:dyDescent="0.25">
      <c r="A251" s="104">
        <v>251</v>
      </c>
      <c r="B251" s="66">
        <v>61.84</v>
      </c>
      <c r="C251" s="63">
        <f>'soust.uk.JMK př.č.2'!$O$24+'soust.uk.JMK př.č.2'!$P$24</f>
        <v>23092</v>
      </c>
      <c r="D251" s="63">
        <f>'soust.uk.JMK př.č.2'!$L$24</f>
        <v>57</v>
      </c>
      <c r="E251" s="63">
        <f t="shared" si="9"/>
        <v>6142</v>
      </c>
      <c r="F251" s="63">
        <f t="shared" si="10"/>
        <v>4481</v>
      </c>
      <c r="G251" s="64"/>
      <c r="H251" s="192"/>
      <c r="I251" s="64"/>
      <c r="J251" s="64"/>
      <c r="K251" s="154"/>
      <c r="L251" s="72"/>
      <c r="M251" s="52"/>
      <c r="N251" s="154"/>
      <c r="P251" s="63">
        <f t="shared" si="11"/>
        <v>1604</v>
      </c>
    </row>
    <row r="252" spans="1:16" x14ac:dyDescent="0.25">
      <c r="A252" s="104">
        <v>252</v>
      </c>
      <c r="B252" s="66">
        <v>61.9</v>
      </c>
      <c r="C252" s="63">
        <f>'soust.uk.JMK př.č.2'!$O$24+'soust.uk.JMK př.č.2'!$P$24</f>
        <v>23092</v>
      </c>
      <c r="D252" s="63">
        <f>'soust.uk.JMK př.č.2'!$L$24</f>
        <v>57</v>
      </c>
      <c r="E252" s="63">
        <f t="shared" si="9"/>
        <v>6137</v>
      </c>
      <c r="F252" s="63">
        <f t="shared" si="10"/>
        <v>4477</v>
      </c>
      <c r="G252" s="64"/>
      <c r="H252" s="192"/>
      <c r="I252" s="64"/>
      <c r="J252" s="64"/>
      <c r="K252" s="154"/>
      <c r="L252" s="72"/>
      <c r="M252" s="52"/>
      <c r="N252" s="154"/>
      <c r="P252" s="63">
        <f t="shared" si="11"/>
        <v>1603</v>
      </c>
    </row>
    <row r="253" spans="1:16" x14ac:dyDescent="0.25">
      <c r="A253" s="104">
        <v>253</v>
      </c>
      <c r="B253" s="66">
        <v>61.96</v>
      </c>
      <c r="C253" s="63">
        <f>'soust.uk.JMK př.č.2'!$O$24+'soust.uk.JMK př.č.2'!$P$24</f>
        <v>23092</v>
      </c>
      <c r="D253" s="63">
        <f>'soust.uk.JMK př.č.2'!$L$24</f>
        <v>57</v>
      </c>
      <c r="E253" s="63">
        <f t="shared" si="9"/>
        <v>6130</v>
      </c>
      <c r="F253" s="63">
        <f t="shared" si="10"/>
        <v>4472</v>
      </c>
      <c r="G253" s="64"/>
      <c r="H253" s="192"/>
      <c r="I253" s="64"/>
      <c r="J253" s="64"/>
      <c r="K253" s="154"/>
      <c r="L253" s="72"/>
      <c r="M253" s="52"/>
      <c r="N253" s="154"/>
      <c r="P253" s="63">
        <f t="shared" si="11"/>
        <v>1601</v>
      </c>
    </row>
    <row r="254" spans="1:16" x14ac:dyDescent="0.25">
      <c r="A254" s="104">
        <v>254</v>
      </c>
      <c r="B254" s="66">
        <v>62.02</v>
      </c>
      <c r="C254" s="63">
        <f>'soust.uk.JMK př.č.2'!$O$24+'soust.uk.JMK př.č.2'!$P$24</f>
        <v>23092</v>
      </c>
      <c r="D254" s="63">
        <f>'soust.uk.JMK př.č.2'!$L$24</f>
        <v>57</v>
      </c>
      <c r="E254" s="63">
        <f t="shared" si="9"/>
        <v>6125</v>
      </c>
      <c r="F254" s="63">
        <f t="shared" si="10"/>
        <v>4468</v>
      </c>
      <c r="G254" s="64"/>
      <c r="H254" s="192"/>
      <c r="I254" s="64"/>
      <c r="J254" s="64"/>
      <c r="K254" s="154"/>
      <c r="L254" s="72"/>
      <c r="M254" s="52"/>
      <c r="N254" s="154"/>
      <c r="P254" s="63">
        <f t="shared" si="11"/>
        <v>1600</v>
      </c>
    </row>
    <row r="255" spans="1:16" x14ac:dyDescent="0.25">
      <c r="A255" s="104">
        <v>255</v>
      </c>
      <c r="B255" s="66">
        <v>62.08</v>
      </c>
      <c r="C255" s="63">
        <f>'soust.uk.JMK př.č.2'!$O$24+'soust.uk.JMK př.č.2'!$P$24</f>
        <v>23092</v>
      </c>
      <c r="D255" s="63">
        <f>'soust.uk.JMK př.č.2'!$L$24</f>
        <v>57</v>
      </c>
      <c r="E255" s="63">
        <f t="shared" si="9"/>
        <v>6119</v>
      </c>
      <c r="F255" s="63">
        <f t="shared" si="10"/>
        <v>4464</v>
      </c>
      <c r="G255" s="64"/>
      <c r="H255" s="192"/>
      <c r="I255" s="64"/>
      <c r="J255" s="64"/>
      <c r="K255" s="154"/>
      <c r="L255" s="72"/>
      <c r="M255" s="52"/>
      <c r="N255" s="154"/>
      <c r="P255" s="63">
        <f t="shared" si="11"/>
        <v>1598</v>
      </c>
    </row>
    <row r="256" spans="1:16" x14ac:dyDescent="0.25">
      <c r="A256" s="104">
        <v>256</v>
      </c>
      <c r="B256" s="66">
        <v>62.14</v>
      </c>
      <c r="C256" s="63">
        <f>'soust.uk.JMK př.č.2'!$O$24+'soust.uk.JMK př.č.2'!$P$24</f>
        <v>23092</v>
      </c>
      <c r="D256" s="63">
        <f>'soust.uk.JMK př.č.2'!$L$24</f>
        <v>57</v>
      </c>
      <c r="E256" s="63">
        <f t="shared" si="9"/>
        <v>6112</v>
      </c>
      <c r="F256" s="63">
        <f t="shared" si="10"/>
        <v>4459</v>
      </c>
      <c r="G256" s="64"/>
      <c r="H256" s="192"/>
      <c r="I256" s="64"/>
      <c r="J256" s="64"/>
      <c r="K256" s="154"/>
      <c r="L256" s="72"/>
      <c r="M256" s="52"/>
      <c r="N256" s="154"/>
      <c r="P256" s="63">
        <f t="shared" si="11"/>
        <v>1596</v>
      </c>
    </row>
    <row r="257" spans="1:16" x14ac:dyDescent="0.25">
      <c r="A257" s="104">
        <v>257</v>
      </c>
      <c r="B257" s="66">
        <v>62.2</v>
      </c>
      <c r="C257" s="63">
        <f>'soust.uk.JMK př.č.2'!$O$24+'soust.uk.JMK př.č.2'!$P$24</f>
        <v>23092</v>
      </c>
      <c r="D257" s="63">
        <f>'soust.uk.JMK př.č.2'!$L$24</f>
        <v>57</v>
      </c>
      <c r="E257" s="63">
        <f t="shared" si="9"/>
        <v>6107</v>
      </c>
      <c r="F257" s="63">
        <f t="shared" si="10"/>
        <v>4455</v>
      </c>
      <c r="G257" s="64"/>
      <c r="H257" s="192"/>
      <c r="I257" s="64"/>
      <c r="J257" s="64"/>
      <c r="K257" s="154"/>
      <c r="L257" s="72"/>
      <c r="M257" s="52"/>
      <c r="N257" s="154"/>
      <c r="P257" s="63">
        <f t="shared" si="11"/>
        <v>1595</v>
      </c>
    </row>
    <row r="258" spans="1:16" x14ac:dyDescent="0.25">
      <c r="A258" s="104">
        <v>258</v>
      </c>
      <c r="B258" s="66">
        <v>62.26</v>
      </c>
      <c r="C258" s="63">
        <f>'soust.uk.JMK př.č.2'!$O$24+'soust.uk.JMK př.č.2'!$P$24</f>
        <v>23092</v>
      </c>
      <c r="D258" s="63">
        <f>'soust.uk.JMK př.č.2'!$L$24</f>
        <v>57</v>
      </c>
      <c r="E258" s="63">
        <f t="shared" si="9"/>
        <v>6101</v>
      </c>
      <c r="F258" s="63">
        <f t="shared" si="10"/>
        <v>4451</v>
      </c>
      <c r="G258" s="64"/>
      <c r="H258" s="192"/>
      <c r="I258" s="64"/>
      <c r="J258" s="64"/>
      <c r="K258" s="154"/>
      <c r="L258" s="72"/>
      <c r="M258" s="52"/>
      <c r="N258" s="154"/>
      <c r="P258" s="63">
        <f t="shared" si="11"/>
        <v>1593</v>
      </c>
    </row>
    <row r="259" spans="1:16" x14ac:dyDescent="0.25">
      <c r="A259" s="104">
        <v>259</v>
      </c>
      <c r="B259" s="66">
        <v>62.32</v>
      </c>
      <c r="C259" s="63">
        <f>'soust.uk.JMK př.č.2'!$O$24+'soust.uk.JMK př.č.2'!$P$24</f>
        <v>23092</v>
      </c>
      <c r="D259" s="63">
        <f>'soust.uk.JMK př.č.2'!$L$24</f>
        <v>57</v>
      </c>
      <c r="E259" s="63">
        <f t="shared" si="9"/>
        <v>6095</v>
      </c>
      <c r="F259" s="63">
        <f t="shared" si="10"/>
        <v>4446</v>
      </c>
      <c r="G259" s="64"/>
      <c r="H259" s="192"/>
      <c r="I259" s="64"/>
      <c r="J259" s="64"/>
      <c r="K259" s="154"/>
      <c r="L259" s="72"/>
      <c r="M259" s="52"/>
      <c r="N259" s="154"/>
      <c r="P259" s="63">
        <f t="shared" si="11"/>
        <v>1592</v>
      </c>
    </row>
    <row r="260" spans="1:16" x14ac:dyDescent="0.25">
      <c r="A260" s="104">
        <v>260</v>
      </c>
      <c r="B260" s="66">
        <v>62.38</v>
      </c>
      <c r="C260" s="63">
        <f>'soust.uk.JMK př.č.2'!$O$24+'soust.uk.JMK př.č.2'!$P$24</f>
        <v>23092</v>
      </c>
      <c r="D260" s="63">
        <f>'soust.uk.JMK př.č.2'!$L$24</f>
        <v>57</v>
      </c>
      <c r="E260" s="63">
        <f t="shared" si="9"/>
        <v>6089</v>
      </c>
      <c r="F260" s="63">
        <f t="shared" si="10"/>
        <v>4442</v>
      </c>
      <c r="G260" s="64"/>
      <c r="H260" s="192"/>
      <c r="I260" s="64"/>
      <c r="J260" s="64"/>
      <c r="K260" s="154"/>
      <c r="L260" s="72"/>
      <c r="M260" s="52"/>
      <c r="N260" s="154"/>
      <c r="P260" s="63">
        <f t="shared" si="11"/>
        <v>1590</v>
      </c>
    </row>
    <row r="261" spans="1:16" x14ac:dyDescent="0.25">
      <c r="A261" s="104">
        <v>261</v>
      </c>
      <c r="B261" s="66">
        <v>62.44</v>
      </c>
      <c r="C261" s="63">
        <f>'soust.uk.JMK př.č.2'!$O$24+'soust.uk.JMK př.č.2'!$P$24</f>
        <v>23092</v>
      </c>
      <c r="D261" s="63">
        <f>'soust.uk.JMK př.č.2'!$L$24</f>
        <v>57</v>
      </c>
      <c r="E261" s="63">
        <f t="shared" si="9"/>
        <v>6084</v>
      </c>
      <c r="F261" s="63">
        <f t="shared" si="10"/>
        <v>4438</v>
      </c>
      <c r="G261" s="64"/>
      <c r="H261" s="192"/>
      <c r="I261" s="64"/>
      <c r="J261" s="64"/>
      <c r="K261" s="154"/>
      <c r="L261" s="72"/>
      <c r="M261" s="52"/>
      <c r="N261" s="154"/>
      <c r="P261" s="63">
        <f t="shared" si="11"/>
        <v>1589</v>
      </c>
    </row>
    <row r="262" spans="1:16" x14ac:dyDescent="0.25">
      <c r="A262" s="104">
        <v>262</v>
      </c>
      <c r="B262" s="66">
        <v>62.51</v>
      </c>
      <c r="C262" s="63">
        <f>'soust.uk.JMK př.č.2'!$O$24+'soust.uk.JMK př.č.2'!$P$24</f>
        <v>23092</v>
      </c>
      <c r="D262" s="63">
        <f>'soust.uk.JMK př.č.2'!$L$24</f>
        <v>57</v>
      </c>
      <c r="E262" s="63">
        <f t="shared" si="9"/>
        <v>6077</v>
      </c>
      <c r="F262" s="63">
        <f t="shared" si="10"/>
        <v>4433</v>
      </c>
      <c r="G262" s="64"/>
      <c r="H262" s="192"/>
      <c r="I262" s="64"/>
      <c r="J262" s="64"/>
      <c r="K262" s="154"/>
      <c r="L262" s="72"/>
      <c r="M262" s="52"/>
      <c r="N262" s="154"/>
      <c r="P262" s="63">
        <f t="shared" si="11"/>
        <v>1587</v>
      </c>
    </row>
    <row r="263" spans="1:16" x14ac:dyDescent="0.25">
      <c r="A263" s="104">
        <v>263</v>
      </c>
      <c r="B263" s="66">
        <v>62.57</v>
      </c>
      <c r="C263" s="63">
        <f>'soust.uk.JMK př.č.2'!$O$24+'soust.uk.JMK př.č.2'!$P$24</f>
        <v>23092</v>
      </c>
      <c r="D263" s="63">
        <f>'soust.uk.JMK př.č.2'!$L$24</f>
        <v>57</v>
      </c>
      <c r="E263" s="63">
        <f t="shared" si="9"/>
        <v>6072</v>
      </c>
      <c r="F263" s="63">
        <f t="shared" si="10"/>
        <v>4429</v>
      </c>
      <c r="G263" s="64"/>
      <c r="H263" s="192"/>
      <c r="I263" s="64"/>
      <c r="J263" s="64"/>
      <c r="K263" s="154"/>
      <c r="L263" s="72"/>
      <c r="M263" s="52"/>
      <c r="N263" s="154"/>
      <c r="P263" s="63">
        <f t="shared" si="11"/>
        <v>1586</v>
      </c>
    </row>
    <row r="264" spans="1:16" x14ac:dyDescent="0.25">
      <c r="A264" s="104">
        <v>264</v>
      </c>
      <c r="B264" s="66">
        <v>62.63</v>
      </c>
      <c r="C264" s="63">
        <f>'soust.uk.JMK př.č.2'!$O$24+'soust.uk.JMK př.č.2'!$P$24</f>
        <v>23092</v>
      </c>
      <c r="D264" s="63">
        <f>'soust.uk.JMK př.č.2'!$L$24</f>
        <v>57</v>
      </c>
      <c r="E264" s="63">
        <f t="shared" si="9"/>
        <v>6065</v>
      </c>
      <c r="F264" s="63">
        <f t="shared" si="10"/>
        <v>4424</v>
      </c>
      <c r="G264" s="64"/>
      <c r="H264" s="192"/>
      <c r="I264" s="64"/>
      <c r="J264" s="64"/>
      <c r="K264" s="154"/>
      <c r="L264" s="72"/>
      <c r="M264" s="52"/>
      <c r="N264" s="154"/>
      <c r="P264" s="63">
        <f t="shared" si="11"/>
        <v>1584</v>
      </c>
    </row>
    <row r="265" spans="1:16" x14ac:dyDescent="0.25">
      <c r="A265" s="104">
        <v>265</v>
      </c>
      <c r="B265" s="66">
        <v>62.69</v>
      </c>
      <c r="C265" s="63">
        <f>'soust.uk.JMK př.č.2'!$O$24+'soust.uk.JMK př.č.2'!$P$24</f>
        <v>23092</v>
      </c>
      <c r="D265" s="63">
        <f>'soust.uk.JMK př.č.2'!$L$24</f>
        <v>57</v>
      </c>
      <c r="E265" s="63">
        <f t="shared" si="9"/>
        <v>6059</v>
      </c>
      <c r="F265" s="63">
        <f t="shared" si="10"/>
        <v>4420</v>
      </c>
      <c r="G265" s="64"/>
      <c r="H265" s="192"/>
      <c r="I265" s="64"/>
      <c r="J265" s="64"/>
      <c r="K265" s="154"/>
      <c r="L265" s="72"/>
      <c r="M265" s="52"/>
      <c r="N265" s="154"/>
      <c r="P265" s="63">
        <f t="shared" si="11"/>
        <v>1582</v>
      </c>
    </row>
    <row r="266" spans="1:16" x14ac:dyDescent="0.25">
      <c r="A266" s="104">
        <v>266</v>
      </c>
      <c r="B266" s="66">
        <v>62.75</v>
      </c>
      <c r="C266" s="63">
        <f>'soust.uk.JMK př.č.2'!$O$24+'soust.uk.JMK př.č.2'!$P$24</f>
        <v>23092</v>
      </c>
      <c r="D266" s="63">
        <f>'soust.uk.JMK př.č.2'!$L$24</f>
        <v>57</v>
      </c>
      <c r="E266" s="63">
        <f t="shared" si="9"/>
        <v>6054</v>
      </c>
      <c r="F266" s="63">
        <f t="shared" si="10"/>
        <v>4416</v>
      </c>
      <c r="G266" s="64"/>
      <c r="H266" s="192"/>
      <c r="I266" s="64"/>
      <c r="J266" s="64"/>
      <c r="K266" s="154"/>
      <c r="L266" s="72"/>
      <c r="M266" s="52"/>
      <c r="N266" s="154"/>
      <c r="P266" s="63">
        <f t="shared" si="11"/>
        <v>1581</v>
      </c>
    </row>
    <row r="267" spans="1:16" x14ac:dyDescent="0.25">
      <c r="A267" s="104">
        <v>267</v>
      </c>
      <c r="B267" s="66">
        <v>62.81</v>
      </c>
      <c r="C267" s="63">
        <f>'soust.uk.JMK př.č.2'!$O$24+'soust.uk.JMK př.č.2'!$P$24</f>
        <v>23092</v>
      </c>
      <c r="D267" s="63">
        <f>'soust.uk.JMK př.č.2'!$L$24</f>
        <v>57</v>
      </c>
      <c r="E267" s="63">
        <f t="shared" si="9"/>
        <v>6048</v>
      </c>
      <c r="F267" s="63">
        <f t="shared" si="10"/>
        <v>4412</v>
      </c>
      <c r="G267" s="64"/>
      <c r="H267" s="192"/>
      <c r="I267" s="64"/>
      <c r="J267" s="64"/>
      <c r="K267" s="154"/>
      <c r="L267" s="72"/>
      <c r="M267" s="52"/>
      <c r="N267" s="154"/>
      <c r="P267" s="63">
        <f t="shared" si="11"/>
        <v>1579</v>
      </c>
    </row>
    <row r="268" spans="1:16" x14ac:dyDescent="0.25">
      <c r="A268" s="104">
        <v>268</v>
      </c>
      <c r="B268" s="66">
        <v>62.87</v>
      </c>
      <c r="C268" s="63">
        <f>'soust.uk.JMK př.č.2'!$O$24+'soust.uk.JMK př.č.2'!$P$24</f>
        <v>23092</v>
      </c>
      <c r="D268" s="63">
        <f>'soust.uk.JMK př.č.2'!$L$24</f>
        <v>57</v>
      </c>
      <c r="E268" s="63">
        <f t="shared" si="9"/>
        <v>6043</v>
      </c>
      <c r="F268" s="63">
        <f t="shared" si="10"/>
        <v>4408</v>
      </c>
      <c r="G268" s="64"/>
      <c r="H268" s="192"/>
      <c r="I268" s="64"/>
      <c r="J268" s="64"/>
      <c r="K268" s="154"/>
      <c r="L268" s="72"/>
      <c r="M268" s="52"/>
      <c r="N268" s="154"/>
      <c r="P268" s="63">
        <f t="shared" si="11"/>
        <v>1578</v>
      </c>
    </row>
    <row r="269" spans="1:16" x14ac:dyDescent="0.25">
      <c r="A269" s="104">
        <v>269</v>
      </c>
      <c r="B269" s="66">
        <v>62.93</v>
      </c>
      <c r="C269" s="63">
        <f>'soust.uk.JMK př.č.2'!$O$24+'soust.uk.JMK př.č.2'!$P$24</f>
        <v>23092</v>
      </c>
      <c r="D269" s="63">
        <f>'soust.uk.JMK př.č.2'!$L$24</f>
        <v>57</v>
      </c>
      <c r="E269" s="63">
        <f t="shared" si="9"/>
        <v>6036</v>
      </c>
      <c r="F269" s="63">
        <f t="shared" si="10"/>
        <v>4403</v>
      </c>
      <c r="G269" s="64"/>
      <c r="H269" s="192"/>
      <c r="I269" s="64"/>
      <c r="J269" s="64"/>
      <c r="K269" s="154"/>
      <c r="L269" s="72"/>
      <c r="M269" s="52"/>
      <c r="N269" s="154"/>
      <c r="P269" s="63">
        <f t="shared" si="11"/>
        <v>1576</v>
      </c>
    </row>
    <row r="270" spans="1:16" x14ac:dyDescent="0.25">
      <c r="A270" s="104">
        <v>270</v>
      </c>
      <c r="B270" s="66">
        <v>62.99</v>
      </c>
      <c r="C270" s="63">
        <f>'soust.uk.JMK př.č.2'!$O$24+'soust.uk.JMK př.č.2'!$P$24</f>
        <v>23092</v>
      </c>
      <c r="D270" s="63">
        <f>'soust.uk.JMK př.č.2'!$L$24</f>
        <v>57</v>
      </c>
      <c r="E270" s="63">
        <f t="shared" ref="E270:E333" si="12">SUM(F270,P270,D270)</f>
        <v>6031</v>
      </c>
      <c r="F270" s="63">
        <f t="shared" ref="F270:F333" si="13">ROUND(1/B270*C270*12,0)</f>
        <v>4399</v>
      </c>
      <c r="G270" s="64"/>
      <c r="H270" s="192"/>
      <c r="I270" s="64"/>
      <c r="J270" s="64"/>
      <c r="K270" s="154"/>
      <c r="L270" s="72"/>
      <c r="M270" s="52"/>
      <c r="N270" s="154"/>
      <c r="P270" s="63">
        <f t="shared" si="11"/>
        <v>1575</v>
      </c>
    </row>
    <row r="271" spans="1:16" x14ac:dyDescent="0.25">
      <c r="A271" s="104">
        <v>271</v>
      </c>
      <c r="B271" s="66">
        <v>63.05</v>
      </c>
      <c r="C271" s="63">
        <f>'soust.uk.JMK př.č.2'!$O$24+'soust.uk.JMK př.č.2'!$P$24</f>
        <v>23092</v>
      </c>
      <c r="D271" s="63">
        <f>'soust.uk.JMK př.č.2'!$L$24</f>
        <v>57</v>
      </c>
      <c r="E271" s="63">
        <f t="shared" si="12"/>
        <v>6025</v>
      </c>
      <c r="F271" s="63">
        <f t="shared" si="13"/>
        <v>4395</v>
      </c>
      <c r="G271" s="64"/>
      <c r="H271" s="192"/>
      <c r="I271" s="64"/>
      <c r="J271" s="64"/>
      <c r="K271" s="154"/>
      <c r="L271" s="72"/>
      <c r="M271" s="52"/>
      <c r="N271" s="154"/>
      <c r="P271" s="63">
        <f t="shared" ref="P271:P334" si="14">ROUND((F271*35.8%),0)</f>
        <v>1573</v>
      </c>
    </row>
    <row r="272" spans="1:16" x14ac:dyDescent="0.25">
      <c r="A272" s="104">
        <v>272</v>
      </c>
      <c r="B272" s="66">
        <v>63.11</v>
      </c>
      <c r="C272" s="63">
        <f>'soust.uk.JMK př.č.2'!$O$24+'soust.uk.JMK př.č.2'!$P$24</f>
        <v>23092</v>
      </c>
      <c r="D272" s="63">
        <f>'soust.uk.JMK př.č.2'!$L$24</f>
        <v>57</v>
      </c>
      <c r="E272" s="63">
        <f t="shared" si="12"/>
        <v>6020</v>
      </c>
      <c r="F272" s="63">
        <f t="shared" si="13"/>
        <v>4391</v>
      </c>
      <c r="G272" s="64"/>
      <c r="H272" s="192"/>
      <c r="I272" s="64"/>
      <c r="J272" s="64"/>
      <c r="K272" s="154"/>
      <c r="L272" s="72"/>
      <c r="M272" s="52"/>
      <c r="N272" s="154"/>
      <c r="P272" s="63">
        <f t="shared" si="14"/>
        <v>1572</v>
      </c>
    </row>
    <row r="273" spans="1:16" x14ac:dyDescent="0.25">
      <c r="A273" s="104">
        <v>273</v>
      </c>
      <c r="B273" s="66">
        <v>63.17</v>
      </c>
      <c r="C273" s="63">
        <f>'soust.uk.JMK př.č.2'!$O$24+'soust.uk.JMK př.č.2'!$P$24</f>
        <v>23092</v>
      </c>
      <c r="D273" s="63">
        <f>'soust.uk.JMK př.č.2'!$L$24</f>
        <v>57</v>
      </c>
      <c r="E273" s="63">
        <f t="shared" si="12"/>
        <v>6015</v>
      </c>
      <c r="F273" s="63">
        <f t="shared" si="13"/>
        <v>4387</v>
      </c>
      <c r="G273" s="64"/>
      <c r="H273" s="192"/>
      <c r="I273" s="64"/>
      <c r="J273" s="64"/>
      <c r="K273" s="154"/>
      <c r="L273" s="72"/>
      <c r="M273" s="52"/>
      <c r="N273" s="154"/>
      <c r="P273" s="63">
        <f t="shared" si="14"/>
        <v>1571</v>
      </c>
    </row>
    <row r="274" spans="1:16" x14ac:dyDescent="0.25">
      <c r="A274" s="104">
        <v>274</v>
      </c>
      <c r="B274" s="66">
        <v>63.23</v>
      </c>
      <c r="C274" s="63">
        <f>'soust.uk.JMK př.č.2'!$O$24+'soust.uk.JMK př.č.2'!$P$24</f>
        <v>23092</v>
      </c>
      <c r="D274" s="63">
        <f>'soust.uk.JMK př.č.2'!$L$24</f>
        <v>57</v>
      </c>
      <c r="E274" s="63">
        <f t="shared" si="12"/>
        <v>6008</v>
      </c>
      <c r="F274" s="63">
        <f t="shared" si="13"/>
        <v>4382</v>
      </c>
      <c r="G274" s="64"/>
      <c r="H274" s="192"/>
      <c r="I274" s="64"/>
      <c r="J274" s="64"/>
      <c r="K274" s="154"/>
      <c r="L274" s="72"/>
      <c r="M274" s="52"/>
      <c r="N274" s="154"/>
      <c r="P274" s="63">
        <f t="shared" si="14"/>
        <v>1569</v>
      </c>
    </row>
    <row r="275" spans="1:16" x14ac:dyDescent="0.25">
      <c r="A275" s="104">
        <v>275</v>
      </c>
      <c r="B275" s="66">
        <v>63.3</v>
      </c>
      <c r="C275" s="63">
        <f>'soust.uk.JMK př.č.2'!$O$24+'soust.uk.JMK př.č.2'!$P$24</f>
        <v>23092</v>
      </c>
      <c r="D275" s="63">
        <f>'soust.uk.JMK př.č.2'!$L$24</f>
        <v>57</v>
      </c>
      <c r="E275" s="63">
        <f t="shared" si="12"/>
        <v>6002</v>
      </c>
      <c r="F275" s="63">
        <f t="shared" si="13"/>
        <v>4378</v>
      </c>
      <c r="G275" s="64"/>
      <c r="H275" s="192"/>
      <c r="I275" s="64"/>
      <c r="J275" s="64"/>
      <c r="K275" s="154"/>
      <c r="L275" s="72"/>
      <c r="M275" s="52"/>
      <c r="N275" s="154"/>
      <c r="P275" s="63">
        <f t="shared" si="14"/>
        <v>1567</v>
      </c>
    </row>
    <row r="276" spans="1:16" x14ac:dyDescent="0.25">
      <c r="A276" s="104">
        <v>276</v>
      </c>
      <c r="B276" s="66">
        <v>63.36</v>
      </c>
      <c r="C276" s="63">
        <f>'soust.uk.JMK př.č.2'!$O$24+'soust.uk.JMK př.č.2'!$P$24</f>
        <v>23092</v>
      </c>
      <c r="D276" s="63">
        <f>'soust.uk.JMK př.č.2'!$L$24</f>
        <v>57</v>
      </c>
      <c r="E276" s="63">
        <f t="shared" si="12"/>
        <v>5996</v>
      </c>
      <c r="F276" s="63">
        <f t="shared" si="13"/>
        <v>4373</v>
      </c>
      <c r="G276" s="64"/>
      <c r="H276" s="192"/>
      <c r="I276" s="64"/>
      <c r="J276" s="64"/>
      <c r="K276" s="154"/>
      <c r="L276" s="72"/>
      <c r="M276" s="52"/>
      <c r="N276" s="154"/>
      <c r="P276" s="63">
        <f t="shared" si="14"/>
        <v>1566</v>
      </c>
    </row>
    <row r="277" spans="1:16" x14ac:dyDescent="0.25">
      <c r="A277" s="104">
        <v>277</v>
      </c>
      <c r="B277" s="66">
        <v>63.42</v>
      </c>
      <c r="C277" s="63">
        <f>'soust.uk.JMK př.č.2'!$O$24+'soust.uk.JMK př.č.2'!$P$24</f>
        <v>23092</v>
      </c>
      <c r="D277" s="63">
        <f>'soust.uk.JMK př.č.2'!$L$24</f>
        <v>57</v>
      </c>
      <c r="E277" s="63">
        <f t="shared" si="12"/>
        <v>5990</v>
      </c>
      <c r="F277" s="63">
        <f t="shared" si="13"/>
        <v>4369</v>
      </c>
      <c r="G277" s="64"/>
      <c r="H277" s="192"/>
      <c r="I277" s="64"/>
      <c r="J277" s="64"/>
      <c r="K277" s="154"/>
      <c r="L277" s="72"/>
      <c r="M277" s="52"/>
      <c r="N277" s="154"/>
      <c r="P277" s="63">
        <f t="shared" si="14"/>
        <v>1564</v>
      </c>
    </row>
    <row r="278" spans="1:16" x14ac:dyDescent="0.25">
      <c r="A278" s="104">
        <v>278</v>
      </c>
      <c r="B278" s="66">
        <v>63.48</v>
      </c>
      <c r="C278" s="63">
        <f>'soust.uk.JMK př.č.2'!$O$24+'soust.uk.JMK př.č.2'!$P$24</f>
        <v>23092</v>
      </c>
      <c r="D278" s="63">
        <f>'soust.uk.JMK př.č.2'!$L$24</f>
        <v>57</v>
      </c>
      <c r="E278" s="63">
        <f t="shared" si="12"/>
        <v>5985</v>
      </c>
      <c r="F278" s="63">
        <f t="shared" si="13"/>
        <v>4365</v>
      </c>
      <c r="G278" s="64"/>
      <c r="H278" s="192"/>
      <c r="I278" s="64"/>
      <c r="J278" s="64"/>
      <c r="K278" s="154"/>
      <c r="L278" s="72"/>
      <c r="M278" s="52"/>
      <c r="N278" s="154"/>
      <c r="P278" s="63">
        <f t="shared" si="14"/>
        <v>1563</v>
      </c>
    </row>
    <row r="279" spans="1:16" x14ac:dyDescent="0.25">
      <c r="A279" s="104">
        <v>279</v>
      </c>
      <c r="B279" s="66">
        <v>63.54</v>
      </c>
      <c r="C279" s="63">
        <f>'soust.uk.JMK př.č.2'!$O$24+'soust.uk.JMK př.č.2'!$P$24</f>
        <v>23092</v>
      </c>
      <c r="D279" s="63">
        <f>'soust.uk.JMK př.č.2'!$L$24</f>
        <v>57</v>
      </c>
      <c r="E279" s="63">
        <f t="shared" si="12"/>
        <v>5979</v>
      </c>
      <c r="F279" s="63">
        <f t="shared" si="13"/>
        <v>4361</v>
      </c>
      <c r="G279" s="64"/>
      <c r="H279" s="192"/>
      <c r="I279" s="64"/>
      <c r="J279" s="64"/>
      <c r="K279" s="154"/>
      <c r="L279" s="72"/>
      <c r="M279" s="52"/>
      <c r="N279" s="154"/>
      <c r="P279" s="63">
        <f t="shared" si="14"/>
        <v>1561</v>
      </c>
    </row>
    <row r="280" spans="1:16" x14ac:dyDescent="0.25">
      <c r="A280" s="104">
        <v>280</v>
      </c>
      <c r="B280" s="66">
        <v>63.6</v>
      </c>
      <c r="C280" s="63">
        <f>'soust.uk.JMK př.č.2'!$O$24+'soust.uk.JMK př.č.2'!$P$24</f>
        <v>23092</v>
      </c>
      <c r="D280" s="63">
        <f>'soust.uk.JMK př.č.2'!$L$24</f>
        <v>57</v>
      </c>
      <c r="E280" s="63">
        <f t="shared" si="12"/>
        <v>5974</v>
      </c>
      <c r="F280" s="63">
        <f t="shared" si="13"/>
        <v>4357</v>
      </c>
      <c r="G280" s="64"/>
      <c r="H280" s="192"/>
      <c r="I280" s="64"/>
      <c r="J280" s="64"/>
      <c r="K280" s="154"/>
      <c r="L280" s="72"/>
      <c r="M280" s="52"/>
      <c r="N280" s="154"/>
      <c r="P280" s="63">
        <f t="shared" si="14"/>
        <v>1560</v>
      </c>
    </row>
    <row r="281" spans="1:16" x14ac:dyDescent="0.25">
      <c r="A281" s="104">
        <v>281</v>
      </c>
      <c r="B281" s="66">
        <v>63.66</v>
      </c>
      <c r="C281" s="63">
        <f>'soust.uk.JMK př.č.2'!$O$24+'soust.uk.JMK př.č.2'!$P$24</f>
        <v>23092</v>
      </c>
      <c r="D281" s="63">
        <f>'soust.uk.JMK př.č.2'!$L$24</f>
        <v>57</v>
      </c>
      <c r="E281" s="63">
        <f t="shared" si="12"/>
        <v>5968</v>
      </c>
      <c r="F281" s="63">
        <f t="shared" si="13"/>
        <v>4353</v>
      </c>
      <c r="G281" s="64"/>
      <c r="H281" s="192"/>
      <c r="I281" s="64"/>
      <c r="J281" s="64"/>
      <c r="K281" s="154"/>
      <c r="L281" s="72"/>
      <c r="M281" s="52"/>
      <c r="N281" s="154"/>
      <c r="P281" s="63">
        <f t="shared" si="14"/>
        <v>1558</v>
      </c>
    </row>
    <row r="282" spans="1:16" x14ac:dyDescent="0.25">
      <c r="A282" s="104">
        <v>282</v>
      </c>
      <c r="B282" s="66">
        <v>63.72</v>
      </c>
      <c r="C282" s="63">
        <f>'soust.uk.JMK př.č.2'!$O$24+'soust.uk.JMK př.č.2'!$P$24</f>
        <v>23092</v>
      </c>
      <c r="D282" s="63">
        <f>'soust.uk.JMK př.č.2'!$L$24</f>
        <v>57</v>
      </c>
      <c r="E282" s="63">
        <f t="shared" si="12"/>
        <v>5963</v>
      </c>
      <c r="F282" s="63">
        <f t="shared" si="13"/>
        <v>4349</v>
      </c>
      <c r="G282" s="64"/>
      <c r="H282" s="192"/>
      <c r="I282" s="64"/>
      <c r="J282" s="64"/>
      <c r="K282" s="154"/>
      <c r="L282" s="72"/>
      <c r="M282" s="52"/>
      <c r="N282" s="154"/>
      <c r="P282" s="63">
        <f t="shared" si="14"/>
        <v>1557</v>
      </c>
    </row>
    <row r="283" spans="1:16" x14ac:dyDescent="0.25">
      <c r="A283" s="104">
        <v>283</v>
      </c>
      <c r="B283" s="66">
        <v>63.78</v>
      </c>
      <c r="C283" s="63">
        <f>'soust.uk.JMK př.č.2'!$O$24+'soust.uk.JMK př.č.2'!$P$24</f>
        <v>23092</v>
      </c>
      <c r="D283" s="63">
        <f>'soust.uk.JMK př.č.2'!$L$24</f>
        <v>57</v>
      </c>
      <c r="E283" s="63">
        <f t="shared" si="12"/>
        <v>5958</v>
      </c>
      <c r="F283" s="63">
        <f t="shared" si="13"/>
        <v>4345</v>
      </c>
      <c r="G283" s="64"/>
      <c r="H283" s="192"/>
      <c r="I283" s="64"/>
      <c r="J283" s="64"/>
      <c r="K283" s="154"/>
      <c r="L283" s="72"/>
      <c r="M283" s="52"/>
      <c r="N283" s="154"/>
      <c r="P283" s="63">
        <f t="shared" si="14"/>
        <v>1556</v>
      </c>
    </row>
    <row r="284" spans="1:16" x14ac:dyDescent="0.25">
      <c r="A284" s="104">
        <v>284</v>
      </c>
      <c r="B284" s="66">
        <v>63.84</v>
      </c>
      <c r="C284" s="63">
        <f>'soust.uk.JMK př.č.2'!$O$24+'soust.uk.JMK př.č.2'!$P$24</f>
        <v>23092</v>
      </c>
      <c r="D284" s="63">
        <f>'soust.uk.JMK př.č.2'!$L$24</f>
        <v>57</v>
      </c>
      <c r="E284" s="63">
        <f t="shared" si="12"/>
        <v>5952</v>
      </c>
      <c r="F284" s="63">
        <f t="shared" si="13"/>
        <v>4341</v>
      </c>
      <c r="G284" s="64"/>
      <c r="H284" s="192"/>
      <c r="I284" s="64"/>
      <c r="J284" s="64"/>
      <c r="K284" s="154"/>
      <c r="L284" s="72"/>
      <c r="M284" s="52"/>
      <c r="N284" s="154"/>
      <c r="P284" s="63">
        <f t="shared" si="14"/>
        <v>1554</v>
      </c>
    </row>
    <row r="285" spans="1:16" x14ac:dyDescent="0.25">
      <c r="A285" s="104">
        <v>285</v>
      </c>
      <c r="B285" s="66">
        <v>63.9</v>
      </c>
      <c r="C285" s="63">
        <f>'soust.uk.JMK př.č.2'!$O$24+'soust.uk.JMK př.č.2'!$P$24</f>
        <v>23092</v>
      </c>
      <c r="D285" s="63">
        <f>'soust.uk.JMK př.č.2'!$L$24</f>
        <v>57</v>
      </c>
      <c r="E285" s="63">
        <f t="shared" si="12"/>
        <v>5947</v>
      </c>
      <c r="F285" s="63">
        <f t="shared" si="13"/>
        <v>4337</v>
      </c>
      <c r="G285" s="64"/>
      <c r="H285" s="192"/>
      <c r="I285" s="64"/>
      <c r="J285" s="64"/>
      <c r="K285" s="154"/>
      <c r="L285" s="72"/>
      <c r="M285" s="52"/>
      <c r="N285" s="154"/>
      <c r="P285" s="63">
        <f t="shared" si="14"/>
        <v>1553</v>
      </c>
    </row>
    <row r="286" spans="1:16" x14ac:dyDescent="0.25">
      <c r="A286" s="104">
        <v>286</v>
      </c>
      <c r="B286" s="66">
        <v>63.96</v>
      </c>
      <c r="C286" s="63">
        <f>'soust.uk.JMK př.č.2'!$O$24+'soust.uk.JMK př.č.2'!$P$24</f>
        <v>23092</v>
      </c>
      <c r="D286" s="63">
        <f>'soust.uk.JMK př.č.2'!$L$24</f>
        <v>57</v>
      </c>
      <c r="E286" s="63">
        <f t="shared" si="12"/>
        <v>5940</v>
      </c>
      <c r="F286" s="63">
        <f t="shared" si="13"/>
        <v>4332</v>
      </c>
      <c r="G286" s="64"/>
      <c r="H286" s="192"/>
      <c r="I286" s="64"/>
      <c r="J286" s="64"/>
      <c r="K286" s="154"/>
      <c r="L286" s="72"/>
      <c r="M286" s="52"/>
      <c r="N286" s="154"/>
      <c r="P286" s="63">
        <f t="shared" si="14"/>
        <v>1551</v>
      </c>
    </row>
    <row r="287" spans="1:16" x14ac:dyDescent="0.25">
      <c r="A287" s="104">
        <v>287</v>
      </c>
      <c r="B287" s="66">
        <v>64.02</v>
      </c>
      <c r="C287" s="63">
        <f>'soust.uk.JMK př.č.2'!$O$24+'soust.uk.JMK př.č.2'!$P$24</f>
        <v>23092</v>
      </c>
      <c r="D287" s="63">
        <f>'soust.uk.JMK př.č.2'!$L$24</f>
        <v>57</v>
      </c>
      <c r="E287" s="63">
        <f t="shared" si="12"/>
        <v>5934</v>
      </c>
      <c r="F287" s="63">
        <f t="shared" si="13"/>
        <v>4328</v>
      </c>
      <c r="G287" s="64"/>
      <c r="H287" s="192"/>
      <c r="I287" s="64"/>
      <c r="J287" s="64"/>
      <c r="K287" s="154"/>
      <c r="L287" s="72"/>
      <c r="M287" s="52"/>
      <c r="N287" s="154"/>
      <c r="P287" s="63">
        <f t="shared" si="14"/>
        <v>1549</v>
      </c>
    </row>
    <row r="288" spans="1:16" x14ac:dyDescent="0.25">
      <c r="A288" s="104">
        <v>288</v>
      </c>
      <c r="B288" s="66">
        <v>64.08</v>
      </c>
      <c r="C288" s="63">
        <f>'soust.uk.JMK př.č.2'!$O$24+'soust.uk.JMK př.č.2'!$P$24</f>
        <v>23092</v>
      </c>
      <c r="D288" s="63">
        <f>'soust.uk.JMK př.č.2'!$L$24</f>
        <v>57</v>
      </c>
      <c r="E288" s="63">
        <f t="shared" si="12"/>
        <v>5929</v>
      </c>
      <c r="F288" s="63">
        <f t="shared" si="13"/>
        <v>4324</v>
      </c>
      <c r="G288" s="64"/>
      <c r="H288" s="192"/>
      <c r="I288" s="64"/>
      <c r="J288" s="64"/>
      <c r="K288" s="154"/>
      <c r="L288" s="72"/>
      <c r="M288" s="52"/>
      <c r="N288" s="154"/>
      <c r="P288" s="63">
        <f t="shared" si="14"/>
        <v>1548</v>
      </c>
    </row>
    <row r="289" spans="1:16" x14ac:dyDescent="0.25">
      <c r="A289" s="104">
        <v>289</v>
      </c>
      <c r="B289" s="66">
        <v>64.14</v>
      </c>
      <c r="C289" s="63">
        <f>'soust.uk.JMK př.č.2'!$O$24+'soust.uk.JMK př.č.2'!$P$24</f>
        <v>23092</v>
      </c>
      <c r="D289" s="63">
        <f>'soust.uk.JMK př.č.2'!$L$24</f>
        <v>57</v>
      </c>
      <c r="E289" s="63">
        <f t="shared" si="12"/>
        <v>5924</v>
      </c>
      <c r="F289" s="63">
        <f t="shared" si="13"/>
        <v>4320</v>
      </c>
      <c r="G289" s="64"/>
      <c r="H289" s="192"/>
      <c r="I289" s="64"/>
      <c r="J289" s="64"/>
      <c r="K289" s="154"/>
      <c r="L289" s="72"/>
      <c r="M289" s="52"/>
      <c r="N289" s="154"/>
      <c r="P289" s="63">
        <f t="shared" si="14"/>
        <v>1547</v>
      </c>
    </row>
    <row r="290" spans="1:16" x14ac:dyDescent="0.25">
      <c r="A290" s="104">
        <v>290</v>
      </c>
      <c r="B290" s="66">
        <v>64.2</v>
      </c>
      <c r="C290" s="63">
        <f>'soust.uk.JMK př.č.2'!$O$24+'soust.uk.JMK př.č.2'!$P$24</f>
        <v>23092</v>
      </c>
      <c r="D290" s="63">
        <f>'soust.uk.JMK př.č.2'!$L$24</f>
        <v>57</v>
      </c>
      <c r="E290" s="63">
        <f t="shared" si="12"/>
        <v>5918</v>
      </c>
      <c r="F290" s="63">
        <f t="shared" si="13"/>
        <v>4316</v>
      </c>
      <c r="G290" s="64"/>
      <c r="H290" s="192"/>
      <c r="I290" s="64"/>
      <c r="J290" s="64"/>
      <c r="K290" s="154"/>
      <c r="L290" s="72"/>
      <c r="M290" s="52"/>
      <c r="N290" s="154"/>
      <c r="P290" s="63">
        <f t="shared" si="14"/>
        <v>1545</v>
      </c>
    </row>
    <row r="291" spans="1:16" x14ac:dyDescent="0.25">
      <c r="A291" s="104">
        <v>291</v>
      </c>
      <c r="B291" s="66">
        <v>64.260000000000005</v>
      </c>
      <c r="C291" s="63">
        <f>'soust.uk.JMK př.č.2'!$O$24+'soust.uk.JMK př.č.2'!$P$24</f>
        <v>23092</v>
      </c>
      <c r="D291" s="63">
        <f>'soust.uk.JMK př.č.2'!$L$24</f>
        <v>57</v>
      </c>
      <c r="E291" s="63">
        <f t="shared" si="12"/>
        <v>5913</v>
      </c>
      <c r="F291" s="63">
        <f t="shared" si="13"/>
        <v>4312</v>
      </c>
      <c r="G291" s="64"/>
      <c r="H291" s="192"/>
      <c r="I291" s="64"/>
      <c r="J291" s="64"/>
      <c r="K291" s="154"/>
      <c r="L291" s="72"/>
      <c r="M291" s="52"/>
      <c r="N291" s="154"/>
      <c r="P291" s="63">
        <f t="shared" si="14"/>
        <v>1544</v>
      </c>
    </row>
    <row r="292" spans="1:16" x14ac:dyDescent="0.25">
      <c r="A292" s="104">
        <v>292</v>
      </c>
      <c r="B292" s="66">
        <v>64.319999999999993</v>
      </c>
      <c r="C292" s="63">
        <f>'soust.uk.JMK př.č.2'!$O$24+'soust.uk.JMK př.č.2'!$P$24</f>
        <v>23092</v>
      </c>
      <c r="D292" s="63">
        <f>'soust.uk.JMK př.č.2'!$L$24</f>
        <v>57</v>
      </c>
      <c r="E292" s="63">
        <f t="shared" si="12"/>
        <v>5907</v>
      </c>
      <c r="F292" s="63">
        <f t="shared" si="13"/>
        <v>4308</v>
      </c>
      <c r="G292" s="64"/>
      <c r="H292" s="192"/>
      <c r="I292" s="64"/>
      <c r="J292" s="64"/>
      <c r="K292" s="154"/>
      <c r="L292" s="72"/>
      <c r="M292" s="52"/>
      <c r="N292" s="154"/>
      <c r="P292" s="63">
        <f t="shared" si="14"/>
        <v>1542</v>
      </c>
    </row>
    <row r="293" spans="1:16" x14ac:dyDescent="0.25">
      <c r="A293" s="104">
        <v>293</v>
      </c>
      <c r="B293" s="66">
        <v>64.37</v>
      </c>
      <c r="C293" s="63">
        <f>'soust.uk.JMK př.č.2'!$O$24+'soust.uk.JMK př.č.2'!$P$24</f>
        <v>23092</v>
      </c>
      <c r="D293" s="63">
        <f>'soust.uk.JMK př.č.2'!$L$24</f>
        <v>57</v>
      </c>
      <c r="E293" s="63">
        <f t="shared" si="12"/>
        <v>5903</v>
      </c>
      <c r="F293" s="63">
        <f t="shared" si="13"/>
        <v>4305</v>
      </c>
      <c r="G293" s="64"/>
      <c r="H293" s="192"/>
      <c r="I293" s="64"/>
      <c r="J293" s="64"/>
      <c r="K293" s="154"/>
      <c r="L293" s="72"/>
      <c r="M293" s="52"/>
      <c r="N293" s="154"/>
      <c r="P293" s="63">
        <f t="shared" si="14"/>
        <v>1541</v>
      </c>
    </row>
    <row r="294" spans="1:16" x14ac:dyDescent="0.25">
      <c r="A294" s="104">
        <v>294</v>
      </c>
      <c r="B294" s="66">
        <v>64.430000000000007</v>
      </c>
      <c r="C294" s="63">
        <f>'soust.uk.JMK př.č.2'!$O$24+'soust.uk.JMK př.č.2'!$P$24</f>
        <v>23092</v>
      </c>
      <c r="D294" s="63">
        <f>'soust.uk.JMK př.č.2'!$L$24</f>
        <v>57</v>
      </c>
      <c r="E294" s="63">
        <f t="shared" si="12"/>
        <v>5898</v>
      </c>
      <c r="F294" s="63">
        <f t="shared" si="13"/>
        <v>4301</v>
      </c>
      <c r="G294" s="64"/>
      <c r="H294" s="192"/>
      <c r="I294" s="64"/>
      <c r="J294" s="64"/>
      <c r="K294" s="154"/>
      <c r="L294" s="72"/>
      <c r="M294" s="52"/>
      <c r="N294" s="154"/>
      <c r="P294" s="63">
        <f t="shared" si="14"/>
        <v>1540</v>
      </c>
    </row>
    <row r="295" spans="1:16" x14ac:dyDescent="0.25">
      <c r="A295" s="104">
        <v>295</v>
      </c>
      <c r="B295" s="66">
        <v>64.489999999999995</v>
      </c>
      <c r="C295" s="63">
        <f>'soust.uk.JMK př.č.2'!$O$24+'soust.uk.JMK př.č.2'!$P$24</f>
        <v>23092</v>
      </c>
      <c r="D295" s="63">
        <f>'soust.uk.JMK př.č.2'!$L$24</f>
        <v>57</v>
      </c>
      <c r="E295" s="63">
        <f t="shared" si="12"/>
        <v>5892</v>
      </c>
      <c r="F295" s="63">
        <f t="shared" si="13"/>
        <v>4297</v>
      </c>
      <c r="G295" s="64"/>
      <c r="H295" s="192"/>
      <c r="I295" s="64"/>
      <c r="J295" s="64"/>
      <c r="K295" s="154"/>
      <c r="L295" s="72"/>
      <c r="M295" s="52"/>
      <c r="N295" s="154"/>
      <c r="P295" s="63">
        <f t="shared" si="14"/>
        <v>1538</v>
      </c>
    </row>
    <row r="296" spans="1:16" x14ac:dyDescent="0.25">
      <c r="A296" s="104">
        <v>296</v>
      </c>
      <c r="B296" s="66">
        <v>64.55</v>
      </c>
      <c r="C296" s="63">
        <f>'soust.uk.JMK př.č.2'!$O$24+'soust.uk.JMK př.č.2'!$P$24</f>
        <v>23092</v>
      </c>
      <c r="D296" s="63">
        <f>'soust.uk.JMK př.č.2'!$L$24</f>
        <v>57</v>
      </c>
      <c r="E296" s="63">
        <f t="shared" si="12"/>
        <v>5887</v>
      </c>
      <c r="F296" s="63">
        <f t="shared" si="13"/>
        <v>4293</v>
      </c>
      <c r="G296" s="64"/>
      <c r="H296" s="192"/>
      <c r="I296" s="64"/>
      <c r="J296" s="64"/>
      <c r="K296" s="154"/>
      <c r="L296" s="72"/>
      <c r="M296" s="52"/>
      <c r="N296" s="154"/>
      <c r="P296" s="63">
        <f t="shared" si="14"/>
        <v>1537</v>
      </c>
    </row>
    <row r="297" spans="1:16" x14ac:dyDescent="0.25">
      <c r="A297" s="104">
        <v>297</v>
      </c>
      <c r="B297" s="66">
        <v>64.61</v>
      </c>
      <c r="C297" s="63">
        <f>'soust.uk.JMK př.č.2'!$O$24+'soust.uk.JMK př.č.2'!$P$24</f>
        <v>23092</v>
      </c>
      <c r="D297" s="63">
        <f>'soust.uk.JMK př.č.2'!$L$24</f>
        <v>57</v>
      </c>
      <c r="E297" s="63">
        <f t="shared" si="12"/>
        <v>5881</v>
      </c>
      <c r="F297" s="63">
        <f t="shared" si="13"/>
        <v>4289</v>
      </c>
      <c r="G297" s="64"/>
      <c r="H297" s="192"/>
      <c r="I297" s="64"/>
      <c r="J297" s="64"/>
      <c r="K297" s="154"/>
      <c r="L297" s="72"/>
      <c r="M297" s="52"/>
      <c r="N297" s="154"/>
      <c r="P297" s="63">
        <f t="shared" si="14"/>
        <v>1535</v>
      </c>
    </row>
    <row r="298" spans="1:16" x14ac:dyDescent="0.25">
      <c r="A298" s="104">
        <v>298</v>
      </c>
      <c r="B298" s="66">
        <v>64.67</v>
      </c>
      <c r="C298" s="63">
        <f>'soust.uk.JMK př.č.2'!$O$24+'soust.uk.JMK př.č.2'!$P$24</f>
        <v>23092</v>
      </c>
      <c r="D298" s="63">
        <f>'soust.uk.JMK př.č.2'!$L$24</f>
        <v>57</v>
      </c>
      <c r="E298" s="63">
        <f t="shared" si="12"/>
        <v>5876</v>
      </c>
      <c r="F298" s="63">
        <f t="shared" si="13"/>
        <v>4285</v>
      </c>
      <c r="G298" s="64"/>
      <c r="H298" s="192"/>
      <c r="I298" s="64"/>
      <c r="J298" s="64"/>
      <c r="K298" s="154"/>
      <c r="L298" s="72"/>
      <c r="M298" s="52"/>
      <c r="N298" s="154"/>
      <c r="P298" s="63">
        <f t="shared" si="14"/>
        <v>1534</v>
      </c>
    </row>
    <row r="299" spans="1:16" x14ac:dyDescent="0.25">
      <c r="A299" s="104">
        <v>299</v>
      </c>
      <c r="B299" s="66">
        <v>64.73</v>
      </c>
      <c r="C299" s="63">
        <f>'soust.uk.JMK př.č.2'!$O$24+'soust.uk.JMK př.č.2'!$P$24</f>
        <v>23092</v>
      </c>
      <c r="D299" s="63">
        <f>'soust.uk.JMK př.č.2'!$L$24</f>
        <v>57</v>
      </c>
      <c r="E299" s="63">
        <f t="shared" si="12"/>
        <v>5871</v>
      </c>
      <c r="F299" s="63">
        <f t="shared" si="13"/>
        <v>4281</v>
      </c>
      <c r="G299" s="64"/>
      <c r="H299" s="192"/>
      <c r="I299" s="64"/>
      <c r="J299" s="64"/>
      <c r="K299" s="154"/>
      <c r="L299" s="72"/>
      <c r="M299" s="52"/>
      <c r="N299" s="154"/>
      <c r="P299" s="63">
        <f t="shared" si="14"/>
        <v>1533</v>
      </c>
    </row>
    <row r="300" spans="1:16" x14ac:dyDescent="0.25">
      <c r="A300" s="104">
        <v>300</v>
      </c>
      <c r="B300" s="66">
        <v>64.790000000000006</v>
      </c>
      <c r="C300" s="63">
        <f>'soust.uk.JMK př.č.2'!$O$24+'soust.uk.JMK př.č.2'!$P$24</f>
        <v>23092</v>
      </c>
      <c r="D300" s="63">
        <f>'soust.uk.JMK př.č.2'!$L$24</f>
        <v>57</v>
      </c>
      <c r="E300" s="63">
        <f t="shared" si="12"/>
        <v>5865</v>
      </c>
      <c r="F300" s="63">
        <f t="shared" si="13"/>
        <v>4277</v>
      </c>
      <c r="G300" s="64"/>
      <c r="H300" s="192"/>
      <c r="I300" s="64"/>
      <c r="J300" s="64"/>
      <c r="K300" s="154"/>
      <c r="L300" s="72"/>
      <c r="M300" s="52"/>
      <c r="N300" s="154"/>
      <c r="P300" s="63">
        <f t="shared" si="14"/>
        <v>1531</v>
      </c>
    </row>
    <row r="301" spans="1:16" x14ac:dyDescent="0.25">
      <c r="A301" s="104">
        <v>301</v>
      </c>
      <c r="B301" s="66">
        <v>64.849999999999994</v>
      </c>
      <c r="C301" s="63">
        <f>'soust.uk.JMK př.č.2'!$O$24+'soust.uk.JMK př.č.2'!$P$24</f>
        <v>23092</v>
      </c>
      <c r="D301" s="63">
        <f>'soust.uk.JMK př.č.2'!$L$24</f>
        <v>57</v>
      </c>
      <c r="E301" s="63">
        <f t="shared" si="12"/>
        <v>5860</v>
      </c>
      <c r="F301" s="63">
        <f t="shared" si="13"/>
        <v>4273</v>
      </c>
      <c r="G301" s="64"/>
      <c r="H301" s="192"/>
      <c r="I301" s="64"/>
      <c r="J301" s="64"/>
      <c r="K301" s="154"/>
      <c r="L301" s="72"/>
      <c r="M301" s="52"/>
      <c r="N301" s="154"/>
      <c r="P301" s="63">
        <f t="shared" si="14"/>
        <v>1530</v>
      </c>
    </row>
    <row r="302" spans="1:16" x14ac:dyDescent="0.25">
      <c r="A302" s="104">
        <v>302</v>
      </c>
      <c r="B302" s="66">
        <v>64.900000000000006</v>
      </c>
      <c r="C302" s="63">
        <f>'soust.uk.JMK př.č.2'!$O$24+'soust.uk.JMK př.č.2'!$P$24</f>
        <v>23092</v>
      </c>
      <c r="D302" s="63">
        <f>'soust.uk.JMK př.č.2'!$L$24</f>
        <v>57</v>
      </c>
      <c r="E302" s="63">
        <f t="shared" si="12"/>
        <v>5856</v>
      </c>
      <c r="F302" s="63">
        <f t="shared" si="13"/>
        <v>4270</v>
      </c>
      <c r="G302" s="64"/>
      <c r="H302" s="192"/>
      <c r="I302" s="64"/>
      <c r="J302" s="64"/>
      <c r="K302" s="154"/>
      <c r="L302" s="72"/>
      <c r="M302" s="52"/>
      <c r="N302" s="154"/>
      <c r="P302" s="63">
        <f t="shared" si="14"/>
        <v>1529</v>
      </c>
    </row>
    <row r="303" spans="1:16" x14ac:dyDescent="0.25">
      <c r="A303" s="104">
        <v>303</v>
      </c>
      <c r="B303" s="66">
        <v>64.959999999999994</v>
      </c>
      <c r="C303" s="63">
        <f>'soust.uk.JMK př.č.2'!$O$24+'soust.uk.JMK př.č.2'!$P$24</f>
        <v>23092</v>
      </c>
      <c r="D303" s="63">
        <f>'soust.uk.JMK př.č.2'!$L$24</f>
        <v>57</v>
      </c>
      <c r="E303" s="63">
        <f t="shared" si="12"/>
        <v>5850</v>
      </c>
      <c r="F303" s="63">
        <f t="shared" si="13"/>
        <v>4266</v>
      </c>
      <c r="G303" s="64"/>
      <c r="H303" s="192"/>
      <c r="I303" s="64"/>
      <c r="J303" s="64"/>
      <c r="K303" s="154"/>
      <c r="L303" s="72"/>
      <c r="M303" s="52"/>
      <c r="N303" s="154"/>
      <c r="P303" s="63">
        <f t="shared" si="14"/>
        <v>1527</v>
      </c>
    </row>
    <row r="304" spans="1:16" x14ac:dyDescent="0.25">
      <c r="A304" s="104">
        <v>304</v>
      </c>
      <c r="B304" s="66">
        <v>65.02</v>
      </c>
      <c r="C304" s="63">
        <f>'soust.uk.JMK př.č.2'!$O$24+'soust.uk.JMK př.č.2'!$P$24</f>
        <v>23092</v>
      </c>
      <c r="D304" s="63">
        <f>'soust.uk.JMK př.č.2'!$L$24</f>
        <v>57</v>
      </c>
      <c r="E304" s="63">
        <f t="shared" si="12"/>
        <v>5845</v>
      </c>
      <c r="F304" s="63">
        <f t="shared" si="13"/>
        <v>4262</v>
      </c>
      <c r="G304" s="64"/>
      <c r="H304" s="192"/>
      <c r="I304" s="64"/>
      <c r="J304" s="64"/>
      <c r="K304" s="154"/>
      <c r="L304" s="72"/>
      <c r="M304" s="52"/>
      <c r="N304" s="154"/>
      <c r="P304" s="63">
        <f t="shared" si="14"/>
        <v>1526</v>
      </c>
    </row>
    <row r="305" spans="1:16" x14ac:dyDescent="0.25">
      <c r="A305" s="104">
        <v>305</v>
      </c>
      <c r="B305" s="66">
        <v>65.08</v>
      </c>
      <c r="C305" s="63">
        <f>'soust.uk.JMK př.č.2'!$O$24+'soust.uk.JMK př.č.2'!$P$24</f>
        <v>23092</v>
      </c>
      <c r="D305" s="63">
        <f>'soust.uk.JMK př.č.2'!$L$24</f>
        <v>57</v>
      </c>
      <c r="E305" s="63">
        <f t="shared" si="12"/>
        <v>5839</v>
      </c>
      <c r="F305" s="63">
        <f t="shared" si="13"/>
        <v>4258</v>
      </c>
      <c r="G305" s="64"/>
      <c r="H305" s="192"/>
      <c r="I305" s="64"/>
      <c r="J305" s="64"/>
      <c r="K305" s="154"/>
      <c r="L305" s="72"/>
      <c r="M305" s="52"/>
      <c r="N305" s="154"/>
      <c r="P305" s="63">
        <f t="shared" si="14"/>
        <v>1524</v>
      </c>
    </row>
    <row r="306" spans="1:16" x14ac:dyDescent="0.25">
      <c r="A306" s="104">
        <v>306</v>
      </c>
      <c r="B306" s="66">
        <v>65.14</v>
      </c>
      <c r="C306" s="63">
        <f>'soust.uk.JMK př.č.2'!$O$24+'soust.uk.JMK př.č.2'!$P$24</f>
        <v>23092</v>
      </c>
      <c r="D306" s="63">
        <f>'soust.uk.JMK př.č.2'!$L$24</f>
        <v>57</v>
      </c>
      <c r="E306" s="63">
        <f t="shared" si="12"/>
        <v>5834</v>
      </c>
      <c r="F306" s="63">
        <f t="shared" si="13"/>
        <v>4254</v>
      </c>
      <c r="G306" s="64"/>
      <c r="H306" s="192"/>
      <c r="I306" s="64"/>
      <c r="J306" s="64"/>
      <c r="K306" s="154"/>
      <c r="L306" s="72"/>
      <c r="M306" s="52"/>
      <c r="N306" s="154"/>
      <c r="P306" s="63">
        <f t="shared" si="14"/>
        <v>1523</v>
      </c>
    </row>
    <row r="307" spans="1:16" x14ac:dyDescent="0.25">
      <c r="A307" s="104">
        <v>307</v>
      </c>
      <c r="B307" s="66">
        <v>65.2</v>
      </c>
      <c r="C307" s="63">
        <f>'soust.uk.JMK př.č.2'!$O$24+'soust.uk.JMK př.č.2'!$P$24</f>
        <v>23092</v>
      </c>
      <c r="D307" s="63">
        <f>'soust.uk.JMK př.č.2'!$L$24</f>
        <v>57</v>
      </c>
      <c r="E307" s="63">
        <f t="shared" si="12"/>
        <v>5829</v>
      </c>
      <c r="F307" s="63">
        <f t="shared" si="13"/>
        <v>4250</v>
      </c>
      <c r="G307" s="64"/>
      <c r="H307" s="192"/>
      <c r="I307" s="64"/>
      <c r="J307" s="64"/>
      <c r="K307" s="154"/>
      <c r="L307" s="72"/>
      <c r="M307" s="52"/>
      <c r="N307" s="154"/>
      <c r="P307" s="63">
        <f t="shared" si="14"/>
        <v>1522</v>
      </c>
    </row>
    <row r="308" spans="1:16" x14ac:dyDescent="0.25">
      <c r="A308" s="104">
        <v>308</v>
      </c>
      <c r="B308" s="66">
        <v>65.25</v>
      </c>
      <c r="C308" s="63">
        <f>'soust.uk.JMK př.č.2'!$O$24+'soust.uk.JMK př.č.2'!$P$24</f>
        <v>23092</v>
      </c>
      <c r="D308" s="63">
        <f>'soust.uk.JMK př.č.2'!$L$24</f>
        <v>57</v>
      </c>
      <c r="E308" s="63">
        <f t="shared" si="12"/>
        <v>5824</v>
      </c>
      <c r="F308" s="63">
        <f t="shared" si="13"/>
        <v>4247</v>
      </c>
      <c r="G308" s="64"/>
      <c r="H308" s="192"/>
      <c r="I308" s="64"/>
      <c r="J308" s="64"/>
      <c r="K308" s="154"/>
      <c r="L308" s="72"/>
      <c r="M308" s="52"/>
      <c r="N308" s="154"/>
      <c r="P308" s="63">
        <f t="shared" si="14"/>
        <v>1520</v>
      </c>
    </row>
    <row r="309" spans="1:16" x14ac:dyDescent="0.25">
      <c r="A309" s="104">
        <v>309</v>
      </c>
      <c r="B309" s="66">
        <v>65.31</v>
      </c>
      <c r="C309" s="63">
        <f>'soust.uk.JMK př.č.2'!$O$24+'soust.uk.JMK př.č.2'!$P$24</f>
        <v>23092</v>
      </c>
      <c r="D309" s="63">
        <f>'soust.uk.JMK př.č.2'!$L$24</f>
        <v>57</v>
      </c>
      <c r="E309" s="63">
        <f t="shared" si="12"/>
        <v>5819</v>
      </c>
      <c r="F309" s="63">
        <f t="shared" si="13"/>
        <v>4243</v>
      </c>
      <c r="G309" s="64"/>
      <c r="H309" s="192"/>
      <c r="I309" s="64"/>
      <c r="J309" s="64"/>
      <c r="K309" s="154"/>
      <c r="L309" s="72"/>
      <c r="M309" s="52"/>
      <c r="N309" s="154"/>
      <c r="P309" s="63">
        <f t="shared" si="14"/>
        <v>1519</v>
      </c>
    </row>
    <row r="310" spans="1:16" x14ac:dyDescent="0.25">
      <c r="A310" s="104">
        <v>310</v>
      </c>
      <c r="B310" s="66">
        <v>65.37</v>
      </c>
      <c r="C310" s="63">
        <f>'soust.uk.JMK př.č.2'!$O$24+'soust.uk.JMK př.č.2'!$P$24</f>
        <v>23092</v>
      </c>
      <c r="D310" s="63">
        <f>'soust.uk.JMK př.č.2'!$L$24</f>
        <v>57</v>
      </c>
      <c r="E310" s="63">
        <f t="shared" si="12"/>
        <v>5814</v>
      </c>
      <c r="F310" s="63">
        <f t="shared" si="13"/>
        <v>4239</v>
      </c>
      <c r="G310" s="64"/>
      <c r="H310" s="192"/>
      <c r="I310" s="64"/>
      <c r="J310" s="64"/>
      <c r="K310" s="154"/>
      <c r="L310" s="72"/>
      <c r="M310" s="52"/>
      <c r="N310" s="154"/>
      <c r="P310" s="63">
        <f t="shared" si="14"/>
        <v>1518</v>
      </c>
    </row>
    <row r="311" spans="1:16" x14ac:dyDescent="0.25">
      <c r="A311" s="104">
        <v>311</v>
      </c>
      <c r="B311" s="66">
        <v>65.430000000000007</v>
      </c>
      <c r="C311" s="63">
        <f>'soust.uk.JMK př.č.2'!$O$24+'soust.uk.JMK př.č.2'!$P$24</f>
        <v>23092</v>
      </c>
      <c r="D311" s="63">
        <f>'soust.uk.JMK př.č.2'!$L$24</f>
        <v>57</v>
      </c>
      <c r="E311" s="63">
        <f t="shared" si="12"/>
        <v>5808</v>
      </c>
      <c r="F311" s="63">
        <f t="shared" si="13"/>
        <v>4235</v>
      </c>
      <c r="G311" s="64"/>
      <c r="H311" s="192"/>
      <c r="I311" s="64"/>
      <c r="J311" s="64"/>
      <c r="K311" s="154"/>
      <c r="L311" s="72"/>
      <c r="M311" s="52"/>
      <c r="N311" s="154"/>
      <c r="P311" s="63">
        <f t="shared" si="14"/>
        <v>1516</v>
      </c>
    </row>
    <row r="312" spans="1:16" x14ac:dyDescent="0.25">
      <c r="A312" s="104">
        <v>312</v>
      </c>
      <c r="B312" s="66">
        <v>65.48</v>
      </c>
      <c r="C312" s="63">
        <f>'soust.uk.JMK př.č.2'!$O$24+'soust.uk.JMK př.č.2'!$P$24</f>
        <v>23092</v>
      </c>
      <c r="D312" s="63">
        <f>'soust.uk.JMK př.č.2'!$L$24</f>
        <v>57</v>
      </c>
      <c r="E312" s="63">
        <f t="shared" si="12"/>
        <v>5804</v>
      </c>
      <c r="F312" s="63">
        <f t="shared" si="13"/>
        <v>4232</v>
      </c>
      <c r="G312" s="64"/>
      <c r="H312" s="192"/>
      <c r="I312" s="64"/>
      <c r="J312" s="64"/>
      <c r="K312" s="154"/>
      <c r="L312" s="72"/>
      <c r="M312" s="52"/>
      <c r="N312" s="154"/>
      <c r="P312" s="63">
        <f t="shared" si="14"/>
        <v>1515</v>
      </c>
    </row>
    <row r="313" spans="1:16" x14ac:dyDescent="0.25">
      <c r="A313" s="104">
        <v>313</v>
      </c>
      <c r="B313" s="66">
        <v>65.540000000000006</v>
      </c>
      <c r="C313" s="63">
        <f>'soust.uk.JMK př.č.2'!$O$24+'soust.uk.JMK př.č.2'!$P$24</f>
        <v>23092</v>
      </c>
      <c r="D313" s="63">
        <f>'soust.uk.JMK př.č.2'!$L$24</f>
        <v>57</v>
      </c>
      <c r="E313" s="63">
        <f t="shared" si="12"/>
        <v>5799</v>
      </c>
      <c r="F313" s="63">
        <f t="shared" si="13"/>
        <v>4228</v>
      </c>
      <c r="G313" s="64"/>
      <c r="H313" s="192"/>
      <c r="I313" s="64"/>
      <c r="J313" s="64"/>
      <c r="K313" s="154"/>
      <c r="L313" s="72"/>
      <c r="M313" s="52"/>
      <c r="N313" s="154"/>
      <c r="P313" s="63">
        <f t="shared" si="14"/>
        <v>1514</v>
      </c>
    </row>
    <row r="314" spans="1:16" x14ac:dyDescent="0.25">
      <c r="A314" s="104">
        <v>314</v>
      </c>
      <c r="B314" s="66">
        <v>65.599999999999994</v>
      </c>
      <c r="C314" s="63">
        <f>'soust.uk.JMK př.č.2'!$O$24+'soust.uk.JMK př.č.2'!$P$24</f>
        <v>23092</v>
      </c>
      <c r="D314" s="63">
        <f>'soust.uk.JMK př.č.2'!$L$24</f>
        <v>57</v>
      </c>
      <c r="E314" s="63">
        <f t="shared" si="12"/>
        <v>5793</v>
      </c>
      <c r="F314" s="63">
        <f t="shared" si="13"/>
        <v>4224</v>
      </c>
      <c r="G314" s="64"/>
      <c r="H314" s="192"/>
      <c r="I314" s="64"/>
      <c r="J314" s="64"/>
      <c r="K314" s="154"/>
      <c r="L314" s="72"/>
      <c r="M314" s="52"/>
      <c r="N314" s="154"/>
      <c r="P314" s="63">
        <f t="shared" si="14"/>
        <v>1512</v>
      </c>
    </row>
    <row r="315" spans="1:16" x14ac:dyDescent="0.25">
      <c r="A315" s="104">
        <v>315</v>
      </c>
      <c r="B315" s="66">
        <v>65.650000000000006</v>
      </c>
      <c r="C315" s="63">
        <f>'soust.uk.JMK př.č.2'!$O$24+'soust.uk.JMK př.č.2'!$P$24</f>
        <v>23092</v>
      </c>
      <c r="D315" s="63">
        <f>'soust.uk.JMK př.č.2'!$L$24</f>
        <v>57</v>
      </c>
      <c r="E315" s="63">
        <f t="shared" si="12"/>
        <v>5789</v>
      </c>
      <c r="F315" s="63">
        <f t="shared" si="13"/>
        <v>4221</v>
      </c>
      <c r="G315" s="64"/>
      <c r="H315" s="192"/>
      <c r="I315" s="64"/>
      <c r="J315" s="64"/>
      <c r="K315" s="154"/>
      <c r="L315" s="72"/>
      <c r="M315" s="52"/>
      <c r="N315" s="154"/>
      <c r="P315" s="63">
        <f t="shared" si="14"/>
        <v>1511</v>
      </c>
    </row>
    <row r="316" spans="1:16" x14ac:dyDescent="0.25">
      <c r="A316" s="104">
        <v>316</v>
      </c>
      <c r="B316" s="66">
        <v>65.709999999999994</v>
      </c>
      <c r="C316" s="63">
        <f>'soust.uk.JMK př.č.2'!$O$24+'soust.uk.JMK př.č.2'!$P$24</f>
        <v>23092</v>
      </c>
      <c r="D316" s="63">
        <f>'soust.uk.JMK př.č.2'!$L$24</f>
        <v>57</v>
      </c>
      <c r="E316" s="63">
        <f t="shared" si="12"/>
        <v>5784</v>
      </c>
      <c r="F316" s="63">
        <f t="shared" si="13"/>
        <v>4217</v>
      </c>
      <c r="G316" s="64"/>
      <c r="H316" s="192"/>
      <c r="I316" s="64"/>
      <c r="J316" s="64"/>
      <c r="K316" s="154"/>
      <c r="L316" s="72"/>
      <c r="M316" s="52"/>
      <c r="N316" s="154"/>
      <c r="P316" s="63">
        <f t="shared" si="14"/>
        <v>1510</v>
      </c>
    </row>
    <row r="317" spans="1:16" x14ac:dyDescent="0.25">
      <c r="A317" s="104">
        <v>317</v>
      </c>
      <c r="B317" s="66">
        <v>65.77</v>
      </c>
      <c r="C317" s="63">
        <f>'soust.uk.JMK př.č.2'!$O$24+'soust.uk.JMK př.č.2'!$P$24</f>
        <v>23092</v>
      </c>
      <c r="D317" s="63">
        <f>'soust.uk.JMK př.č.2'!$L$24</f>
        <v>57</v>
      </c>
      <c r="E317" s="63">
        <f t="shared" si="12"/>
        <v>5778</v>
      </c>
      <c r="F317" s="63">
        <f t="shared" si="13"/>
        <v>4213</v>
      </c>
      <c r="G317" s="64"/>
      <c r="H317" s="192"/>
      <c r="I317" s="64"/>
      <c r="J317" s="64"/>
      <c r="K317" s="154"/>
      <c r="L317" s="72"/>
      <c r="M317" s="52"/>
      <c r="N317" s="154"/>
      <c r="P317" s="63">
        <f t="shared" si="14"/>
        <v>1508</v>
      </c>
    </row>
    <row r="318" spans="1:16" x14ac:dyDescent="0.25">
      <c r="A318" s="104">
        <v>318</v>
      </c>
      <c r="B318" s="66">
        <v>65.819999999999993</v>
      </c>
      <c r="C318" s="63">
        <f>'soust.uk.JMK př.č.2'!$O$24+'soust.uk.JMK př.č.2'!$P$24</f>
        <v>23092</v>
      </c>
      <c r="D318" s="63">
        <f>'soust.uk.JMK př.č.2'!$L$24</f>
        <v>57</v>
      </c>
      <c r="E318" s="63">
        <f t="shared" si="12"/>
        <v>5774</v>
      </c>
      <c r="F318" s="63">
        <f t="shared" si="13"/>
        <v>4210</v>
      </c>
      <c r="G318" s="64"/>
      <c r="H318" s="192"/>
      <c r="I318" s="64"/>
      <c r="J318" s="64"/>
      <c r="K318" s="154"/>
      <c r="L318" s="72"/>
      <c r="M318" s="52"/>
      <c r="N318" s="154"/>
      <c r="P318" s="63">
        <f t="shared" si="14"/>
        <v>1507</v>
      </c>
    </row>
    <row r="319" spans="1:16" x14ac:dyDescent="0.25">
      <c r="A319" s="104">
        <v>319</v>
      </c>
      <c r="B319" s="66">
        <v>65.88</v>
      </c>
      <c r="C319" s="63">
        <f>'soust.uk.JMK př.č.2'!$O$24+'soust.uk.JMK př.č.2'!$P$24</f>
        <v>23092</v>
      </c>
      <c r="D319" s="63">
        <f>'soust.uk.JMK př.č.2'!$L$24</f>
        <v>57</v>
      </c>
      <c r="E319" s="63">
        <f t="shared" si="12"/>
        <v>5769</v>
      </c>
      <c r="F319" s="63">
        <f t="shared" si="13"/>
        <v>4206</v>
      </c>
      <c r="G319" s="64"/>
      <c r="H319" s="192"/>
      <c r="I319" s="64"/>
      <c r="J319" s="64"/>
      <c r="K319" s="154"/>
      <c r="L319" s="72"/>
      <c r="M319" s="52"/>
      <c r="N319" s="154"/>
      <c r="P319" s="63">
        <f t="shared" si="14"/>
        <v>1506</v>
      </c>
    </row>
    <row r="320" spans="1:16" x14ac:dyDescent="0.25">
      <c r="A320" s="104">
        <v>320</v>
      </c>
      <c r="B320" s="66">
        <v>65.94</v>
      </c>
      <c r="C320" s="63">
        <f>'soust.uk.JMK př.č.2'!$O$24+'soust.uk.JMK př.č.2'!$P$24</f>
        <v>23092</v>
      </c>
      <c r="D320" s="63">
        <f>'soust.uk.JMK př.č.2'!$L$24</f>
        <v>57</v>
      </c>
      <c r="E320" s="63">
        <f t="shared" si="12"/>
        <v>5763</v>
      </c>
      <c r="F320" s="63">
        <f t="shared" si="13"/>
        <v>4202</v>
      </c>
      <c r="G320" s="64"/>
      <c r="H320" s="192"/>
      <c r="I320" s="64"/>
      <c r="J320" s="64"/>
      <c r="K320" s="154"/>
      <c r="L320" s="72"/>
      <c r="M320" s="52"/>
      <c r="N320" s="154"/>
      <c r="P320" s="63">
        <f t="shared" si="14"/>
        <v>1504</v>
      </c>
    </row>
    <row r="321" spans="1:16" x14ac:dyDescent="0.25">
      <c r="A321" s="104">
        <v>321</v>
      </c>
      <c r="B321" s="66">
        <v>65.989999999999995</v>
      </c>
      <c r="C321" s="63">
        <f>'soust.uk.JMK př.č.2'!$O$24+'soust.uk.JMK př.č.2'!$P$24</f>
        <v>23092</v>
      </c>
      <c r="D321" s="63">
        <f>'soust.uk.JMK př.č.2'!$L$24</f>
        <v>57</v>
      </c>
      <c r="E321" s="63">
        <f t="shared" si="12"/>
        <v>5759</v>
      </c>
      <c r="F321" s="63">
        <f t="shared" si="13"/>
        <v>4199</v>
      </c>
      <c r="G321" s="64"/>
      <c r="H321" s="192"/>
      <c r="I321" s="64"/>
      <c r="J321" s="64"/>
      <c r="K321" s="154"/>
      <c r="L321" s="72"/>
      <c r="M321" s="52"/>
      <c r="N321" s="154"/>
      <c r="P321" s="63">
        <f t="shared" si="14"/>
        <v>1503</v>
      </c>
    </row>
    <row r="322" spans="1:16" x14ac:dyDescent="0.25">
      <c r="A322" s="104">
        <v>322</v>
      </c>
      <c r="B322" s="66">
        <v>66.05</v>
      </c>
      <c r="C322" s="63">
        <f>'soust.uk.JMK př.č.2'!$O$24+'soust.uk.JMK př.č.2'!$P$24</f>
        <v>23092</v>
      </c>
      <c r="D322" s="63">
        <f>'soust.uk.JMK př.č.2'!$L$24</f>
        <v>57</v>
      </c>
      <c r="E322" s="63">
        <f t="shared" si="12"/>
        <v>5754</v>
      </c>
      <c r="F322" s="63">
        <f t="shared" si="13"/>
        <v>4195</v>
      </c>
      <c r="G322" s="64"/>
      <c r="H322" s="192"/>
      <c r="I322" s="64"/>
      <c r="J322" s="64"/>
      <c r="K322" s="154"/>
      <c r="L322" s="72"/>
      <c r="M322" s="52"/>
      <c r="N322" s="154"/>
      <c r="P322" s="63">
        <f t="shared" si="14"/>
        <v>1502</v>
      </c>
    </row>
    <row r="323" spans="1:16" x14ac:dyDescent="0.25">
      <c r="A323" s="104">
        <v>323</v>
      </c>
      <c r="B323" s="66">
        <v>66.099999999999994</v>
      </c>
      <c r="C323" s="63">
        <f>'soust.uk.JMK př.č.2'!$O$24+'soust.uk.JMK př.č.2'!$P$24</f>
        <v>23092</v>
      </c>
      <c r="D323" s="63">
        <f>'soust.uk.JMK př.č.2'!$L$24</f>
        <v>57</v>
      </c>
      <c r="E323" s="63">
        <f t="shared" si="12"/>
        <v>5750</v>
      </c>
      <c r="F323" s="63">
        <f t="shared" si="13"/>
        <v>4192</v>
      </c>
      <c r="G323" s="64"/>
      <c r="H323" s="192"/>
      <c r="I323" s="64"/>
      <c r="J323" s="64"/>
      <c r="K323" s="154"/>
      <c r="L323" s="72"/>
      <c r="M323" s="52"/>
      <c r="N323" s="154"/>
      <c r="P323" s="63">
        <f t="shared" si="14"/>
        <v>1501</v>
      </c>
    </row>
    <row r="324" spans="1:16" x14ac:dyDescent="0.25">
      <c r="A324" s="104">
        <v>324</v>
      </c>
      <c r="B324" s="66">
        <v>66.16</v>
      </c>
      <c r="C324" s="63">
        <f>'soust.uk.JMK př.č.2'!$O$24+'soust.uk.JMK př.č.2'!$P$24</f>
        <v>23092</v>
      </c>
      <c r="D324" s="63">
        <f>'soust.uk.JMK př.č.2'!$L$24</f>
        <v>57</v>
      </c>
      <c r="E324" s="63">
        <f t="shared" si="12"/>
        <v>5744</v>
      </c>
      <c r="F324" s="63">
        <f t="shared" si="13"/>
        <v>4188</v>
      </c>
      <c r="G324" s="64"/>
      <c r="H324" s="192"/>
      <c r="I324" s="64"/>
      <c r="J324" s="64"/>
      <c r="K324" s="154"/>
      <c r="L324" s="72"/>
      <c r="M324" s="52"/>
      <c r="N324" s="154"/>
      <c r="P324" s="63">
        <f t="shared" si="14"/>
        <v>1499</v>
      </c>
    </row>
    <row r="325" spans="1:16" x14ac:dyDescent="0.25">
      <c r="A325" s="104">
        <v>325</v>
      </c>
      <c r="B325" s="66">
        <v>66.209999999999994</v>
      </c>
      <c r="C325" s="63">
        <f>'soust.uk.JMK př.č.2'!$O$24+'soust.uk.JMK př.č.2'!$P$24</f>
        <v>23092</v>
      </c>
      <c r="D325" s="63">
        <f>'soust.uk.JMK př.č.2'!$L$24</f>
        <v>57</v>
      </c>
      <c r="E325" s="63">
        <f t="shared" si="12"/>
        <v>5740</v>
      </c>
      <c r="F325" s="63">
        <f t="shared" si="13"/>
        <v>4185</v>
      </c>
      <c r="G325" s="64"/>
      <c r="H325" s="192"/>
      <c r="I325" s="64"/>
      <c r="J325" s="64"/>
      <c r="K325" s="154"/>
      <c r="L325" s="72"/>
      <c r="M325" s="52"/>
      <c r="N325" s="154"/>
      <c r="P325" s="63">
        <f t="shared" si="14"/>
        <v>1498</v>
      </c>
    </row>
    <row r="326" spans="1:16" x14ac:dyDescent="0.25">
      <c r="A326" s="104">
        <v>326</v>
      </c>
      <c r="B326" s="66">
        <v>66.27</v>
      </c>
      <c r="C326" s="63">
        <f>'soust.uk.JMK př.č.2'!$O$24+'soust.uk.JMK př.č.2'!$P$24</f>
        <v>23092</v>
      </c>
      <c r="D326" s="63">
        <f>'soust.uk.JMK př.č.2'!$L$24</f>
        <v>57</v>
      </c>
      <c r="E326" s="63">
        <f t="shared" si="12"/>
        <v>5735</v>
      </c>
      <c r="F326" s="63">
        <f t="shared" si="13"/>
        <v>4181</v>
      </c>
      <c r="G326" s="64"/>
      <c r="H326" s="192"/>
      <c r="I326" s="64"/>
      <c r="J326" s="64"/>
      <c r="K326" s="154"/>
      <c r="L326" s="72"/>
      <c r="M326" s="52"/>
      <c r="N326" s="154"/>
      <c r="P326" s="63">
        <f t="shared" si="14"/>
        <v>1497</v>
      </c>
    </row>
    <row r="327" spans="1:16" x14ac:dyDescent="0.25">
      <c r="A327" s="104">
        <v>327</v>
      </c>
      <c r="B327" s="66">
        <v>66.33</v>
      </c>
      <c r="C327" s="63">
        <f>'soust.uk.JMK př.č.2'!$O$24+'soust.uk.JMK př.č.2'!$P$24</f>
        <v>23092</v>
      </c>
      <c r="D327" s="63">
        <f>'soust.uk.JMK př.č.2'!$L$24</f>
        <v>57</v>
      </c>
      <c r="E327" s="63">
        <f t="shared" si="12"/>
        <v>5731</v>
      </c>
      <c r="F327" s="63">
        <f t="shared" si="13"/>
        <v>4178</v>
      </c>
      <c r="G327" s="64"/>
      <c r="H327" s="192"/>
      <c r="I327" s="64"/>
      <c r="J327" s="64"/>
      <c r="K327" s="154"/>
      <c r="L327" s="72"/>
      <c r="M327" s="52"/>
      <c r="N327" s="154"/>
      <c r="P327" s="63">
        <f t="shared" si="14"/>
        <v>1496</v>
      </c>
    </row>
    <row r="328" spans="1:16" x14ac:dyDescent="0.25">
      <c r="A328" s="104">
        <v>328</v>
      </c>
      <c r="B328" s="66">
        <v>66.38</v>
      </c>
      <c r="C328" s="63">
        <f>'soust.uk.JMK př.č.2'!$O$24+'soust.uk.JMK př.č.2'!$P$24</f>
        <v>23092</v>
      </c>
      <c r="D328" s="63">
        <f>'soust.uk.JMK př.č.2'!$L$24</f>
        <v>57</v>
      </c>
      <c r="E328" s="63">
        <f t="shared" si="12"/>
        <v>5727</v>
      </c>
      <c r="F328" s="63">
        <f t="shared" si="13"/>
        <v>4175</v>
      </c>
      <c r="G328" s="64"/>
      <c r="H328" s="192"/>
      <c r="I328" s="64"/>
      <c r="J328" s="64"/>
      <c r="K328" s="154"/>
      <c r="L328" s="72"/>
      <c r="M328" s="52"/>
      <c r="N328" s="154"/>
      <c r="P328" s="63">
        <f t="shared" si="14"/>
        <v>1495</v>
      </c>
    </row>
    <row r="329" spans="1:16" x14ac:dyDescent="0.25">
      <c r="A329" s="104">
        <v>329</v>
      </c>
      <c r="B329" s="66">
        <v>66.430000000000007</v>
      </c>
      <c r="C329" s="63">
        <f>'soust.uk.JMK př.č.2'!$O$24+'soust.uk.JMK př.č.2'!$P$24</f>
        <v>23092</v>
      </c>
      <c r="D329" s="63">
        <f>'soust.uk.JMK př.č.2'!$L$24</f>
        <v>57</v>
      </c>
      <c r="E329" s="63">
        <f t="shared" si="12"/>
        <v>5721</v>
      </c>
      <c r="F329" s="63">
        <f t="shared" si="13"/>
        <v>4171</v>
      </c>
      <c r="G329" s="64"/>
      <c r="H329" s="192"/>
      <c r="I329" s="64"/>
      <c r="J329" s="64"/>
      <c r="K329" s="154"/>
      <c r="L329" s="72"/>
      <c r="M329" s="52"/>
      <c r="N329" s="154"/>
      <c r="P329" s="63">
        <f t="shared" si="14"/>
        <v>1493</v>
      </c>
    </row>
    <row r="330" spans="1:16" x14ac:dyDescent="0.25">
      <c r="A330" s="104">
        <v>330</v>
      </c>
      <c r="B330" s="66">
        <v>66.489999999999995</v>
      </c>
      <c r="C330" s="63">
        <f>'soust.uk.JMK př.č.2'!$O$24+'soust.uk.JMK př.č.2'!$P$24</f>
        <v>23092</v>
      </c>
      <c r="D330" s="63">
        <f>'soust.uk.JMK př.č.2'!$L$24</f>
        <v>57</v>
      </c>
      <c r="E330" s="63">
        <f t="shared" si="12"/>
        <v>5717</v>
      </c>
      <c r="F330" s="63">
        <f t="shared" si="13"/>
        <v>4168</v>
      </c>
      <c r="G330" s="64"/>
      <c r="H330" s="192"/>
      <c r="I330" s="64"/>
      <c r="J330" s="64"/>
      <c r="K330" s="154"/>
      <c r="L330" s="72"/>
      <c r="M330" s="52"/>
      <c r="N330" s="154"/>
      <c r="P330" s="63">
        <f t="shared" si="14"/>
        <v>1492</v>
      </c>
    </row>
    <row r="331" spans="1:16" x14ac:dyDescent="0.25">
      <c r="A331" s="104">
        <v>331</v>
      </c>
      <c r="B331" s="66">
        <v>66.540000000000006</v>
      </c>
      <c r="C331" s="63">
        <f>'soust.uk.JMK př.č.2'!$O$24+'soust.uk.JMK př.č.2'!$P$24</f>
        <v>23092</v>
      </c>
      <c r="D331" s="63">
        <f>'soust.uk.JMK př.č.2'!$L$24</f>
        <v>57</v>
      </c>
      <c r="E331" s="63">
        <f t="shared" si="12"/>
        <v>5712</v>
      </c>
      <c r="F331" s="63">
        <f t="shared" si="13"/>
        <v>4164</v>
      </c>
      <c r="G331" s="64"/>
      <c r="H331" s="192"/>
      <c r="I331" s="64"/>
      <c r="J331" s="64"/>
      <c r="K331" s="154"/>
      <c r="L331" s="72"/>
      <c r="M331" s="52"/>
      <c r="N331" s="154"/>
      <c r="P331" s="63">
        <f t="shared" si="14"/>
        <v>1491</v>
      </c>
    </row>
    <row r="332" spans="1:16" x14ac:dyDescent="0.25">
      <c r="A332" s="104">
        <v>332</v>
      </c>
      <c r="B332" s="66">
        <v>66.599999999999994</v>
      </c>
      <c r="C332" s="63">
        <f>'soust.uk.JMK př.č.2'!$O$24+'soust.uk.JMK př.č.2'!$P$24</f>
        <v>23092</v>
      </c>
      <c r="D332" s="63">
        <f>'soust.uk.JMK př.č.2'!$L$24</f>
        <v>57</v>
      </c>
      <c r="E332" s="63">
        <f t="shared" si="12"/>
        <v>5708</v>
      </c>
      <c r="F332" s="63">
        <f t="shared" si="13"/>
        <v>4161</v>
      </c>
      <c r="G332" s="64"/>
      <c r="H332" s="192"/>
      <c r="I332" s="64"/>
      <c r="J332" s="64"/>
      <c r="K332" s="154"/>
      <c r="L332" s="72"/>
      <c r="M332" s="52"/>
      <c r="N332" s="154"/>
      <c r="P332" s="63">
        <f t="shared" si="14"/>
        <v>1490</v>
      </c>
    </row>
    <row r="333" spans="1:16" x14ac:dyDescent="0.25">
      <c r="A333" s="104">
        <v>333</v>
      </c>
      <c r="B333" s="66">
        <v>66.650000000000006</v>
      </c>
      <c r="C333" s="63">
        <f>'soust.uk.JMK př.č.2'!$O$24+'soust.uk.JMK př.č.2'!$P$24</f>
        <v>23092</v>
      </c>
      <c r="D333" s="63">
        <f>'soust.uk.JMK př.č.2'!$L$24</f>
        <v>57</v>
      </c>
      <c r="E333" s="63">
        <f t="shared" si="12"/>
        <v>5704</v>
      </c>
      <c r="F333" s="63">
        <f t="shared" si="13"/>
        <v>4158</v>
      </c>
      <c r="G333" s="64"/>
      <c r="H333" s="192"/>
      <c r="I333" s="64"/>
      <c r="J333" s="64"/>
      <c r="K333" s="154"/>
      <c r="L333" s="72"/>
      <c r="M333" s="52"/>
      <c r="N333" s="154"/>
      <c r="P333" s="63">
        <f t="shared" si="14"/>
        <v>1489</v>
      </c>
    </row>
    <row r="334" spans="1:16" x14ac:dyDescent="0.25">
      <c r="A334" s="104">
        <v>334</v>
      </c>
      <c r="B334" s="66">
        <v>66.709999999999994</v>
      </c>
      <c r="C334" s="63">
        <f>'soust.uk.JMK př.č.2'!$O$24+'soust.uk.JMK př.č.2'!$P$24</f>
        <v>23092</v>
      </c>
      <c r="D334" s="63">
        <f>'soust.uk.JMK př.č.2'!$L$24</f>
        <v>57</v>
      </c>
      <c r="E334" s="63">
        <f t="shared" ref="E334:E397" si="15">SUM(F334,P334,D334)</f>
        <v>5698</v>
      </c>
      <c r="F334" s="63">
        <f t="shared" ref="F334:F397" si="16">ROUND(1/B334*C334*12,0)</f>
        <v>4154</v>
      </c>
      <c r="G334" s="64"/>
      <c r="H334" s="192"/>
      <c r="I334" s="64"/>
      <c r="J334" s="64"/>
      <c r="K334" s="154"/>
      <c r="L334" s="72"/>
      <c r="M334" s="52"/>
      <c r="N334" s="154"/>
      <c r="P334" s="63">
        <f t="shared" si="14"/>
        <v>1487</v>
      </c>
    </row>
    <row r="335" spans="1:16" x14ac:dyDescent="0.25">
      <c r="A335" s="104">
        <v>335</v>
      </c>
      <c r="B335" s="66">
        <v>66.760000000000005</v>
      </c>
      <c r="C335" s="63">
        <f>'soust.uk.JMK př.č.2'!$O$24+'soust.uk.JMK př.č.2'!$P$24</f>
        <v>23092</v>
      </c>
      <c r="D335" s="63">
        <f>'soust.uk.JMK př.č.2'!$L$24</f>
        <v>57</v>
      </c>
      <c r="E335" s="63">
        <f t="shared" si="15"/>
        <v>5694</v>
      </c>
      <c r="F335" s="63">
        <f t="shared" si="16"/>
        <v>4151</v>
      </c>
      <c r="G335" s="64"/>
      <c r="H335" s="192"/>
      <c r="I335" s="64"/>
      <c r="J335" s="64"/>
      <c r="K335" s="154"/>
      <c r="L335" s="72"/>
      <c r="M335" s="52"/>
      <c r="N335" s="154"/>
      <c r="P335" s="63">
        <f t="shared" ref="P335:P398" si="17">ROUND((F335*35.8%),0)</f>
        <v>1486</v>
      </c>
    </row>
    <row r="336" spans="1:16" x14ac:dyDescent="0.25">
      <c r="A336" s="104">
        <v>336</v>
      </c>
      <c r="B336" s="66">
        <v>66.81</v>
      </c>
      <c r="C336" s="63">
        <f>'soust.uk.JMK př.č.2'!$O$24+'soust.uk.JMK př.č.2'!$P$24</f>
        <v>23092</v>
      </c>
      <c r="D336" s="63">
        <f>'soust.uk.JMK př.č.2'!$L$24</f>
        <v>57</v>
      </c>
      <c r="E336" s="63">
        <f t="shared" si="15"/>
        <v>5690</v>
      </c>
      <c r="F336" s="63">
        <f t="shared" si="16"/>
        <v>4148</v>
      </c>
      <c r="G336" s="64"/>
      <c r="H336" s="192"/>
      <c r="I336" s="64"/>
      <c r="J336" s="64"/>
      <c r="K336" s="154"/>
      <c r="L336" s="72"/>
      <c r="M336" s="52"/>
      <c r="N336" s="154"/>
      <c r="P336" s="63">
        <f t="shared" si="17"/>
        <v>1485</v>
      </c>
    </row>
    <row r="337" spans="1:16" x14ac:dyDescent="0.25">
      <c r="A337" s="104">
        <v>337</v>
      </c>
      <c r="B337" s="66">
        <v>66.87</v>
      </c>
      <c r="C337" s="63">
        <f>'soust.uk.JMK př.č.2'!$O$24+'soust.uk.JMK př.č.2'!$P$24</f>
        <v>23092</v>
      </c>
      <c r="D337" s="63">
        <f>'soust.uk.JMK př.č.2'!$L$24</f>
        <v>57</v>
      </c>
      <c r="E337" s="63">
        <f t="shared" si="15"/>
        <v>5685</v>
      </c>
      <c r="F337" s="63">
        <f t="shared" si="16"/>
        <v>4144</v>
      </c>
      <c r="G337" s="64"/>
      <c r="H337" s="192"/>
      <c r="I337" s="64"/>
      <c r="J337" s="64"/>
      <c r="K337" s="154"/>
      <c r="L337" s="72"/>
      <c r="M337" s="52"/>
      <c r="N337" s="154"/>
      <c r="P337" s="63">
        <f t="shared" si="17"/>
        <v>1484</v>
      </c>
    </row>
    <row r="338" spans="1:16" x14ac:dyDescent="0.25">
      <c r="A338" s="104">
        <v>338</v>
      </c>
      <c r="B338" s="66">
        <v>66.92</v>
      </c>
      <c r="C338" s="63">
        <f>'soust.uk.JMK př.č.2'!$O$24+'soust.uk.JMK př.č.2'!$P$24</f>
        <v>23092</v>
      </c>
      <c r="D338" s="63">
        <f>'soust.uk.JMK př.č.2'!$L$24</f>
        <v>57</v>
      </c>
      <c r="E338" s="63">
        <f t="shared" si="15"/>
        <v>5680</v>
      </c>
      <c r="F338" s="63">
        <f t="shared" si="16"/>
        <v>4141</v>
      </c>
      <c r="G338" s="64"/>
      <c r="H338" s="192"/>
      <c r="I338" s="64"/>
      <c r="J338" s="64"/>
      <c r="K338" s="154"/>
      <c r="L338" s="72"/>
      <c r="M338" s="52"/>
      <c r="N338" s="154"/>
      <c r="P338" s="63">
        <f t="shared" si="17"/>
        <v>1482</v>
      </c>
    </row>
    <row r="339" spans="1:16" x14ac:dyDescent="0.25">
      <c r="A339" s="104">
        <v>339</v>
      </c>
      <c r="B339" s="66">
        <v>66.97</v>
      </c>
      <c r="C339" s="63">
        <f>'soust.uk.JMK př.č.2'!$O$24+'soust.uk.JMK př.č.2'!$P$24</f>
        <v>23092</v>
      </c>
      <c r="D339" s="63">
        <f>'soust.uk.JMK př.č.2'!$L$24</f>
        <v>57</v>
      </c>
      <c r="E339" s="63">
        <f t="shared" si="15"/>
        <v>5676</v>
      </c>
      <c r="F339" s="63">
        <f t="shared" si="16"/>
        <v>4138</v>
      </c>
      <c r="G339" s="64"/>
      <c r="H339" s="192"/>
      <c r="I339" s="64"/>
      <c r="J339" s="64"/>
      <c r="K339" s="154"/>
      <c r="L339" s="72"/>
      <c r="M339" s="52"/>
      <c r="N339" s="154"/>
      <c r="P339" s="63">
        <f t="shared" si="17"/>
        <v>1481</v>
      </c>
    </row>
    <row r="340" spans="1:16" x14ac:dyDescent="0.25">
      <c r="A340" s="104">
        <v>340</v>
      </c>
      <c r="B340" s="66">
        <v>67.02</v>
      </c>
      <c r="C340" s="63">
        <f>'soust.uk.JMK př.č.2'!$O$24+'soust.uk.JMK př.č.2'!$P$24</f>
        <v>23092</v>
      </c>
      <c r="D340" s="63">
        <f>'soust.uk.JMK př.č.2'!$L$24</f>
        <v>57</v>
      </c>
      <c r="E340" s="63">
        <f t="shared" si="15"/>
        <v>5672</v>
      </c>
      <c r="F340" s="63">
        <f t="shared" si="16"/>
        <v>4135</v>
      </c>
      <c r="G340" s="64"/>
      <c r="H340" s="192"/>
      <c r="I340" s="64"/>
      <c r="J340" s="64"/>
      <c r="K340" s="154"/>
      <c r="L340" s="72"/>
      <c r="M340" s="52"/>
      <c r="N340" s="154"/>
      <c r="P340" s="63">
        <f t="shared" si="17"/>
        <v>1480</v>
      </c>
    </row>
    <row r="341" spans="1:16" x14ac:dyDescent="0.25">
      <c r="A341" s="104">
        <v>341</v>
      </c>
      <c r="B341" s="66">
        <v>67.08</v>
      </c>
      <c r="C341" s="63">
        <f>'soust.uk.JMK př.č.2'!$O$24+'soust.uk.JMK př.č.2'!$P$24</f>
        <v>23092</v>
      </c>
      <c r="D341" s="63">
        <f>'soust.uk.JMK př.č.2'!$L$24</f>
        <v>57</v>
      </c>
      <c r="E341" s="63">
        <f t="shared" si="15"/>
        <v>5667</v>
      </c>
      <c r="F341" s="63">
        <f t="shared" si="16"/>
        <v>4131</v>
      </c>
      <c r="G341" s="64"/>
      <c r="H341" s="192"/>
      <c r="I341" s="64"/>
      <c r="J341" s="64"/>
      <c r="K341" s="154"/>
      <c r="L341" s="72"/>
      <c r="M341" s="52"/>
      <c r="N341" s="154"/>
      <c r="P341" s="63">
        <f t="shared" si="17"/>
        <v>1479</v>
      </c>
    </row>
    <row r="342" spans="1:16" x14ac:dyDescent="0.25">
      <c r="A342" s="104">
        <v>342</v>
      </c>
      <c r="B342" s="66">
        <v>67.13</v>
      </c>
      <c r="C342" s="63">
        <f>'soust.uk.JMK př.č.2'!$O$24+'soust.uk.JMK př.č.2'!$P$24</f>
        <v>23092</v>
      </c>
      <c r="D342" s="63">
        <f>'soust.uk.JMK př.č.2'!$L$24</f>
        <v>57</v>
      </c>
      <c r="E342" s="63">
        <f t="shared" si="15"/>
        <v>5663</v>
      </c>
      <c r="F342" s="63">
        <f t="shared" si="16"/>
        <v>4128</v>
      </c>
      <c r="G342" s="64"/>
      <c r="H342" s="192"/>
      <c r="I342" s="64"/>
      <c r="J342" s="64"/>
      <c r="K342" s="154"/>
      <c r="L342" s="72"/>
      <c r="M342" s="52"/>
      <c r="N342" s="154"/>
      <c r="P342" s="63">
        <f t="shared" si="17"/>
        <v>1478</v>
      </c>
    </row>
    <row r="343" spans="1:16" x14ac:dyDescent="0.25">
      <c r="A343" s="104">
        <v>343</v>
      </c>
      <c r="B343" s="66">
        <v>67.180000000000007</v>
      </c>
      <c r="C343" s="63">
        <f>'soust.uk.JMK př.č.2'!$O$24+'soust.uk.JMK př.č.2'!$P$24</f>
        <v>23092</v>
      </c>
      <c r="D343" s="63">
        <f>'soust.uk.JMK př.č.2'!$L$24</f>
        <v>57</v>
      </c>
      <c r="E343" s="63">
        <f t="shared" si="15"/>
        <v>5659</v>
      </c>
      <c r="F343" s="63">
        <f t="shared" si="16"/>
        <v>4125</v>
      </c>
      <c r="G343" s="64"/>
      <c r="H343" s="192"/>
      <c r="I343" s="64"/>
      <c r="J343" s="64"/>
      <c r="K343" s="154"/>
      <c r="L343" s="72"/>
      <c r="M343" s="52"/>
      <c r="N343" s="154"/>
      <c r="P343" s="63">
        <f t="shared" si="17"/>
        <v>1477</v>
      </c>
    </row>
    <row r="344" spans="1:16" x14ac:dyDescent="0.25">
      <c r="A344" s="104">
        <v>344</v>
      </c>
      <c r="B344" s="66">
        <v>67.23</v>
      </c>
      <c r="C344" s="63">
        <f>'soust.uk.JMK př.č.2'!$O$24+'soust.uk.JMK př.č.2'!$P$24</f>
        <v>23092</v>
      </c>
      <c r="D344" s="63">
        <f>'soust.uk.JMK př.č.2'!$L$24</f>
        <v>57</v>
      </c>
      <c r="E344" s="63">
        <f t="shared" si="15"/>
        <v>5655</v>
      </c>
      <c r="F344" s="63">
        <f t="shared" si="16"/>
        <v>4122</v>
      </c>
      <c r="G344" s="64"/>
      <c r="H344" s="192"/>
      <c r="I344" s="64"/>
      <c r="J344" s="64"/>
      <c r="K344" s="154"/>
      <c r="L344" s="72"/>
      <c r="M344" s="52"/>
      <c r="N344" s="154"/>
      <c r="P344" s="63">
        <f t="shared" si="17"/>
        <v>1476</v>
      </c>
    </row>
    <row r="345" spans="1:16" x14ac:dyDescent="0.25">
      <c r="A345" s="104">
        <v>345</v>
      </c>
      <c r="B345" s="66">
        <v>67.290000000000006</v>
      </c>
      <c r="C345" s="63">
        <f>'soust.uk.JMK př.č.2'!$O$24+'soust.uk.JMK př.č.2'!$P$24</f>
        <v>23092</v>
      </c>
      <c r="D345" s="63">
        <f>'soust.uk.JMK př.č.2'!$L$24</f>
        <v>57</v>
      </c>
      <c r="E345" s="63">
        <f t="shared" si="15"/>
        <v>5649</v>
      </c>
      <c r="F345" s="63">
        <f t="shared" si="16"/>
        <v>4118</v>
      </c>
      <c r="G345" s="64"/>
      <c r="H345" s="192"/>
      <c r="I345" s="64"/>
      <c r="J345" s="64"/>
      <c r="K345" s="154"/>
      <c r="L345" s="72"/>
      <c r="M345" s="52"/>
      <c r="N345" s="154"/>
      <c r="P345" s="63">
        <f t="shared" si="17"/>
        <v>1474</v>
      </c>
    </row>
    <row r="346" spans="1:16" x14ac:dyDescent="0.25">
      <c r="A346" s="104">
        <v>346</v>
      </c>
      <c r="B346" s="66">
        <v>67.34</v>
      </c>
      <c r="C346" s="63">
        <f>'soust.uk.JMK př.č.2'!$O$24+'soust.uk.JMK př.č.2'!$P$24</f>
        <v>23092</v>
      </c>
      <c r="D346" s="63">
        <f>'soust.uk.JMK př.č.2'!$L$24</f>
        <v>57</v>
      </c>
      <c r="E346" s="63">
        <f t="shared" si="15"/>
        <v>5645</v>
      </c>
      <c r="F346" s="63">
        <f t="shared" si="16"/>
        <v>4115</v>
      </c>
      <c r="G346" s="64"/>
      <c r="H346" s="192"/>
      <c r="I346" s="64"/>
      <c r="J346" s="64"/>
      <c r="K346" s="154"/>
      <c r="L346" s="72"/>
      <c r="M346" s="52"/>
      <c r="N346" s="154"/>
      <c r="P346" s="63">
        <f t="shared" si="17"/>
        <v>1473</v>
      </c>
    </row>
    <row r="347" spans="1:16" x14ac:dyDescent="0.25">
      <c r="A347" s="104">
        <v>347</v>
      </c>
      <c r="B347" s="66">
        <v>67.39</v>
      </c>
      <c r="C347" s="63">
        <f>'soust.uk.JMK př.č.2'!$O$24+'soust.uk.JMK př.č.2'!$P$24</f>
        <v>23092</v>
      </c>
      <c r="D347" s="63">
        <f>'soust.uk.JMK př.č.2'!$L$24</f>
        <v>57</v>
      </c>
      <c r="E347" s="63">
        <f t="shared" si="15"/>
        <v>5641</v>
      </c>
      <c r="F347" s="63">
        <f t="shared" si="16"/>
        <v>4112</v>
      </c>
      <c r="G347" s="64"/>
      <c r="H347" s="192"/>
      <c r="I347" s="64"/>
      <c r="J347" s="64"/>
      <c r="K347" s="154"/>
      <c r="L347" s="72"/>
      <c r="M347" s="52"/>
      <c r="N347" s="154"/>
      <c r="P347" s="63">
        <f t="shared" si="17"/>
        <v>1472</v>
      </c>
    </row>
    <row r="348" spans="1:16" x14ac:dyDescent="0.25">
      <c r="A348" s="104">
        <v>348</v>
      </c>
      <c r="B348" s="66">
        <v>67.44</v>
      </c>
      <c r="C348" s="63">
        <f>'soust.uk.JMK př.č.2'!$O$24+'soust.uk.JMK př.č.2'!$P$24</f>
        <v>23092</v>
      </c>
      <c r="D348" s="63">
        <f>'soust.uk.JMK př.č.2'!$L$24</f>
        <v>57</v>
      </c>
      <c r="E348" s="63">
        <f t="shared" si="15"/>
        <v>5637</v>
      </c>
      <c r="F348" s="63">
        <f t="shared" si="16"/>
        <v>4109</v>
      </c>
      <c r="G348" s="64"/>
      <c r="H348" s="192"/>
      <c r="I348" s="64"/>
      <c r="J348" s="64"/>
      <c r="K348" s="154"/>
      <c r="L348" s="72"/>
      <c r="M348" s="52"/>
      <c r="N348" s="154"/>
      <c r="P348" s="63">
        <f t="shared" si="17"/>
        <v>1471</v>
      </c>
    </row>
    <row r="349" spans="1:16" x14ac:dyDescent="0.25">
      <c r="A349" s="104">
        <v>349</v>
      </c>
      <c r="B349" s="66">
        <v>67.489999999999995</v>
      </c>
      <c r="C349" s="63">
        <f>'soust.uk.JMK př.č.2'!$O$24+'soust.uk.JMK př.č.2'!$P$24</f>
        <v>23092</v>
      </c>
      <c r="D349" s="63">
        <f>'soust.uk.JMK př.č.2'!$L$24</f>
        <v>57</v>
      </c>
      <c r="E349" s="63">
        <f t="shared" si="15"/>
        <v>5633</v>
      </c>
      <c r="F349" s="63">
        <f t="shared" si="16"/>
        <v>4106</v>
      </c>
      <c r="G349" s="64"/>
      <c r="H349" s="192"/>
      <c r="I349" s="64"/>
      <c r="J349" s="64"/>
      <c r="K349" s="154"/>
      <c r="L349" s="72"/>
      <c r="M349" s="52"/>
      <c r="N349" s="154"/>
      <c r="P349" s="63">
        <f t="shared" si="17"/>
        <v>1470</v>
      </c>
    </row>
    <row r="350" spans="1:16" x14ac:dyDescent="0.25">
      <c r="A350" s="104">
        <v>350</v>
      </c>
      <c r="B350" s="66">
        <v>67.540000000000006</v>
      </c>
      <c r="C350" s="63">
        <f>'soust.uk.JMK př.č.2'!$O$24+'soust.uk.JMK př.č.2'!$P$24</f>
        <v>23092</v>
      </c>
      <c r="D350" s="63">
        <f>'soust.uk.JMK př.č.2'!$L$24</f>
        <v>57</v>
      </c>
      <c r="E350" s="63">
        <f t="shared" si="15"/>
        <v>5629</v>
      </c>
      <c r="F350" s="63">
        <f t="shared" si="16"/>
        <v>4103</v>
      </c>
      <c r="G350" s="64"/>
      <c r="H350" s="192"/>
      <c r="I350" s="64"/>
      <c r="J350" s="64"/>
      <c r="K350" s="154"/>
      <c r="L350" s="72"/>
      <c r="M350" s="52"/>
      <c r="N350" s="154"/>
      <c r="P350" s="63">
        <f t="shared" si="17"/>
        <v>1469</v>
      </c>
    </row>
    <row r="351" spans="1:16" x14ac:dyDescent="0.25">
      <c r="A351" s="104">
        <v>351</v>
      </c>
      <c r="B351" s="66">
        <v>67.59</v>
      </c>
      <c r="C351" s="63">
        <f>'soust.uk.JMK př.č.2'!$O$24+'soust.uk.JMK př.č.2'!$P$24</f>
        <v>23092</v>
      </c>
      <c r="D351" s="63">
        <f>'soust.uk.JMK př.č.2'!$L$24</f>
        <v>57</v>
      </c>
      <c r="E351" s="63">
        <f t="shared" si="15"/>
        <v>5625</v>
      </c>
      <c r="F351" s="63">
        <f t="shared" si="16"/>
        <v>4100</v>
      </c>
      <c r="G351" s="64"/>
      <c r="H351" s="192"/>
      <c r="I351" s="64"/>
      <c r="J351" s="64"/>
      <c r="K351" s="154"/>
      <c r="L351" s="72"/>
      <c r="M351" s="52"/>
      <c r="N351" s="154"/>
      <c r="P351" s="63">
        <f t="shared" si="17"/>
        <v>1468</v>
      </c>
    </row>
    <row r="352" spans="1:16" x14ac:dyDescent="0.25">
      <c r="A352" s="104">
        <v>352</v>
      </c>
      <c r="B352" s="66">
        <v>67.64</v>
      </c>
      <c r="C352" s="63">
        <f>'soust.uk.JMK př.č.2'!$O$24+'soust.uk.JMK př.č.2'!$P$24</f>
        <v>23092</v>
      </c>
      <c r="D352" s="63">
        <f>'soust.uk.JMK př.č.2'!$L$24</f>
        <v>57</v>
      </c>
      <c r="E352" s="63">
        <f t="shared" si="15"/>
        <v>5621</v>
      </c>
      <c r="F352" s="63">
        <f t="shared" si="16"/>
        <v>4097</v>
      </c>
      <c r="G352" s="64"/>
      <c r="H352" s="192"/>
      <c r="I352" s="64"/>
      <c r="J352" s="64"/>
      <c r="K352" s="154"/>
      <c r="L352" s="72"/>
      <c r="M352" s="52"/>
      <c r="N352" s="154"/>
      <c r="P352" s="63">
        <f t="shared" si="17"/>
        <v>1467</v>
      </c>
    </row>
    <row r="353" spans="1:16" x14ac:dyDescent="0.25">
      <c r="A353" s="104">
        <v>353</v>
      </c>
      <c r="B353" s="66">
        <v>67.69</v>
      </c>
      <c r="C353" s="63">
        <f>'soust.uk.JMK př.č.2'!$O$24+'soust.uk.JMK př.č.2'!$P$24</f>
        <v>23092</v>
      </c>
      <c r="D353" s="63">
        <f>'soust.uk.JMK př.č.2'!$L$24</f>
        <v>57</v>
      </c>
      <c r="E353" s="63">
        <f t="shared" si="15"/>
        <v>5617</v>
      </c>
      <c r="F353" s="63">
        <f t="shared" si="16"/>
        <v>4094</v>
      </c>
      <c r="G353" s="64"/>
      <c r="H353" s="192"/>
      <c r="I353" s="64"/>
      <c r="J353" s="64"/>
      <c r="K353" s="154"/>
      <c r="L353" s="72"/>
      <c r="M353" s="52"/>
      <c r="N353" s="154"/>
      <c r="P353" s="63">
        <f t="shared" si="17"/>
        <v>1466</v>
      </c>
    </row>
    <row r="354" spans="1:16" x14ac:dyDescent="0.25">
      <c r="A354" s="104">
        <v>354</v>
      </c>
      <c r="B354" s="66">
        <v>67.739999999999995</v>
      </c>
      <c r="C354" s="63">
        <f>'soust.uk.JMK př.č.2'!$O$24+'soust.uk.JMK př.č.2'!$P$24</f>
        <v>23092</v>
      </c>
      <c r="D354" s="63">
        <f>'soust.uk.JMK př.č.2'!$L$24</f>
        <v>57</v>
      </c>
      <c r="E354" s="63">
        <f t="shared" si="15"/>
        <v>5613</v>
      </c>
      <c r="F354" s="63">
        <f t="shared" si="16"/>
        <v>4091</v>
      </c>
      <c r="G354" s="64"/>
      <c r="H354" s="192"/>
      <c r="I354" s="64"/>
      <c r="J354" s="64"/>
      <c r="K354" s="154"/>
      <c r="L354" s="72"/>
      <c r="M354" s="52"/>
      <c r="N354" s="154"/>
      <c r="P354" s="63">
        <f t="shared" si="17"/>
        <v>1465</v>
      </c>
    </row>
    <row r="355" spans="1:16" x14ac:dyDescent="0.25">
      <c r="A355" s="104">
        <v>355</v>
      </c>
      <c r="B355" s="66">
        <v>67.790000000000006</v>
      </c>
      <c r="C355" s="63">
        <f>'soust.uk.JMK př.č.2'!$O$24+'soust.uk.JMK př.č.2'!$P$24</f>
        <v>23092</v>
      </c>
      <c r="D355" s="63">
        <f>'soust.uk.JMK př.č.2'!$L$24</f>
        <v>57</v>
      </c>
      <c r="E355" s="63">
        <f t="shared" si="15"/>
        <v>5609</v>
      </c>
      <c r="F355" s="63">
        <f t="shared" si="16"/>
        <v>4088</v>
      </c>
      <c r="G355" s="64"/>
      <c r="H355" s="192"/>
      <c r="I355" s="64"/>
      <c r="J355" s="64"/>
      <c r="K355" s="154"/>
      <c r="L355" s="72"/>
      <c r="M355" s="52"/>
      <c r="N355" s="154"/>
      <c r="P355" s="63">
        <f t="shared" si="17"/>
        <v>1464</v>
      </c>
    </row>
    <row r="356" spans="1:16" x14ac:dyDescent="0.25">
      <c r="A356" s="104">
        <v>356</v>
      </c>
      <c r="B356" s="66">
        <v>67.84</v>
      </c>
      <c r="C356" s="63">
        <f>'soust.uk.JMK př.č.2'!$O$24+'soust.uk.JMK př.č.2'!$P$24</f>
        <v>23092</v>
      </c>
      <c r="D356" s="63">
        <f>'soust.uk.JMK př.č.2'!$L$24</f>
        <v>57</v>
      </c>
      <c r="E356" s="63">
        <f t="shared" si="15"/>
        <v>5604</v>
      </c>
      <c r="F356" s="63">
        <f t="shared" si="16"/>
        <v>4085</v>
      </c>
      <c r="G356" s="64"/>
      <c r="H356" s="192"/>
      <c r="I356" s="64"/>
      <c r="J356" s="64"/>
      <c r="K356" s="154"/>
      <c r="L356" s="72"/>
      <c r="M356" s="52"/>
      <c r="N356" s="154"/>
      <c r="P356" s="63">
        <f t="shared" si="17"/>
        <v>1462</v>
      </c>
    </row>
    <row r="357" spans="1:16" x14ac:dyDescent="0.25">
      <c r="A357" s="104">
        <v>357</v>
      </c>
      <c r="B357" s="66">
        <v>67.89</v>
      </c>
      <c r="C357" s="63">
        <f>'soust.uk.JMK př.č.2'!$O$24+'soust.uk.JMK př.č.2'!$P$24</f>
        <v>23092</v>
      </c>
      <c r="D357" s="63">
        <f>'soust.uk.JMK př.č.2'!$L$24</f>
        <v>57</v>
      </c>
      <c r="E357" s="63">
        <f t="shared" si="15"/>
        <v>5600</v>
      </c>
      <c r="F357" s="63">
        <f t="shared" si="16"/>
        <v>4082</v>
      </c>
      <c r="G357" s="64"/>
      <c r="H357" s="192"/>
      <c r="I357" s="64"/>
      <c r="J357" s="64"/>
      <c r="K357" s="154"/>
      <c r="L357" s="72"/>
      <c r="M357" s="52"/>
      <c r="N357" s="154"/>
      <c r="P357" s="63">
        <f t="shared" si="17"/>
        <v>1461</v>
      </c>
    </row>
    <row r="358" spans="1:16" x14ac:dyDescent="0.25">
      <c r="A358" s="104">
        <v>358</v>
      </c>
      <c r="B358" s="66">
        <v>67.94</v>
      </c>
      <c r="C358" s="63">
        <f>'soust.uk.JMK př.č.2'!$O$24+'soust.uk.JMK př.č.2'!$P$24</f>
        <v>23092</v>
      </c>
      <c r="D358" s="63">
        <f>'soust.uk.JMK př.č.2'!$L$24</f>
        <v>57</v>
      </c>
      <c r="E358" s="63">
        <f t="shared" si="15"/>
        <v>5596</v>
      </c>
      <c r="F358" s="63">
        <f t="shared" si="16"/>
        <v>4079</v>
      </c>
      <c r="G358" s="64"/>
      <c r="H358" s="192"/>
      <c r="I358" s="64"/>
      <c r="J358" s="64"/>
      <c r="K358" s="154"/>
      <c r="L358" s="72"/>
      <c r="M358" s="52"/>
      <c r="N358" s="154"/>
      <c r="P358" s="63">
        <f t="shared" si="17"/>
        <v>1460</v>
      </c>
    </row>
    <row r="359" spans="1:16" x14ac:dyDescent="0.25">
      <c r="A359" s="104">
        <v>359</v>
      </c>
      <c r="B359" s="66">
        <v>67.989999999999995</v>
      </c>
      <c r="C359" s="63">
        <f>'soust.uk.JMK př.č.2'!$O$24+'soust.uk.JMK př.č.2'!$P$24</f>
        <v>23092</v>
      </c>
      <c r="D359" s="63">
        <f>'soust.uk.JMK př.č.2'!$L$24</f>
        <v>57</v>
      </c>
      <c r="E359" s="63">
        <f t="shared" si="15"/>
        <v>5592</v>
      </c>
      <c r="F359" s="63">
        <f t="shared" si="16"/>
        <v>4076</v>
      </c>
      <c r="G359" s="64"/>
      <c r="H359" s="192"/>
      <c r="I359" s="64"/>
      <c r="J359" s="64"/>
      <c r="K359" s="154"/>
      <c r="L359" s="72"/>
      <c r="M359" s="52"/>
      <c r="N359" s="154"/>
      <c r="P359" s="63">
        <f t="shared" si="17"/>
        <v>1459</v>
      </c>
    </row>
    <row r="360" spans="1:16" x14ac:dyDescent="0.25">
      <c r="A360" s="104">
        <v>360</v>
      </c>
      <c r="B360" s="66">
        <v>68.040000000000006</v>
      </c>
      <c r="C360" s="63">
        <f>'soust.uk.JMK př.č.2'!$O$24+'soust.uk.JMK př.č.2'!$P$24</f>
        <v>23092</v>
      </c>
      <c r="D360" s="63">
        <f>'soust.uk.JMK př.č.2'!$L$24</f>
        <v>57</v>
      </c>
      <c r="E360" s="63">
        <f t="shared" si="15"/>
        <v>5588</v>
      </c>
      <c r="F360" s="63">
        <f t="shared" si="16"/>
        <v>4073</v>
      </c>
      <c r="G360" s="64"/>
      <c r="H360" s="192"/>
      <c r="I360" s="64"/>
      <c r="J360" s="64"/>
      <c r="K360" s="154"/>
      <c r="L360" s="72"/>
      <c r="M360" s="52"/>
      <c r="N360" s="154"/>
      <c r="P360" s="63">
        <f t="shared" si="17"/>
        <v>1458</v>
      </c>
    </row>
    <row r="361" spans="1:16" x14ac:dyDescent="0.25">
      <c r="A361" s="104">
        <v>361</v>
      </c>
      <c r="B361" s="66">
        <v>68.09</v>
      </c>
      <c r="C361" s="63">
        <f>'soust.uk.JMK př.č.2'!$O$24+'soust.uk.JMK př.č.2'!$P$24</f>
        <v>23092</v>
      </c>
      <c r="D361" s="63">
        <f>'soust.uk.JMK př.č.2'!$L$24</f>
        <v>57</v>
      </c>
      <c r="E361" s="63">
        <f t="shared" si="15"/>
        <v>5584</v>
      </c>
      <c r="F361" s="63">
        <f t="shared" si="16"/>
        <v>4070</v>
      </c>
      <c r="G361" s="64"/>
      <c r="H361" s="192"/>
      <c r="I361" s="64"/>
      <c r="J361" s="64"/>
      <c r="K361" s="154"/>
      <c r="L361" s="72"/>
      <c r="M361" s="52"/>
      <c r="N361" s="154"/>
      <c r="P361" s="63">
        <f t="shared" si="17"/>
        <v>1457</v>
      </c>
    </row>
    <row r="362" spans="1:16" x14ac:dyDescent="0.25">
      <c r="A362" s="104">
        <v>362</v>
      </c>
      <c r="B362" s="66">
        <v>68.13</v>
      </c>
      <c r="C362" s="63">
        <f>'soust.uk.JMK př.č.2'!$O$24+'soust.uk.JMK př.č.2'!$P$24</f>
        <v>23092</v>
      </c>
      <c r="D362" s="63">
        <f>'soust.uk.JMK př.č.2'!$L$24</f>
        <v>57</v>
      </c>
      <c r="E362" s="63">
        <f t="shared" si="15"/>
        <v>5580</v>
      </c>
      <c r="F362" s="63">
        <f t="shared" si="16"/>
        <v>4067</v>
      </c>
      <c r="G362" s="64"/>
      <c r="H362" s="192"/>
      <c r="I362" s="64"/>
      <c r="J362" s="64"/>
      <c r="K362" s="154"/>
      <c r="L362" s="72"/>
      <c r="M362" s="52"/>
      <c r="N362" s="154"/>
      <c r="P362" s="63">
        <f t="shared" si="17"/>
        <v>1456</v>
      </c>
    </row>
    <row r="363" spans="1:16" x14ac:dyDescent="0.25">
      <c r="A363" s="104">
        <v>363</v>
      </c>
      <c r="B363" s="66">
        <v>68.180000000000007</v>
      </c>
      <c r="C363" s="63">
        <f>'soust.uk.JMK př.č.2'!$O$24+'soust.uk.JMK př.č.2'!$P$24</f>
        <v>23092</v>
      </c>
      <c r="D363" s="63">
        <f>'soust.uk.JMK př.č.2'!$L$24</f>
        <v>57</v>
      </c>
      <c r="E363" s="63">
        <f t="shared" si="15"/>
        <v>5576</v>
      </c>
      <c r="F363" s="63">
        <f t="shared" si="16"/>
        <v>4064</v>
      </c>
      <c r="G363" s="64"/>
      <c r="H363" s="192"/>
      <c r="I363" s="64"/>
      <c r="J363" s="64"/>
      <c r="K363" s="154"/>
      <c r="L363" s="72"/>
      <c r="M363" s="52"/>
      <c r="N363" s="154"/>
      <c r="P363" s="63">
        <f t="shared" si="17"/>
        <v>1455</v>
      </c>
    </row>
    <row r="364" spans="1:16" x14ac:dyDescent="0.25">
      <c r="A364" s="104">
        <v>364</v>
      </c>
      <c r="B364" s="66">
        <v>68.23</v>
      </c>
      <c r="C364" s="63">
        <f>'soust.uk.JMK př.č.2'!$O$24+'soust.uk.JMK př.č.2'!$P$24</f>
        <v>23092</v>
      </c>
      <c r="D364" s="63">
        <f>'soust.uk.JMK př.č.2'!$L$24</f>
        <v>57</v>
      </c>
      <c r="E364" s="63">
        <f t="shared" si="15"/>
        <v>5572</v>
      </c>
      <c r="F364" s="63">
        <f t="shared" si="16"/>
        <v>4061</v>
      </c>
      <c r="G364" s="64"/>
      <c r="H364" s="192"/>
      <c r="I364" s="64"/>
      <c r="J364" s="64"/>
      <c r="K364" s="154"/>
      <c r="L364" s="72"/>
      <c r="M364" s="52"/>
      <c r="N364" s="154"/>
      <c r="P364" s="63">
        <f t="shared" si="17"/>
        <v>1454</v>
      </c>
    </row>
    <row r="365" spans="1:16" x14ac:dyDescent="0.25">
      <c r="A365" s="104">
        <v>365</v>
      </c>
      <c r="B365" s="66">
        <v>68.28</v>
      </c>
      <c r="C365" s="63">
        <f>'soust.uk.JMK př.č.2'!$O$24+'soust.uk.JMK př.č.2'!$P$24</f>
        <v>23092</v>
      </c>
      <c r="D365" s="63">
        <f>'soust.uk.JMK př.č.2'!$L$24</f>
        <v>57</v>
      </c>
      <c r="E365" s="63">
        <f t="shared" si="15"/>
        <v>5568</v>
      </c>
      <c r="F365" s="63">
        <f t="shared" si="16"/>
        <v>4058</v>
      </c>
      <c r="G365" s="64"/>
      <c r="H365" s="192"/>
      <c r="I365" s="64"/>
      <c r="J365" s="64"/>
      <c r="K365" s="154"/>
      <c r="L365" s="72"/>
      <c r="M365" s="52"/>
      <c r="N365" s="154"/>
      <c r="P365" s="63">
        <f t="shared" si="17"/>
        <v>1453</v>
      </c>
    </row>
    <row r="366" spans="1:16" x14ac:dyDescent="0.25">
      <c r="A366" s="104">
        <v>366</v>
      </c>
      <c r="B366" s="66">
        <v>68.319999999999993</v>
      </c>
      <c r="C366" s="63">
        <f>'soust.uk.JMK př.č.2'!$O$24+'soust.uk.JMK př.č.2'!$P$24</f>
        <v>23092</v>
      </c>
      <c r="D366" s="63">
        <f>'soust.uk.JMK př.č.2'!$L$24</f>
        <v>57</v>
      </c>
      <c r="E366" s="63">
        <f t="shared" si="15"/>
        <v>5565</v>
      </c>
      <c r="F366" s="63">
        <f t="shared" si="16"/>
        <v>4056</v>
      </c>
      <c r="G366" s="64"/>
      <c r="H366" s="192"/>
      <c r="I366" s="64"/>
      <c r="J366" s="64"/>
      <c r="K366" s="154"/>
      <c r="L366" s="72"/>
      <c r="M366" s="52"/>
      <c r="N366" s="154"/>
      <c r="P366" s="63">
        <f t="shared" si="17"/>
        <v>1452</v>
      </c>
    </row>
    <row r="367" spans="1:16" x14ac:dyDescent="0.25">
      <c r="A367" s="104">
        <v>367</v>
      </c>
      <c r="B367" s="66">
        <v>68.37</v>
      </c>
      <c r="C367" s="63">
        <f>'soust.uk.JMK př.č.2'!$O$24+'soust.uk.JMK př.č.2'!$P$24</f>
        <v>23092</v>
      </c>
      <c r="D367" s="63">
        <f>'soust.uk.JMK př.č.2'!$L$24</f>
        <v>57</v>
      </c>
      <c r="E367" s="63">
        <f t="shared" si="15"/>
        <v>5561</v>
      </c>
      <c r="F367" s="63">
        <f t="shared" si="16"/>
        <v>4053</v>
      </c>
      <c r="G367" s="64"/>
      <c r="H367" s="192"/>
      <c r="I367" s="64"/>
      <c r="J367" s="64"/>
      <c r="K367" s="154"/>
      <c r="L367" s="72"/>
      <c r="M367" s="52"/>
      <c r="N367" s="154"/>
      <c r="P367" s="63">
        <f t="shared" si="17"/>
        <v>1451</v>
      </c>
    </row>
    <row r="368" spans="1:16" x14ac:dyDescent="0.25">
      <c r="A368" s="104">
        <v>368</v>
      </c>
      <c r="B368" s="66">
        <v>68.42</v>
      </c>
      <c r="C368" s="63">
        <f>'soust.uk.JMK př.č.2'!$O$24+'soust.uk.JMK př.č.2'!$P$24</f>
        <v>23092</v>
      </c>
      <c r="D368" s="63">
        <f>'soust.uk.JMK př.č.2'!$L$24</f>
        <v>57</v>
      </c>
      <c r="E368" s="63">
        <f t="shared" si="15"/>
        <v>5557</v>
      </c>
      <c r="F368" s="63">
        <f t="shared" si="16"/>
        <v>4050</v>
      </c>
      <c r="G368" s="64"/>
      <c r="H368" s="192"/>
      <c r="I368" s="64"/>
      <c r="J368" s="64"/>
      <c r="K368" s="154"/>
      <c r="L368" s="72"/>
      <c r="M368" s="52"/>
      <c r="N368" s="154"/>
      <c r="P368" s="63">
        <f t="shared" si="17"/>
        <v>1450</v>
      </c>
    </row>
    <row r="369" spans="1:16" x14ac:dyDescent="0.25">
      <c r="A369" s="104">
        <v>369</v>
      </c>
      <c r="B369" s="66">
        <v>68.47</v>
      </c>
      <c r="C369" s="63">
        <f>'soust.uk.JMK př.č.2'!$O$24+'soust.uk.JMK př.č.2'!$P$24</f>
        <v>23092</v>
      </c>
      <c r="D369" s="63">
        <f>'soust.uk.JMK př.č.2'!$L$24</f>
        <v>57</v>
      </c>
      <c r="E369" s="63">
        <f t="shared" si="15"/>
        <v>5553</v>
      </c>
      <c r="F369" s="63">
        <f t="shared" si="16"/>
        <v>4047</v>
      </c>
      <c r="G369" s="64"/>
      <c r="H369" s="192"/>
      <c r="I369" s="64"/>
      <c r="J369" s="64"/>
      <c r="K369" s="154"/>
      <c r="L369" s="72"/>
      <c r="M369" s="52"/>
      <c r="N369" s="154"/>
      <c r="P369" s="63">
        <f t="shared" si="17"/>
        <v>1449</v>
      </c>
    </row>
    <row r="370" spans="1:16" x14ac:dyDescent="0.25">
      <c r="A370" s="104">
        <v>370</v>
      </c>
      <c r="B370" s="66">
        <v>68.510000000000005</v>
      </c>
      <c r="C370" s="63">
        <f>'soust.uk.JMK př.č.2'!$O$24+'soust.uk.JMK př.č.2'!$P$24</f>
        <v>23092</v>
      </c>
      <c r="D370" s="63">
        <f>'soust.uk.JMK př.č.2'!$L$24</f>
        <v>57</v>
      </c>
      <c r="E370" s="63">
        <f t="shared" si="15"/>
        <v>5550</v>
      </c>
      <c r="F370" s="63">
        <f t="shared" si="16"/>
        <v>4045</v>
      </c>
      <c r="G370" s="64"/>
      <c r="H370" s="192"/>
      <c r="I370" s="64"/>
      <c r="J370" s="64"/>
      <c r="K370" s="154"/>
      <c r="L370" s="72"/>
      <c r="M370" s="52"/>
      <c r="N370" s="154"/>
      <c r="P370" s="63">
        <f t="shared" si="17"/>
        <v>1448</v>
      </c>
    </row>
    <row r="371" spans="1:16" x14ac:dyDescent="0.25">
      <c r="A371" s="104">
        <v>371</v>
      </c>
      <c r="B371" s="66">
        <v>68.56</v>
      </c>
      <c r="C371" s="63">
        <f>'soust.uk.JMK př.č.2'!$O$24+'soust.uk.JMK př.č.2'!$P$24</f>
        <v>23092</v>
      </c>
      <c r="D371" s="63">
        <f>'soust.uk.JMK př.č.2'!$L$24</f>
        <v>57</v>
      </c>
      <c r="E371" s="63">
        <f t="shared" si="15"/>
        <v>5546</v>
      </c>
      <c r="F371" s="63">
        <f t="shared" si="16"/>
        <v>4042</v>
      </c>
      <c r="G371" s="64"/>
      <c r="H371" s="192"/>
      <c r="I371" s="64"/>
      <c r="J371" s="64"/>
      <c r="K371" s="154"/>
      <c r="L371" s="72"/>
      <c r="M371" s="52"/>
      <c r="N371" s="154"/>
      <c r="P371" s="63">
        <f t="shared" si="17"/>
        <v>1447</v>
      </c>
    </row>
    <row r="372" spans="1:16" x14ac:dyDescent="0.25">
      <c r="A372" s="104">
        <v>372</v>
      </c>
      <c r="B372" s="66">
        <v>68.599999999999994</v>
      </c>
      <c r="C372" s="63">
        <f>'soust.uk.JMK př.č.2'!$O$24+'soust.uk.JMK př.č.2'!$P$24</f>
        <v>23092</v>
      </c>
      <c r="D372" s="63">
        <f>'soust.uk.JMK př.č.2'!$L$24</f>
        <v>57</v>
      </c>
      <c r="E372" s="63">
        <f t="shared" si="15"/>
        <v>5542</v>
      </c>
      <c r="F372" s="63">
        <f t="shared" si="16"/>
        <v>4039</v>
      </c>
      <c r="G372" s="64"/>
      <c r="H372" s="192"/>
      <c r="I372" s="64"/>
      <c r="J372" s="64"/>
      <c r="K372" s="154"/>
      <c r="L372" s="72"/>
      <c r="M372" s="52"/>
      <c r="N372" s="154"/>
      <c r="P372" s="63">
        <f t="shared" si="17"/>
        <v>1446</v>
      </c>
    </row>
    <row r="373" spans="1:16" x14ac:dyDescent="0.25">
      <c r="A373" s="104">
        <v>373</v>
      </c>
      <c r="B373" s="66">
        <v>68.650000000000006</v>
      </c>
      <c r="C373" s="63">
        <f>'soust.uk.JMK př.č.2'!$O$24+'soust.uk.JMK př.č.2'!$P$24</f>
        <v>23092</v>
      </c>
      <c r="D373" s="63">
        <f>'soust.uk.JMK př.č.2'!$L$24</f>
        <v>57</v>
      </c>
      <c r="E373" s="63">
        <f t="shared" si="15"/>
        <v>5538</v>
      </c>
      <c r="F373" s="63">
        <f t="shared" si="16"/>
        <v>4036</v>
      </c>
      <c r="G373" s="64"/>
      <c r="H373" s="192"/>
      <c r="I373" s="64"/>
      <c r="J373" s="64"/>
      <c r="K373" s="154"/>
      <c r="L373" s="72"/>
      <c r="M373" s="52"/>
      <c r="N373" s="154"/>
      <c r="P373" s="63">
        <f t="shared" si="17"/>
        <v>1445</v>
      </c>
    </row>
    <row r="374" spans="1:16" x14ac:dyDescent="0.25">
      <c r="A374" s="104">
        <v>374</v>
      </c>
      <c r="B374" s="66">
        <v>68.7</v>
      </c>
      <c r="C374" s="63">
        <f>'soust.uk.JMK př.č.2'!$O$24+'soust.uk.JMK př.č.2'!$P$24</f>
        <v>23092</v>
      </c>
      <c r="D374" s="63">
        <f>'soust.uk.JMK př.č.2'!$L$24</f>
        <v>57</v>
      </c>
      <c r="E374" s="63">
        <f t="shared" si="15"/>
        <v>5535</v>
      </c>
      <c r="F374" s="63">
        <f t="shared" si="16"/>
        <v>4034</v>
      </c>
      <c r="G374" s="64"/>
      <c r="H374" s="192"/>
      <c r="I374" s="64"/>
      <c r="J374" s="64"/>
      <c r="K374" s="154"/>
      <c r="L374" s="72"/>
      <c r="M374" s="52"/>
      <c r="N374" s="154"/>
      <c r="P374" s="63">
        <f t="shared" si="17"/>
        <v>1444</v>
      </c>
    </row>
    <row r="375" spans="1:16" x14ac:dyDescent="0.25">
      <c r="A375" s="104">
        <v>375</v>
      </c>
      <c r="B375" s="66">
        <v>68.739999999999995</v>
      </c>
      <c r="C375" s="63">
        <f>'soust.uk.JMK př.č.2'!$O$24+'soust.uk.JMK př.č.2'!$P$24</f>
        <v>23092</v>
      </c>
      <c r="D375" s="63">
        <f>'soust.uk.JMK př.č.2'!$L$24</f>
        <v>57</v>
      </c>
      <c r="E375" s="63">
        <f t="shared" si="15"/>
        <v>5531</v>
      </c>
      <c r="F375" s="63">
        <f t="shared" si="16"/>
        <v>4031</v>
      </c>
      <c r="G375" s="64"/>
      <c r="H375" s="192"/>
      <c r="I375" s="64"/>
      <c r="J375" s="64"/>
      <c r="K375" s="154"/>
      <c r="L375" s="72"/>
      <c r="M375" s="52"/>
      <c r="N375" s="154"/>
      <c r="P375" s="63">
        <f t="shared" si="17"/>
        <v>1443</v>
      </c>
    </row>
    <row r="376" spans="1:16" x14ac:dyDescent="0.25">
      <c r="A376" s="104">
        <v>376</v>
      </c>
      <c r="B376" s="66">
        <v>68.790000000000006</v>
      </c>
      <c r="C376" s="63">
        <f>'soust.uk.JMK př.č.2'!$O$24+'soust.uk.JMK př.č.2'!$P$24</f>
        <v>23092</v>
      </c>
      <c r="D376" s="63">
        <f>'soust.uk.JMK př.č.2'!$L$24</f>
        <v>57</v>
      </c>
      <c r="E376" s="63">
        <f t="shared" si="15"/>
        <v>5527</v>
      </c>
      <c r="F376" s="63">
        <f t="shared" si="16"/>
        <v>4028</v>
      </c>
      <c r="G376" s="64"/>
      <c r="H376" s="192"/>
      <c r="I376" s="64"/>
      <c r="J376" s="64"/>
      <c r="K376" s="154"/>
      <c r="L376" s="72"/>
      <c r="M376" s="52"/>
      <c r="N376" s="154"/>
      <c r="P376" s="63">
        <f t="shared" si="17"/>
        <v>1442</v>
      </c>
    </row>
    <row r="377" spans="1:16" x14ac:dyDescent="0.25">
      <c r="A377" s="104">
        <v>377</v>
      </c>
      <c r="B377" s="66">
        <v>68.83</v>
      </c>
      <c r="C377" s="63">
        <f>'soust.uk.JMK př.č.2'!$O$24+'soust.uk.JMK př.č.2'!$P$24</f>
        <v>23092</v>
      </c>
      <c r="D377" s="63">
        <f>'soust.uk.JMK př.č.2'!$L$24</f>
        <v>57</v>
      </c>
      <c r="E377" s="63">
        <f t="shared" si="15"/>
        <v>5524</v>
      </c>
      <c r="F377" s="63">
        <f t="shared" si="16"/>
        <v>4026</v>
      </c>
      <c r="G377" s="64"/>
      <c r="H377" s="192"/>
      <c r="I377" s="64"/>
      <c r="J377" s="64"/>
      <c r="K377" s="154"/>
      <c r="L377" s="72"/>
      <c r="M377" s="72"/>
      <c r="N377" s="72"/>
      <c r="P377" s="63">
        <f t="shared" si="17"/>
        <v>1441</v>
      </c>
    </row>
    <row r="378" spans="1:16" x14ac:dyDescent="0.25">
      <c r="A378" s="104">
        <v>378</v>
      </c>
      <c r="B378" s="66">
        <v>68.88</v>
      </c>
      <c r="C378" s="63">
        <f>'soust.uk.JMK př.č.2'!$O$24+'soust.uk.JMK př.č.2'!$P$24</f>
        <v>23092</v>
      </c>
      <c r="D378" s="63">
        <f>'soust.uk.JMK př.č.2'!$L$24</f>
        <v>57</v>
      </c>
      <c r="E378" s="63">
        <f t="shared" si="15"/>
        <v>5520</v>
      </c>
      <c r="F378" s="63">
        <f t="shared" si="16"/>
        <v>4023</v>
      </c>
      <c r="G378" s="64"/>
      <c r="H378" s="192"/>
      <c r="I378" s="64"/>
      <c r="J378" s="64"/>
      <c r="L378" s="72"/>
      <c r="M378" s="52"/>
      <c r="N378" s="52"/>
      <c r="P378" s="63">
        <f t="shared" si="17"/>
        <v>1440</v>
      </c>
    </row>
    <row r="379" spans="1:16" x14ac:dyDescent="0.25">
      <c r="A379" s="104">
        <v>379</v>
      </c>
      <c r="B379" s="66">
        <v>68.92</v>
      </c>
      <c r="C379" s="63">
        <f>'soust.uk.JMK př.č.2'!$O$24+'soust.uk.JMK př.č.2'!$P$24</f>
        <v>23092</v>
      </c>
      <c r="D379" s="63">
        <f>'soust.uk.JMK př.č.2'!$L$24</f>
        <v>57</v>
      </c>
      <c r="E379" s="63">
        <f t="shared" si="15"/>
        <v>5518</v>
      </c>
      <c r="F379" s="63">
        <f t="shared" si="16"/>
        <v>4021</v>
      </c>
      <c r="G379" s="64"/>
      <c r="H379" s="192"/>
      <c r="I379" s="64"/>
      <c r="J379" s="64"/>
      <c r="K379" s="55"/>
      <c r="P379" s="63">
        <f t="shared" si="17"/>
        <v>1440</v>
      </c>
    </row>
    <row r="380" spans="1:16" x14ac:dyDescent="0.25">
      <c r="A380" s="104">
        <v>380</v>
      </c>
      <c r="B380" s="66">
        <v>68.959999999999994</v>
      </c>
      <c r="C380" s="63">
        <f>'soust.uk.JMK př.č.2'!$O$24+'soust.uk.JMK př.č.2'!$P$24</f>
        <v>23092</v>
      </c>
      <c r="D380" s="63">
        <f>'soust.uk.JMK př.č.2'!$L$24</f>
        <v>57</v>
      </c>
      <c r="E380" s="63">
        <f t="shared" si="15"/>
        <v>5513</v>
      </c>
      <c r="F380" s="63">
        <f t="shared" si="16"/>
        <v>4018</v>
      </c>
      <c r="G380" s="64"/>
      <c r="H380" s="192"/>
      <c r="I380" s="64"/>
      <c r="J380" s="64"/>
      <c r="K380" s="55"/>
      <c r="P380" s="63">
        <f t="shared" si="17"/>
        <v>1438</v>
      </c>
    </row>
    <row r="381" spans="1:16" x14ac:dyDescent="0.25">
      <c r="A381" s="104">
        <v>381</v>
      </c>
      <c r="B381" s="66">
        <v>69.010000000000005</v>
      </c>
      <c r="C381" s="63">
        <f>'soust.uk.JMK př.č.2'!$O$24+'soust.uk.JMK př.č.2'!$P$24</f>
        <v>23092</v>
      </c>
      <c r="D381" s="63">
        <f>'soust.uk.JMK př.č.2'!$L$24</f>
        <v>57</v>
      </c>
      <c r="E381" s="63">
        <f t="shared" si="15"/>
        <v>5509</v>
      </c>
      <c r="F381" s="63">
        <f t="shared" si="16"/>
        <v>4015</v>
      </c>
      <c r="G381" s="64"/>
      <c r="H381" s="192"/>
      <c r="I381" s="64"/>
      <c r="J381" s="64"/>
      <c r="K381" s="55"/>
      <c r="P381" s="63">
        <f t="shared" si="17"/>
        <v>1437</v>
      </c>
    </row>
    <row r="382" spans="1:16" x14ac:dyDescent="0.25">
      <c r="A382" s="104">
        <v>382</v>
      </c>
      <c r="B382" s="66">
        <v>69.05</v>
      </c>
      <c r="C382" s="63">
        <f>'soust.uk.JMK př.č.2'!$O$24+'soust.uk.JMK př.č.2'!$P$24</f>
        <v>23092</v>
      </c>
      <c r="D382" s="63">
        <f>'soust.uk.JMK př.č.2'!$L$24</f>
        <v>57</v>
      </c>
      <c r="E382" s="63">
        <f t="shared" si="15"/>
        <v>5507</v>
      </c>
      <c r="F382" s="63">
        <f t="shared" si="16"/>
        <v>4013</v>
      </c>
      <c r="G382" s="64"/>
      <c r="H382" s="192"/>
      <c r="I382" s="64"/>
      <c r="J382" s="64"/>
      <c r="K382" s="55"/>
      <c r="P382" s="63">
        <f t="shared" si="17"/>
        <v>1437</v>
      </c>
    </row>
    <row r="383" spans="1:16" x14ac:dyDescent="0.25">
      <c r="A383" s="104">
        <v>383</v>
      </c>
      <c r="B383" s="66">
        <v>69.099999999999994</v>
      </c>
      <c r="C383" s="63">
        <f>'soust.uk.JMK př.č.2'!$O$24+'soust.uk.JMK př.č.2'!$P$24</f>
        <v>23092</v>
      </c>
      <c r="D383" s="63">
        <f>'soust.uk.JMK př.č.2'!$L$24</f>
        <v>57</v>
      </c>
      <c r="E383" s="63">
        <f t="shared" si="15"/>
        <v>5503</v>
      </c>
      <c r="F383" s="63">
        <f t="shared" si="16"/>
        <v>4010</v>
      </c>
      <c r="G383" s="64"/>
      <c r="H383" s="192"/>
      <c r="I383" s="64"/>
      <c r="J383" s="64"/>
      <c r="K383" s="55"/>
      <c r="P383" s="63">
        <f t="shared" si="17"/>
        <v>1436</v>
      </c>
    </row>
    <row r="384" spans="1:16" x14ac:dyDescent="0.25">
      <c r="A384" s="104">
        <v>384</v>
      </c>
      <c r="B384" s="66">
        <v>69.14</v>
      </c>
      <c r="C384" s="63">
        <f>'soust.uk.JMK př.č.2'!$O$24+'soust.uk.JMK př.č.2'!$P$24</f>
        <v>23092</v>
      </c>
      <c r="D384" s="63">
        <f>'soust.uk.JMK př.č.2'!$L$24</f>
        <v>57</v>
      </c>
      <c r="E384" s="63">
        <f t="shared" si="15"/>
        <v>5500</v>
      </c>
      <c r="F384" s="63">
        <f t="shared" si="16"/>
        <v>4008</v>
      </c>
      <c r="G384" s="64"/>
      <c r="H384" s="192"/>
      <c r="I384" s="64"/>
      <c r="J384" s="64"/>
      <c r="K384" s="55"/>
      <c r="P384" s="63">
        <f t="shared" si="17"/>
        <v>1435</v>
      </c>
    </row>
    <row r="385" spans="1:16" x14ac:dyDescent="0.25">
      <c r="A385" s="104">
        <v>385</v>
      </c>
      <c r="B385" s="66">
        <v>69.180000000000007</v>
      </c>
      <c r="C385" s="63">
        <f>'soust.uk.JMK př.č.2'!$O$24+'soust.uk.JMK př.č.2'!$P$24</f>
        <v>23092</v>
      </c>
      <c r="D385" s="63">
        <f>'soust.uk.JMK př.č.2'!$L$24</f>
        <v>57</v>
      </c>
      <c r="E385" s="63">
        <f t="shared" si="15"/>
        <v>5497</v>
      </c>
      <c r="F385" s="63">
        <f t="shared" si="16"/>
        <v>4006</v>
      </c>
      <c r="G385" s="64"/>
      <c r="H385" s="192"/>
      <c r="I385" s="64"/>
      <c r="J385" s="64"/>
      <c r="K385" s="55"/>
      <c r="P385" s="63">
        <f t="shared" si="17"/>
        <v>1434</v>
      </c>
    </row>
    <row r="386" spans="1:16" x14ac:dyDescent="0.25">
      <c r="A386" s="104">
        <v>386</v>
      </c>
      <c r="B386" s="66">
        <v>69.23</v>
      </c>
      <c r="C386" s="63">
        <f>'soust.uk.JMK př.č.2'!$O$24+'soust.uk.JMK př.č.2'!$P$24</f>
        <v>23092</v>
      </c>
      <c r="D386" s="63">
        <f>'soust.uk.JMK př.č.2'!$L$24</f>
        <v>57</v>
      </c>
      <c r="E386" s="63">
        <f t="shared" si="15"/>
        <v>5493</v>
      </c>
      <c r="F386" s="63">
        <f t="shared" si="16"/>
        <v>4003</v>
      </c>
      <c r="G386" s="64"/>
      <c r="H386" s="192"/>
      <c r="I386" s="64"/>
      <c r="J386" s="64"/>
      <c r="K386" s="55"/>
      <c r="P386" s="63">
        <f t="shared" si="17"/>
        <v>1433</v>
      </c>
    </row>
    <row r="387" spans="1:16" x14ac:dyDescent="0.25">
      <c r="A387" s="104">
        <v>387</v>
      </c>
      <c r="B387" s="66">
        <v>69.27</v>
      </c>
      <c r="C387" s="63">
        <f>'soust.uk.JMK př.č.2'!$O$24+'soust.uk.JMK př.č.2'!$P$24</f>
        <v>23092</v>
      </c>
      <c r="D387" s="63">
        <f>'soust.uk.JMK př.č.2'!$L$24</f>
        <v>57</v>
      </c>
      <c r="E387" s="63">
        <f t="shared" si="15"/>
        <v>5489</v>
      </c>
      <c r="F387" s="63">
        <f t="shared" si="16"/>
        <v>4000</v>
      </c>
      <c r="G387" s="64"/>
      <c r="H387" s="192"/>
      <c r="I387" s="64"/>
      <c r="J387" s="64"/>
      <c r="K387" s="55"/>
      <c r="P387" s="63">
        <f t="shared" si="17"/>
        <v>1432</v>
      </c>
    </row>
    <row r="388" spans="1:16" x14ac:dyDescent="0.25">
      <c r="A388" s="104">
        <v>388</v>
      </c>
      <c r="B388" s="66">
        <v>69.31</v>
      </c>
      <c r="C388" s="63">
        <f>'soust.uk.JMK př.č.2'!$O$24+'soust.uk.JMK př.č.2'!$P$24</f>
        <v>23092</v>
      </c>
      <c r="D388" s="63">
        <f>'soust.uk.JMK př.č.2'!$L$24</f>
        <v>57</v>
      </c>
      <c r="E388" s="63">
        <f t="shared" si="15"/>
        <v>5486</v>
      </c>
      <c r="F388" s="63">
        <f t="shared" si="16"/>
        <v>3998</v>
      </c>
      <c r="G388" s="64"/>
      <c r="H388" s="192"/>
      <c r="I388" s="64"/>
      <c r="J388" s="64"/>
      <c r="K388" s="55"/>
      <c r="P388" s="63">
        <f t="shared" si="17"/>
        <v>1431</v>
      </c>
    </row>
    <row r="389" spans="1:16" x14ac:dyDescent="0.25">
      <c r="A389" s="104">
        <v>389</v>
      </c>
      <c r="B389" s="66">
        <v>69.349999999999994</v>
      </c>
      <c r="C389" s="63">
        <f>'soust.uk.JMK př.č.2'!$O$24+'soust.uk.JMK př.č.2'!$P$24</f>
        <v>23092</v>
      </c>
      <c r="D389" s="63">
        <f>'soust.uk.JMK př.č.2'!$L$24</f>
        <v>57</v>
      </c>
      <c r="E389" s="63">
        <f t="shared" si="15"/>
        <v>5484</v>
      </c>
      <c r="F389" s="63">
        <f t="shared" si="16"/>
        <v>3996</v>
      </c>
      <c r="G389" s="64"/>
      <c r="H389" s="192"/>
      <c r="I389" s="64"/>
      <c r="J389" s="64"/>
      <c r="K389" s="55"/>
      <c r="P389" s="63">
        <f t="shared" si="17"/>
        <v>1431</v>
      </c>
    </row>
    <row r="390" spans="1:16" x14ac:dyDescent="0.25">
      <c r="A390" s="104">
        <v>390</v>
      </c>
      <c r="B390" s="66">
        <v>69.400000000000006</v>
      </c>
      <c r="C390" s="63">
        <f>'soust.uk.JMK př.č.2'!$O$24+'soust.uk.JMK př.č.2'!$P$24</f>
        <v>23092</v>
      </c>
      <c r="D390" s="63">
        <f>'soust.uk.JMK př.č.2'!$L$24</f>
        <v>57</v>
      </c>
      <c r="E390" s="63">
        <f t="shared" si="15"/>
        <v>5479</v>
      </c>
      <c r="F390" s="63">
        <f t="shared" si="16"/>
        <v>3993</v>
      </c>
      <c r="G390" s="64"/>
      <c r="H390" s="192"/>
      <c r="I390" s="64"/>
      <c r="J390" s="64"/>
      <c r="K390" s="55"/>
      <c r="P390" s="63">
        <f t="shared" si="17"/>
        <v>1429</v>
      </c>
    </row>
    <row r="391" spans="1:16" x14ac:dyDescent="0.25">
      <c r="A391" s="104">
        <v>391</v>
      </c>
      <c r="B391" s="66">
        <v>69.44</v>
      </c>
      <c r="C391" s="63">
        <f>'soust.uk.JMK př.č.2'!$O$24+'soust.uk.JMK př.č.2'!$P$24</f>
        <v>23092</v>
      </c>
      <c r="D391" s="63">
        <f>'soust.uk.JMK př.č.2'!$L$24</f>
        <v>57</v>
      </c>
      <c r="E391" s="63">
        <f t="shared" si="15"/>
        <v>5477</v>
      </c>
      <c r="F391" s="63">
        <f t="shared" si="16"/>
        <v>3991</v>
      </c>
      <c r="G391" s="64"/>
      <c r="H391" s="192"/>
      <c r="I391" s="64"/>
      <c r="J391" s="64"/>
      <c r="K391" s="55"/>
      <c r="P391" s="63">
        <f t="shared" si="17"/>
        <v>1429</v>
      </c>
    </row>
    <row r="392" spans="1:16" x14ac:dyDescent="0.25">
      <c r="A392" s="104">
        <v>392</v>
      </c>
      <c r="B392" s="66">
        <v>69.48</v>
      </c>
      <c r="C392" s="63">
        <f>'soust.uk.JMK př.č.2'!$O$24+'soust.uk.JMK př.č.2'!$P$24</f>
        <v>23092</v>
      </c>
      <c r="D392" s="63">
        <f>'soust.uk.JMK př.č.2'!$L$24</f>
        <v>57</v>
      </c>
      <c r="E392" s="63">
        <f t="shared" si="15"/>
        <v>5473</v>
      </c>
      <c r="F392" s="63">
        <f t="shared" si="16"/>
        <v>3988</v>
      </c>
      <c r="G392" s="64"/>
      <c r="H392" s="192"/>
      <c r="I392" s="64"/>
      <c r="J392" s="64"/>
      <c r="K392" s="55"/>
      <c r="P392" s="63">
        <f t="shared" si="17"/>
        <v>1428</v>
      </c>
    </row>
    <row r="393" spans="1:16" x14ac:dyDescent="0.25">
      <c r="A393" s="104">
        <v>393</v>
      </c>
      <c r="B393" s="66">
        <v>69.52</v>
      </c>
      <c r="C393" s="63">
        <f>'soust.uk.JMK př.č.2'!$O$24+'soust.uk.JMK př.č.2'!$P$24</f>
        <v>23092</v>
      </c>
      <c r="D393" s="63">
        <f>'soust.uk.JMK př.č.2'!$L$24</f>
        <v>57</v>
      </c>
      <c r="E393" s="63">
        <f t="shared" si="15"/>
        <v>5470</v>
      </c>
      <c r="F393" s="63">
        <f t="shared" si="16"/>
        <v>3986</v>
      </c>
      <c r="G393" s="64"/>
      <c r="H393" s="192"/>
      <c r="I393" s="64"/>
      <c r="J393" s="64"/>
      <c r="K393" s="55"/>
      <c r="P393" s="63">
        <f t="shared" si="17"/>
        <v>1427</v>
      </c>
    </row>
    <row r="394" spans="1:16" x14ac:dyDescent="0.25">
      <c r="A394" s="104">
        <v>394</v>
      </c>
      <c r="B394" s="66">
        <v>69.56</v>
      </c>
      <c r="C394" s="63">
        <f>'soust.uk.JMK př.č.2'!$O$24+'soust.uk.JMK př.č.2'!$P$24</f>
        <v>23092</v>
      </c>
      <c r="D394" s="63">
        <f>'soust.uk.JMK př.č.2'!$L$24</f>
        <v>57</v>
      </c>
      <c r="E394" s="63">
        <f t="shared" si="15"/>
        <v>5467</v>
      </c>
      <c r="F394" s="63">
        <f t="shared" si="16"/>
        <v>3984</v>
      </c>
      <c r="G394" s="64"/>
      <c r="H394" s="192"/>
      <c r="I394" s="64"/>
      <c r="J394" s="64"/>
      <c r="K394" s="55"/>
      <c r="P394" s="63">
        <f t="shared" si="17"/>
        <v>1426</v>
      </c>
    </row>
    <row r="395" spans="1:16" x14ac:dyDescent="0.25">
      <c r="A395" s="104">
        <v>395</v>
      </c>
      <c r="B395" s="66">
        <v>69.599999999999994</v>
      </c>
      <c r="C395" s="63">
        <f>'soust.uk.JMK př.č.2'!$O$24+'soust.uk.JMK př.č.2'!$P$24</f>
        <v>23092</v>
      </c>
      <c r="D395" s="63">
        <f>'soust.uk.JMK př.č.2'!$L$24</f>
        <v>57</v>
      </c>
      <c r="E395" s="63">
        <f t="shared" si="15"/>
        <v>5463</v>
      </c>
      <c r="F395" s="63">
        <f t="shared" si="16"/>
        <v>3981</v>
      </c>
      <c r="G395" s="64"/>
      <c r="H395" s="192"/>
      <c r="I395" s="64"/>
      <c r="J395" s="64"/>
      <c r="K395" s="55"/>
      <c r="P395" s="63">
        <f t="shared" si="17"/>
        <v>1425</v>
      </c>
    </row>
    <row r="396" spans="1:16" x14ac:dyDescent="0.25">
      <c r="A396" s="104">
        <v>396</v>
      </c>
      <c r="B396" s="66">
        <v>69.64</v>
      </c>
      <c r="C396" s="63">
        <f>'soust.uk.JMK př.č.2'!$O$24+'soust.uk.JMK př.č.2'!$P$24</f>
        <v>23092</v>
      </c>
      <c r="D396" s="63">
        <f>'soust.uk.JMK př.č.2'!$L$24</f>
        <v>57</v>
      </c>
      <c r="E396" s="63">
        <f t="shared" si="15"/>
        <v>5460</v>
      </c>
      <c r="F396" s="63">
        <f t="shared" si="16"/>
        <v>3979</v>
      </c>
      <c r="G396" s="64"/>
      <c r="H396" s="192"/>
      <c r="I396" s="64"/>
      <c r="J396" s="64"/>
      <c r="K396" s="55"/>
      <c r="P396" s="63">
        <f t="shared" si="17"/>
        <v>1424</v>
      </c>
    </row>
    <row r="397" spans="1:16" x14ac:dyDescent="0.25">
      <c r="A397" s="104">
        <v>397</v>
      </c>
      <c r="B397" s="66">
        <v>69.680000000000007</v>
      </c>
      <c r="C397" s="63">
        <f>'soust.uk.JMK př.č.2'!$O$24+'soust.uk.JMK př.č.2'!$P$24</f>
        <v>23092</v>
      </c>
      <c r="D397" s="63">
        <f>'soust.uk.JMK př.č.2'!$L$24</f>
        <v>57</v>
      </c>
      <c r="E397" s="63">
        <f t="shared" si="15"/>
        <v>5458</v>
      </c>
      <c r="F397" s="63">
        <f t="shared" si="16"/>
        <v>3977</v>
      </c>
      <c r="G397" s="64"/>
      <c r="H397" s="192"/>
      <c r="I397" s="64"/>
      <c r="J397" s="64"/>
      <c r="K397" s="55"/>
      <c r="P397" s="63">
        <f t="shared" si="17"/>
        <v>1424</v>
      </c>
    </row>
    <row r="398" spans="1:16" x14ac:dyDescent="0.25">
      <c r="A398" s="104">
        <v>398</v>
      </c>
      <c r="B398" s="66">
        <v>69.72</v>
      </c>
      <c r="C398" s="63">
        <f>'soust.uk.JMK př.č.2'!$O$24+'soust.uk.JMK př.č.2'!$P$24</f>
        <v>23092</v>
      </c>
      <c r="D398" s="63">
        <f>'soust.uk.JMK př.č.2'!$L$24</f>
        <v>57</v>
      </c>
      <c r="E398" s="63">
        <f t="shared" ref="E398:E461" si="18">SUM(F398,P398,D398)</f>
        <v>5455</v>
      </c>
      <c r="F398" s="63">
        <f t="shared" ref="F398:F461" si="19">ROUND(1/B398*C398*12,0)</f>
        <v>3975</v>
      </c>
      <c r="G398" s="64"/>
      <c r="H398" s="192"/>
      <c r="I398" s="64"/>
      <c r="J398" s="64"/>
      <c r="K398" s="55"/>
      <c r="P398" s="63">
        <f t="shared" si="17"/>
        <v>1423</v>
      </c>
    </row>
    <row r="399" spans="1:16" x14ac:dyDescent="0.25">
      <c r="A399" s="104">
        <v>399</v>
      </c>
      <c r="B399" s="66">
        <v>69.760000000000005</v>
      </c>
      <c r="C399" s="63">
        <f>'soust.uk.JMK př.č.2'!$O$24+'soust.uk.JMK př.č.2'!$P$24</f>
        <v>23092</v>
      </c>
      <c r="D399" s="63">
        <f>'soust.uk.JMK př.č.2'!$L$24</f>
        <v>57</v>
      </c>
      <c r="E399" s="63">
        <f t="shared" si="18"/>
        <v>5451</v>
      </c>
      <c r="F399" s="63">
        <f t="shared" si="19"/>
        <v>3972</v>
      </c>
      <c r="G399" s="64"/>
      <c r="H399" s="192"/>
      <c r="I399" s="64"/>
      <c r="J399" s="64"/>
      <c r="K399" s="55"/>
      <c r="P399" s="63">
        <f t="shared" ref="P399:P462" si="20">ROUND((F399*35.8%),0)</f>
        <v>1422</v>
      </c>
    </row>
    <row r="400" spans="1:16" x14ac:dyDescent="0.25">
      <c r="A400" s="104">
        <v>400</v>
      </c>
      <c r="B400" s="66">
        <v>69.8</v>
      </c>
      <c r="C400" s="63">
        <f>'soust.uk.JMK př.č.2'!$O$24+'soust.uk.JMK př.č.2'!$P$24</f>
        <v>23092</v>
      </c>
      <c r="D400" s="63">
        <f>'soust.uk.JMK př.č.2'!$L$24</f>
        <v>57</v>
      </c>
      <c r="E400" s="63">
        <f t="shared" si="18"/>
        <v>5448</v>
      </c>
      <c r="F400" s="63">
        <f t="shared" si="19"/>
        <v>3970</v>
      </c>
      <c r="G400" s="64"/>
      <c r="H400" s="192"/>
      <c r="I400" s="64"/>
      <c r="J400" s="64"/>
      <c r="K400" s="55"/>
      <c r="P400" s="63">
        <f t="shared" si="20"/>
        <v>1421</v>
      </c>
    </row>
    <row r="401" spans="1:16" x14ac:dyDescent="0.25">
      <c r="A401" s="104">
        <v>401</v>
      </c>
      <c r="B401" s="66">
        <v>69.84</v>
      </c>
      <c r="C401" s="63">
        <f>'soust.uk.JMK př.č.2'!$O$24+'soust.uk.JMK př.č.2'!$P$24</f>
        <v>23092</v>
      </c>
      <c r="D401" s="63">
        <f>'soust.uk.JMK př.č.2'!$L$24</f>
        <v>57</v>
      </c>
      <c r="E401" s="63">
        <f t="shared" si="18"/>
        <v>5446</v>
      </c>
      <c r="F401" s="63">
        <f t="shared" si="19"/>
        <v>3968</v>
      </c>
      <c r="G401" s="64"/>
      <c r="H401" s="192"/>
      <c r="I401" s="64"/>
      <c r="J401" s="64"/>
      <c r="K401" s="55"/>
      <c r="P401" s="63">
        <f t="shared" si="20"/>
        <v>1421</v>
      </c>
    </row>
    <row r="402" spans="1:16" x14ac:dyDescent="0.25">
      <c r="A402" s="104">
        <v>402</v>
      </c>
      <c r="B402" s="66">
        <v>69.88</v>
      </c>
      <c r="C402" s="63">
        <f>'soust.uk.JMK př.č.2'!$O$24+'soust.uk.JMK př.č.2'!$P$24</f>
        <v>23092</v>
      </c>
      <c r="D402" s="63">
        <f>'soust.uk.JMK př.č.2'!$L$24</f>
        <v>57</v>
      </c>
      <c r="E402" s="63">
        <f t="shared" si="18"/>
        <v>5441</v>
      </c>
      <c r="F402" s="63">
        <f t="shared" si="19"/>
        <v>3965</v>
      </c>
      <c r="G402" s="64"/>
      <c r="H402" s="192"/>
      <c r="I402" s="64"/>
      <c r="J402" s="64"/>
      <c r="K402" s="55"/>
      <c r="P402" s="63">
        <f t="shared" si="20"/>
        <v>1419</v>
      </c>
    </row>
    <row r="403" spans="1:16" x14ac:dyDescent="0.25">
      <c r="A403" s="104">
        <v>403</v>
      </c>
      <c r="B403" s="66">
        <v>69.92</v>
      </c>
      <c r="C403" s="63">
        <f>'soust.uk.JMK př.č.2'!$O$24+'soust.uk.JMK př.č.2'!$P$24</f>
        <v>23092</v>
      </c>
      <c r="D403" s="63">
        <f>'soust.uk.JMK př.č.2'!$L$24</f>
        <v>57</v>
      </c>
      <c r="E403" s="63">
        <f t="shared" si="18"/>
        <v>5439</v>
      </c>
      <c r="F403" s="63">
        <f t="shared" si="19"/>
        <v>3963</v>
      </c>
      <c r="G403" s="64"/>
      <c r="H403" s="192"/>
      <c r="I403" s="64"/>
      <c r="J403" s="64"/>
      <c r="K403" s="55"/>
      <c r="P403" s="63">
        <f t="shared" si="20"/>
        <v>1419</v>
      </c>
    </row>
    <row r="404" spans="1:16" x14ac:dyDescent="0.25">
      <c r="A404" s="104">
        <v>404</v>
      </c>
      <c r="B404" s="66">
        <v>69.959999999999994</v>
      </c>
      <c r="C404" s="63">
        <f>'soust.uk.JMK př.č.2'!$O$24+'soust.uk.JMK př.č.2'!$P$24</f>
        <v>23092</v>
      </c>
      <c r="D404" s="63">
        <f>'soust.uk.JMK př.č.2'!$L$24</f>
        <v>57</v>
      </c>
      <c r="E404" s="63">
        <f t="shared" si="18"/>
        <v>5436</v>
      </c>
      <c r="F404" s="63">
        <f t="shared" si="19"/>
        <v>3961</v>
      </c>
      <c r="G404" s="64"/>
      <c r="H404" s="192"/>
      <c r="I404" s="64"/>
      <c r="J404" s="64"/>
      <c r="K404" s="55"/>
      <c r="P404" s="63">
        <f t="shared" si="20"/>
        <v>1418</v>
      </c>
    </row>
    <row r="405" spans="1:16" x14ac:dyDescent="0.25">
      <c r="A405" s="104">
        <v>405</v>
      </c>
      <c r="B405" s="66">
        <v>70</v>
      </c>
      <c r="C405" s="63">
        <f>'soust.uk.JMK př.č.2'!$O$24+'soust.uk.JMK př.č.2'!$P$24</f>
        <v>23092</v>
      </c>
      <c r="D405" s="63">
        <f>'soust.uk.JMK př.č.2'!$L$24</f>
        <v>57</v>
      </c>
      <c r="E405" s="63">
        <f t="shared" si="18"/>
        <v>5433</v>
      </c>
      <c r="F405" s="63">
        <f t="shared" si="19"/>
        <v>3959</v>
      </c>
      <c r="G405" s="64"/>
      <c r="H405" s="192"/>
      <c r="I405" s="64"/>
      <c r="J405" s="64"/>
      <c r="K405" s="55"/>
      <c r="P405" s="63">
        <f t="shared" si="20"/>
        <v>1417</v>
      </c>
    </row>
    <row r="406" spans="1:16" x14ac:dyDescent="0.25">
      <c r="A406" s="104">
        <v>406</v>
      </c>
      <c r="B406" s="66">
        <v>70.040000000000006</v>
      </c>
      <c r="C406" s="63">
        <f>'soust.uk.JMK př.č.2'!$O$24+'soust.uk.JMK př.č.2'!$P$24</f>
        <v>23092</v>
      </c>
      <c r="D406" s="63">
        <f>'soust.uk.JMK př.č.2'!$L$24</f>
        <v>57</v>
      </c>
      <c r="E406" s="63">
        <f t="shared" si="18"/>
        <v>5429</v>
      </c>
      <c r="F406" s="63">
        <f t="shared" si="19"/>
        <v>3956</v>
      </c>
      <c r="G406" s="64"/>
      <c r="H406" s="192"/>
      <c r="I406" s="64"/>
      <c r="J406" s="64"/>
      <c r="K406" s="55"/>
      <c r="P406" s="63">
        <f t="shared" si="20"/>
        <v>1416</v>
      </c>
    </row>
    <row r="407" spans="1:16" x14ac:dyDescent="0.25">
      <c r="A407" s="104">
        <v>407</v>
      </c>
      <c r="B407" s="66">
        <v>70.08</v>
      </c>
      <c r="C407" s="63">
        <f>'soust.uk.JMK př.č.2'!$O$24+'soust.uk.JMK př.č.2'!$P$24</f>
        <v>23092</v>
      </c>
      <c r="D407" s="63">
        <f>'soust.uk.JMK př.č.2'!$L$24</f>
        <v>57</v>
      </c>
      <c r="E407" s="63">
        <f t="shared" si="18"/>
        <v>5427</v>
      </c>
      <c r="F407" s="63">
        <f t="shared" si="19"/>
        <v>3954</v>
      </c>
      <c r="G407" s="64"/>
      <c r="H407" s="192"/>
      <c r="I407" s="64"/>
      <c r="J407" s="64"/>
      <c r="K407" s="55"/>
      <c r="P407" s="63">
        <f t="shared" si="20"/>
        <v>1416</v>
      </c>
    </row>
    <row r="408" spans="1:16" x14ac:dyDescent="0.25">
      <c r="A408" s="104">
        <v>408</v>
      </c>
      <c r="B408" s="66">
        <v>70.11</v>
      </c>
      <c r="C408" s="63">
        <f>'soust.uk.JMK př.č.2'!$O$24+'soust.uk.JMK př.č.2'!$P$24</f>
        <v>23092</v>
      </c>
      <c r="D408" s="63">
        <f>'soust.uk.JMK př.č.2'!$L$24</f>
        <v>57</v>
      </c>
      <c r="E408" s="63">
        <f t="shared" si="18"/>
        <v>5424</v>
      </c>
      <c r="F408" s="63">
        <f t="shared" si="19"/>
        <v>3952</v>
      </c>
      <c r="G408" s="64"/>
      <c r="H408" s="192"/>
      <c r="I408" s="64"/>
      <c r="J408" s="64"/>
      <c r="K408" s="55"/>
      <c r="P408" s="63">
        <f t="shared" si="20"/>
        <v>1415</v>
      </c>
    </row>
    <row r="409" spans="1:16" x14ac:dyDescent="0.25">
      <c r="A409" s="104">
        <v>409</v>
      </c>
      <c r="B409" s="66">
        <v>70.150000000000006</v>
      </c>
      <c r="C409" s="63">
        <f>'soust.uk.JMK př.č.2'!$O$24+'soust.uk.JMK př.č.2'!$P$24</f>
        <v>23092</v>
      </c>
      <c r="D409" s="63">
        <f>'soust.uk.JMK př.č.2'!$L$24</f>
        <v>57</v>
      </c>
      <c r="E409" s="63">
        <f t="shared" si="18"/>
        <v>5421</v>
      </c>
      <c r="F409" s="63">
        <f t="shared" si="19"/>
        <v>3950</v>
      </c>
      <c r="G409" s="64"/>
      <c r="H409" s="192"/>
      <c r="I409" s="64"/>
      <c r="J409" s="64"/>
      <c r="K409" s="55"/>
      <c r="P409" s="63">
        <f t="shared" si="20"/>
        <v>1414</v>
      </c>
    </row>
    <row r="410" spans="1:16" x14ac:dyDescent="0.25">
      <c r="A410" s="104">
        <v>410</v>
      </c>
      <c r="B410" s="66">
        <v>70.19</v>
      </c>
      <c r="C410" s="63">
        <f>'soust.uk.JMK př.č.2'!$O$24+'soust.uk.JMK př.č.2'!$P$24</f>
        <v>23092</v>
      </c>
      <c r="D410" s="63">
        <f>'soust.uk.JMK př.č.2'!$L$24</f>
        <v>57</v>
      </c>
      <c r="E410" s="63">
        <f t="shared" si="18"/>
        <v>5418</v>
      </c>
      <c r="F410" s="63">
        <f t="shared" si="19"/>
        <v>3948</v>
      </c>
      <c r="G410" s="64"/>
      <c r="H410" s="192"/>
      <c r="I410" s="64"/>
      <c r="J410" s="64"/>
      <c r="K410" s="55"/>
      <c r="P410" s="63">
        <f t="shared" si="20"/>
        <v>1413</v>
      </c>
    </row>
    <row r="411" spans="1:16" x14ac:dyDescent="0.25">
      <c r="A411" s="104">
        <v>411</v>
      </c>
      <c r="B411" s="66">
        <v>70.23</v>
      </c>
      <c r="C411" s="63">
        <f>'soust.uk.JMK př.č.2'!$O$24+'soust.uk.JMK př.č.2'!$P$24</f>
        <v>23092</v>
      </c>
      <c r="D411" s="63">
        <f>'soust.uk.JMK př.č.2'!$L$24</f>
        <v>57</v>
      </c>
      <c r="E411" s="63">
        <f t="shared" si="18"/>
        <v>5416</v>
      </c>
      <c r="F411" s="63">
        <f t="shared" si="19"/>
        <v>3946</v>
      </c>
      <c r="G411" s="64"/>
      <c r="H411" s="192"/>
      <c r="I411" s="164"/>
      <c r="J411" s="64"/>
      <c r="K411" s="55"/>
      <c r="P411" s="63">
        <f t="shared" si="20"/>
        <v>1413</v>
      </c>
    </row>
    <row r="412" spans="1:16" x14ac:dyDescent="0.25">
      <c r="A412" s="104">
        <v>412</v>
      </c>
      <c r="B412" s="66">
        <v>70.27</v>
      </c>
      <c r="C412" s="63">
        <f>'soust.uk.JMK př.č.2'!$O$24+'soust.uk.JMK př.č.2'!$P$24</f>
        <v>23092</v>
      </c>
      <c r="D412" s="63">
        <f>'soust.uk.JMK př.č.2'!$L$24</f>
        <v>57</v>
      </c>
      <c r="E412" s="63">
        <f t="shared" si="18"/>
        <v>5412</v>
      </c>
      <c r="F412" s="63">
        <f t="shared" si="19"/>
        <v>3943</v>
      </c>
      <c r="G412" s="64"/>
      <c r="H412" s="192"/>
      <c r="I412" s="164"/>
      <c r="J412" s="64"/>
      <c r="K412" s="55"/>
      <c r="P412" s="63">
        <f t="shared" si="20"/>
        <v>1412</v>
      </c>
    </row>
    <row r="413" spans="1:16" x14ac:dyDescent="0.25">
      <c r="A413" s="104">
        <v>413</v>
      </c>
      <c r="B413" s="66">
        <v>70.3</v>
      </c>
      <c r="C413" s="63">
        <f>'soust.uk.JMK př.č.2'!$O$24+'soust.uk.JMK př.č.2'!$P$24</f>
        <v>23092</v>
      </c>
      <c r="D413" s="63">
        <f>'soust.uk.JMK př.č.2'!$L$24</f>
        <v>57</v>
      </c>
      <c r="E413" s="63">
        <f t="shared" si="18"/>
        <v>5410</v>
      </c>
      <c r="F413" s="63">
        <f t="shared" si="19"/>
        <v>3942</v>
      </c>
      <c r="G413" s="64"/>
      <c r="H413" s="192"/>
      <c r="I413" s="164"/>
      <c r="J413" s="64"/>
      <c r="K413" s="55"/>
      <c r="P413" s="63">
        <f t="shared" si="20"/>
        <v>1411</v>
      </c>
    </row>
    <row r="414" spans="1:16" x14ac:dyDescent="0.25">
      <c r="A414" s="104">
        <v>414</v>
      </c>
      <c r="B414" s="66">
        <v>70.34</v>
      </c>
      <c r="C414" s="63">
        <f>'soust.uk.JMK př.č.2'!$O$24+'soust.uk.JMK př.č.2'!$P$24</f>
        <v>23092</v>
      </c>
      <c r="D414" s="63">
        <f>'soust.uk.JMK př.č.2'!$L$24</f>
        <v>57</v>
      </c>
      <c r="E414" s="63">
        <f t="shared" si="18"/>
        <v>5406</v>
      </c>
      <c r="F414" s="63">
        <f t="shared" si="19"/>
        <v>3939</v>
      </c>
      <c r="G414" s="64"/>
      <c r="H414" s="192"/>
      <c r="I414" s="164"/>
      <c r="J414" s="64"/>
      <c r="K414" s="55"/>
      <c r="P414" s="63">
        <f t="shared" si="20"/>
        <v>1410</v>
      </c>
    </row>
    <row r="415" spans="1:16" x14ac:dyDescent="0.25">
      <c r="A415" s="104">
        <v>415</v>
      </c>
      <c r="B415" s="66">
        <v>70.38</v>
      </c>
      <c r="C415" s="63">
        <f>'soust.uk.JMK př.č.2'!$O$24+'soust.uk.JMK př.č.2'!$P$24</f>
        <v>23092</v>
      </c>
      <c r="D415" s="63">
        <f>'soust.uk.JMK př.č.2'!$L$24</f>
        <v>57</v>
      </c>
      <c r="E415" s="63">
        <f t="shared" si="18"/>
        <v>5403</v>
      </c>
      <c r="F415" s="63">
        <f t="shared" si="19"/>
        <v>3937</v>
      </c>
      <c r="G415" s="64"/>
      <c r="H415" s="192"/>
      <c r="I415" s="164"/>
      <c r="J415" s="64"/>
      <c r="K415" s="55"/>
      <c r="P415" s="63">
        <f t="shared" si="20"/>
        <v>1409</v>
      </c>
    </row>
    <row r="416" spans="1:16" x14ac:dyDescent="0.25">
      <c r="A416" s="104">
        <v>416</v>
      </c>
      <c r="B416" s="66">
        <v>70.41</v>
      </c>
      <c r="C416" s="63">
        <f>'soust.uk.JMK př.č.2'!$O$24+'soust.uk.JMK př.č.2'!$P$24</f>
        <v>23092</v>
      </c>
      <c r="D416" s="63">
        <f>'soust.uk.JMK př.č.2'!$L$24</f>
        <v>57</v>
      </c>
      <c r="E416" s="63">
        <f t="shared" si="18"/>
        <v>5402</v>
      </c>
      <c r="F416" s="63">
        <f t="shared" si="19"/>
        <v>3936</v>
      </c>
      <c r="G416" s="64"/>
      <c r="H416" s="192"/>
      <c r="I416" s="164"/>
      <c r="J416" s="64"/>
      <c r="K416" s="55"/>
      <c r="P416" s="63">
        <f t="shared" si="20"/>
        <v>1409</v>
      </c>
    </row>
    <row r="417" spans="1:16" x14ac:dyDescent="0.25">
      <c r="A417" s="104">
        <v>417</v>
      </c>
      <c r="B417" s="66">
        <v>70.45</v>
      </c>
      <c r="C417" s="63">
        <f>'soust.uk.JMK př.č.2'!$O$24+'soust.uk.JMK př.č.2'!$P$24</f>
        <v>23092</v>
      </c>
      <c r="D417" s="63">
        <f>'soust.uk.JMK př.č.2'!$L$24</f>
        <v>57</v>
      </c>
      <c r="E417" s="63">
        <f t="shared" si="18"/>
        <v>5398</v>
      </c>
      <c r="F417" s="63">
        <f t="shared" si="19"/>
        <v>3933</v>
      </c>
      <c r="G417" s="64"/>
      <c r="H417" s="192"/>
      <c r="I417" s="164"/>
      <c r="J417" s="64"/>
      <c r="K417" s="55"/>
      <c r="P417" s="63">
        <f t="shared" si="20"/>
        <v>1408</v>
      </c>
    </row>
    <row r="418" spans="1:16" x14ac:dyDescent="0.25">
      <c r="A418" s="104">
        <v>418</v>
      </c>
      <c r="B418" s="66">
        <v>70.48</v>
      </c>
      <c r="C418" s="63">
        <f>'soust.uk.JMK př.č.2'!$O$24+'soust.uk.JMK př.č.2'!$P$24</f>
        <v>23092</v>
      </c>
      <c r="D418" s="63">
        <f>'soust.uk.JMK př.č.2'!$L$24</f>
        <v>57</v>
      </c>
      <c r="E418" s="63">
        <f t="shared" si="18"/>
        <v>5397</v>
      </c>
      <c r="F418" s="63">
        <f t="shared" si="19"/>
        <v>3932</v>
      </c>
      <c r="G418" s="64"/>
      <c r="H418" s="192"/>
      <c r="I418" s="164"/>
      <c r="J418" s="64"/>
      <c r="K418" s="55"/>
      <c r="P418" s="63">
        <f t="shared" si="20"/>
        <v>1408</v>
      </c>
    </row>
    <row r="419" spans="1:16" x14ac:dyDescent="0.25">
      <c r="A419" s="104">
        <v>419</v>
      </c>
      <c r="B419" s="66">
        <v>70.52</v>
      </c>
      <c r="C419" s="63">
        <f>'soust.uk.JMK př.č.2'!$O$24+'soust.uk.JMK př.č.2'!$P$24</f>
        <v>23092</v>
      </c>
      <c r="D419" s="63">
        <f>'soust.uk.JMK př.č.2'!$L$24</f>
        <v>57</v>
      </c>
      <c r="E419" s="63">
        <f t="shared" si="18"/>
        <v>5393</v>
      </c>
      <c r="F419" s="63">
        <f t="shared" si="19"/>
        <v>3929</v>
      </c>
      <c r="G419" s="64"/>
      <c r="H419" s="192"/>
      <c r="I419" s="164"/>
      <c r="J419" s="64"/>
      <c r="K419" s="55"/>
      <c r="P419" s="63">
        <f t="shared" si="20"/>
        <v>1407</v>
      </c>
    </row>
    <row r="420" spans="1:16" x14ac:dyDescent="0.25">
      <c r="A420" s="104">
        <v>420</v>
      </c>
      <c r="B420" s="66">
        <v>70.56</v>
      </c>
      <c r="C420" s="63">
        <f>'soust.uk.JMK př.č.2'!$O$24+'soust.uk.JMK př.č.2'!$P$24</f>
        <v>23092</v>
      </c>
      <c r="D420" s="63">
        <f>'soust.uk.JMK př.č.2'!$L$24</f>
        <v>57</v>
      </c>
      <c r="E420" s="63">
        <f t="shared" si="18"/>
        <v>5390</v>
      </c>
      <c r="F420" s="63">
        <f t="shared" si="19"/>
        <v>3927</v>
      </c>
      <c r="G420" s="64"/>
      <c r="H420" s="192"/>
      <c r="I420" s="164"/>
      <c r="J420" s="64"/>
      <c r="K420" s="55"/>
      <c r="P420" s="63">
        <f t="shared" si="20"/>
        <v>1406</v>
      </c>
    </row>
    <row r="421" spans="1:16" x14ac:dyDescent="0.25">
      <c r="A421" s="104">
        <v>421</v>
      </c>
      <c r="B421" s="66">
        <v>70.59</v>
      </c>
      <c r="C421" s="63">
        <f>'soust.uk.JMK př.č.2'!$O$24+'soust.uk.JMK př.č.2'!$P$24</f>
        <v>23092</v>
      </c>
      <c r="D421" s="63">
        <f>'soust.uk.JMK př.č.2'!$L$24</f>
        <v>57</v>
      </c>
      <c r="E421" s="63">
        <f t="shared" si="18"/>
        <v>5389</v>
      </c>
      <c r="F421" s="63">
        <f t="shared" si="19"/>
        <v>3926</v>
      </c>
      <c r="G421" s="64"/>
      <c r="H421" s="192"/>
      <c r="I421" s="164"/>
      <c r="J421" s="64"/>
      <c r="K421" s="55"/>
      <c r="P421" s="63">
        <f t="shared" si="20"/>
        <v>1406</v>
      </c>
    </row>
    <row r="422" spans="1:16" x14ac:dyDescent="0.25">
      <c r="A422" s="104">
        <v>422</v>
      </c>
      <c r="B422" s="66">
        <v>70.63</v>
      </c>
      <c r="C422" s="63">
        <f>'soust.uk.JMK př.č.2'!$O$24+'soust.uk.JMK př.č.2'!$P$24</f>
        <v>23092</v>
      </c>
      <c r="D422" s="63">
        <f>'soust.uk.JMK př.č.2'!$L$24</f>
        <v>57</v>
      </c>
      <c r="E422" s="63">
        <f t="shared" si="18"/>
        <v>5384</v>
      </c>
      <c r="F422" s="63">
        <f t="shared" si="19"/>
        <v>3923</v>
      </c>
      <c r="G422" s="64"/>
      <c r="H422" s="192"/>
      <c r="I422" s="164"/>
      <c r="J422" s="64"/>
      <c r="K422" s="55"/>
      <c r="P422" s="63">
        <f t="shared" si="20"/>
        <v>1404</v>
      </c>
    </row>
    <row r="423" spans="1:16" x14ac:dyDescent="0.25">
      <c r="A423" s="104">
        <v>423</v>
      </c>
      <c r="B423" s="66">
        <v>70.66</v>
      </c>
      <c r="C423" s="63">
        <f>'soust.uk.JMK př.č.2'!$O$24+'soust.uk.JMK př.č.2'!$P$24</f>
        <v>23092</v>
      </c>
      <c r="D423" s="63">
        <f>'soust.uk.JMK př.č.2'!$L$24</f>
        <v>57</v>
      </c>
      <c r="E423" s="63">
        <f t="shared" si="18"/>
        <v>5383</v>
      </c>
      <c r="F423" s="63">
        <f t="shared" si="19"/>
        <v>3922</v>
      </c>
      <c r="G423" s="64"/>
      <c r="H423" s="192"/>
      <c r="I423" s="164"/>
      <c r="J423" s="64"/>
      <c r="K423" s="55"/>
      <c r="P423" s="63">
        <f t="shared" si="20"/>
        <v>1404</v>
      </c>
    </row>
    <row r="424" spans="1:16" x14ac:dyDescent="0.25">
      <c r="A424" s="104">
        <v>424</v>
      </c>
      <c r="B424" s="66">
        <v>70.7</v>
      </c>
      <c r="C424" s="63">
        <f>'soust.uk.JMK př.č.2'!$O$24+'soust.uk.JMK př.č.2'!$P$24</f>
        <v>23092</v>
      </c>
      <c r="D424" s="63">
        <f>'soust.uk.JMK př.č.2'!$L$24</f>
        <v>57</v>
      </c>
      <c r="E424" s="63">
        <f t="shared" si="18"/>
        <v>5379</v>
      </c>
      <c r="F424" s="63">
        <f t="shared" si="19"/>
        <v>3919</v>
      </c>
      <c r="G424" s="64"/>
      <c r="H424" s="192"/>
      <c r="I424" s="164"/>
      <c r="J424" s="64"/>
      <c r="K424" s="55"/>
      <c r="P424" s="63">
        <f t="shared" si="20"/>
        <v>1403</v>
      </c>
    </row>
    <row r="425" spans="1:16" x14ac:dyDescent="0.25">
      <c r="A425" s="104">
        <v>425</v>
      </c>
      <c r="B425" s="66">
        <v>70.73</v>
      </c>
      <c r="C425" s="63">
        <f>'soust.uk.JMK př.č.2'!$O$24+'soust.uk.JMK př.č.2'!$P$24</f>
        <v>23092</v>
      </c>
      <c r="D425" s="63">
        <f>'soust.uk.JMK př.č.2'!$L$24</f>
        <v>57</v>
      </c>
      <c r="E425" s="63">
        <f t="shared" si="18"/>
        <v>5378</v>
      </c>
      <c r="F425" s="63">
        <f t="shared" si="19"/>
        <v>3918</v>
      </c>
      <c r="G425" s="64"/>
      <c r="H425" s="192"/>
      <c r="I425" s="164"/>
      <c r="J425" s="64"/>
      <c r="K425" s="55"/>
      <c r="P425" s="63">
        <f t="shared" si="20"/>
        <v>1403</v>
      </c>
    </row>
    <row r="426" spans="1:16" x14ac:dyDescent="0.25">
      <c r="A426" s="104">
        <v>426</v>
      </c>
      <c r="B426" s="66">
        <v>70.77</v>
      </c>
      <c r="C426" s="63">
        <f>'soust.uk.JMK př.č.2'!$O$24+'soust.uk.JMK př.č.2'!$P$24</f>
        <v>23092</v>
      </c>
      <c r="D426" s="63">
        <f>'soust.uk.JMK př.č.2'!$L$24</f>
        <v>57</v>
      </c>
      <c r="E426" s="63">
        <f t="shared" si="18"/>
        <v>5375</v>
      </c>
      <c r="F426" s="63">
        <f t="shared" si="19"/>
        <v>3916</v>
      </c>
      <c r="G426" s="64"/>
      <c r="H426" s="192"/>
      <c r="I426" s="164"/>
      <c r="J426" s="64"/>
      <c r="K426" s="55"/>
      <c r="P426" s="63">
        <f t="shared" si="20"/>
        <v>1402</v>
      </c>
    </row>
    <row r="427" spans="1:16" x14ac:dyDescent="0.25">
      <c r="A427" s="104">
        <v>427</v>
      </c>
      <c r="B427" s="66">
        <v>70.8</v>
      </c>
      <c r="C427" s="63">
        <f>'soust.uk.JMK př.č.2'!$O$24+'soust.uk.JMK př.č.2'!$P$24</f>
        <v>23092</v>
      </c>
      <c r="D427" s="63">
        <f>'soust.uk.JMK př.č.2'!$L$24</f>
        <v>57</v>
      </c>
      <c r="E427" s="63">
        <f t="shared" si="18"/>
        <v>5372</v>
      </c>
      <c r="F427" s="63">
        <f t="shared" si="19"/>
        <v>3914</v>
      </c>
      <c r="G427" s="64"/>
      <c r="H427" s="192"/>
      <c r="I427" s="164"/>
      <c r="J427" s="64"/>
      <c r="K427" s="55"/>
      <c r="P427" s="63">
        <f t="shared" si="20"/>
        <v>1401</v>
      </c>
    </row>
    <row r="428" spans="1:16" x14ac:dyDescent="0.25">
      <c r="A428" s="104">
        <v>428</v>
      </c>
      <c r="B428" s="66">
        <v>70.84</v>
      </c>
      <c r="C428" s="63">
        <f>'soust.uk.JMK př.č.2'!$O$24+'soust.uk.JMK př.č.2'!$P$24</f>
        <v>23092</v>
      </c>
      <c r="D428" s="63">
        <f>'soust.uk.JMK př.č.2'!$L$24</f>
        <v>57</v>
      </c>
      <c r="E428" s="63">
        <f t="shared" si="18"/>
        <v>5369</v>
      </c>
      <c r="F428" s="63">
        <f t="shared" si="19"/>
        <v>3912</v>
      </c>
      <c r="G428" s="64"/>
      <c r="H428" s="192"/>
      <c r="I428" s="164"/>
      <c r="J428" s="64"/>
      <c r="K428" s="55"/>
      <c r="P428" s="63">
        <f t="shared" si="20"/>
        <v>1400</v>
      </c>
    </row>
    <row r="429" spans="1:16" x14ac:dyDescent="0.25">
      <c r="A429" s="104">
        <v>429</v>
      </c>
      <c r="B429" s="66">
        <v>70.87</v>
      </c>
      <c r="C429" s="63">
        <f>'soust.uk.JMK př.č.2'!$O$24+'soust.uk.JMK př.č.2'!$P$24</f>
        <v>23092</v>
      </c>
      <c r="D429" s="63">
        <f>'soust.uk.JMK př.č.2'!$L$24</f>
        <v>57</v>
      </c>
      <c r="E429" s="63">
        <f t="shared" si="18"/>
        <v>5367</v>
      </c>
      <c r="F429" s="63">
        <f t="shared" si="19"/>
        <v>3910</v>
      </c>
      <c r="G429" s="64"/>
      <c r="H429" s="192"/>
      <c r="I429" s="64"/>
      <c r="J429" s="64"/>
      <c r="K429" s="55"/>
      <c r="L429" s="72"/>
      <c r="O429" s="72"/>
      <c r="P429" s="63">
        <f t="shared" si="20"/>
        <v>1400</v>
      </c>
    </row>
    <row r="430" spans="1:16" x14ac:dyDescent="0.25">
      <c r="A430" s="104">
        <v>430</v>
      </c>
      <c r="B430" s="66">
        <v>70.900000000000006</v>
      </c>
      <c r="C430" s="63">
        <f>'soust.uk.JMK př.č.2'!$O$24+'soust.uk.JMK př.č.2'!$P$24</f>
        <v>23092</v>
      </c>
      <c r="D430" s="63">
        <f>'soust.uk.JMK př.č.2'!$L$24</f>
        <v>57</v>
      </c>
      <c r="E430" s="63">
        <f t="shared" si="18"/>
        <v>5364</v>
      </c>
      <c r="F430" s="63">
        <f t="shared" si="19"/>
        <v>3908</v>
      </c>
      <c r="G430" s="64"/>
      <c r="H430" s="192"/>
      <c r="I430" s="64"/>
      <c r="J430" s="64"/>
      <c r="K430" s="55"/>
      <c r="L430" s="72"/>
      <c r="O430" s="72"/>
      <c r="P430" s="63">
        <f t="shared" si="20"/>
        <v>1399</v>
      </c>
    </row>
    <row r="431" spans="1:16" x14ac:dyDescent="0.25">
      <c r="A431" s="104">
        <v>431</v>
      </c>
      <c r="B431" s="66">
        <v>70.94</v>
      </c>
      <c r="C431" s="63">
        <f>'soust.uk.JMK př.č.2'!$O$24+'soust.uk.JMK př.č.2'!$P$24</f>
        <v>23092</v>
      </c>
      <c r="D431" s="63">
        <f>'soust.uk.JMK př.č.2'!$L$24</f>
        <v>57</v>
      </c>
      <c r="E431" s="63">
        <f t="shared" si="18"/>
        <v>5361</v>
      </c>
      <c r="F431" s="63">
        <f t="shared" si="19"/>
        <v>3906</v>
      </c>
      <c r="G431" s="64"/>
      <c r="H431" s="192"/>
      <c r="I431" s="64"/>
      <c r="J431" s="64"/>
      <c r="K431" s="55"/>
      <c r="P431" s="63">
        <f t="shared" si="20"/>
        <v>1398</v>
      </c>
    </row>
    <row r="432" spans="1:16" x14ac:dyDescent="0.25">
      <c r="A432" s="104">
        <v>432</v>
      </c>
      <c r="B432" s="66">
        <v>70.97</v>
      </c>
      <c r="C432" s="63">
        <f>'soust.uk.JMK př.č.2'!$O$24+'soust.uk.JMK př.č.2'!$P$24</f>
        <v>23092</v>
      </c>
      <c r="D432" s="63">
        <f>'soust.uk.JMK př.č.2'!$L$24</f>
        <v>57</v>
      </c>
      <c r="E432" s="63">
        <f t="shared" si="18"/>
        <v>5360</v>
      </c>
      <c r="F432" s="63">
        <f t="shared" si="19"/>
        <v>3905</v>
      </c>
      <c r="G432" s="64"/>
      <c r="H432" s="192"/>
      <c r="I432" s="64"/>
      <c r="J432" s="64"/>
      <c r="K432" s="55"/>
      <c r="P432" s="63">
        <f t="shared" si="20"/>
        <v>1398</v>
      </c>
    </row>
    <row r="433" spans="1:16" x14ac:dyDescent="0.25">
      <c r="A433" s="104">
        <v>433</v>
      </c>
      <c r="B433" s="66">
        <v>71</v>
      </c>
      <c r="C433" s="63">
        <f>'soust.uk.JMK př.č.2'!$O$24+'soust.uk.JMK př.č.2'!$P$24</f>
        <v>23092</v>
      </c>
      <c r="D433" s="63">
        <f>'soust.uk.JMK př.č.2'!$L$24</f>
        <v>57</v>
      </c>
      <c r="E433" s="63">
        <f t="shared" si="18"/>
        <v>5357</v>
      </c>
      <c r="F433" s="63">
        <f t="shared" si="19"/>
        <v>3903</v>
      </c>
      <c r="G433" s="64"/>
      <c r="H433" s="192"/>
      <c r="I433" s="64"/>
      <c r="J433" s="64"/>
      <c r="K433" s="55"/>
      <c r="P433" s="63">
        <f t="shared" si="20"/>
        <v>1397</v>
      </c>
    </row>
    <row r="434" spans="1:16" x14ac:dyDescent="0.25">
      <c r="A434" s="104">
        <v>434</v>
      </c>
      <c r="B434" s="66">
        <v>71.040000000000006</v>
      </c>
      <c r="C434" s="63">
        <f>'soust.uk.JMK př.č.2'!$O$24+'soust.uk.JMK př.č.2'!$P$24</f>
        <v>23092</v>
      </c>
      <c r="D434" s="63">
        <f>'soust.uk.JMK př.č.2'!$L$24</f>
        <v>57</v>
      </c>
      <c r="E434" s="63">
        <f t="shared" si="18"/>
        <v>5355</v>
      </c>
      <c r="F434" s="63">
        <f t="shared" si="19"/>
        <v>3901</v>
      </c>
      <c r="G434" s="64"/>
      <c r="H434" s="192"/>
      <c r="I434" s="64"/>
      <c r="J434" s="64"/>
      <c r="K434" s="55"/>
      <c r="P434" s="63">
        <f t="shared" si="20"/>
        <v>1397</v>
      </c>
    </row>
    <row r="435" spans="1:16" x14ac:dyDescent="0.25">
      <c r="A435" s="104">
        <v>435</v>
      </c>
      <c r="B435" s="66">
        <v>71.069999999999993</v>
      </c>
      <c r="C435" s="63">
        <f>'soust.uk.JMK př.č.2'!$O$24+'soust.uk.JMK př.č.2'!$P$24</f>
        <v>23092</v>
      </c>
      <c r="D435" s="63">
        <f>'soust.uk.JMK př.č.2'!$L$24</f>
        <v>57</v>
      </c>
      <c r="E435" s="63">
        <f t="shared" si="18"/>
        <v>5352</v>
      </c>
      <c r="F435" s="63">
        <f t="shared" si="19"/>
        <v>3899</v>
      </c>
      <c r="G435" s="64"/>
      <c r="H435" s="192"/>
      <c r="I435" s="64"/>
      <c r="J435" s="64"/>
      <c r="K435" s="55"/>
      <c r="P435" s="63">
        <f t="shared" si="20"/>
        <v>1396</v>
      </c>
    </row>
    <row r="436" spans="1:16" x14ac:dyDescent="0.25">
      <c r="A436" s="104">
        <v>436</v>
      </c>
      <c r="B436" s="66">
        <v>71.099999999999994</v>
      </c>
      <c r="C436" s="63">
        <f>'soust.uk.JMK př.č.2'!$O$24+'soust.uk.JMK př.č.2'!$P$24</f>
        <v>23092</v>
      </c>
      <c r="D436" s="63">
        <f>'soust.uk.JMK př.č.2'!$L$24</f>
        <v>57</v>
      </c>
      <c r="E436" s="63">
        <f t="shared" si="18"/>
        <v>5349</v>
      </c>
      <c r="F436" s="63">
        <f t="shared" si="19"/>
        <v>3897</v>
      </c>
      <c r="G436" s="64"/>
      <c r="H436" s="192"/>
      <c r="I436" s="64"/>
      <c r="J436" s="64"/>
      <c r="K436" s="55"/>
      <c r="P436" s="63">
        <f t="shared" si="20"/>
        <v>1395</v>
      </c>
    </row>
    <row r="437" spans="1:16" x14ac:dyDescent="0.25">
      <c r="A437" s="104">
        <v>437</v>
      </c>
      <c r="B437" s="66">
        <v>71.14</v>
      </c>
      <c r="C437" s="63">
        <f>'soust.uk.JMK př.č.2'!$O$24+'soust.uk.JMK př.č.2'!$P$24</f>
        <v>23092</v>
      </c>
      <c r="D437" s="63">
        <f>'soust.uk.JMK př.č.2'!$L$24</f>
        <v>57</v>
      </c>
      <c r="E437" s="63">
        <f t="shared" si="18"/>
        <v>5346</v>
      </c>
      <c r="F437" s="63">
        <f t="shared" si="19"/>
        <v>3895</v>
      </c>
      <c r="G437" s="64"/>
      <c r="H437" s="192"/>
      <c r="I437" s="64"/>
      <c r="J437" s="64"/>
      <c r="K437" s="55"/>
      <c r="P437" s="63">
        <f t="shared" si="20"/>
        <v>1394</v>
      </c>
    </row>
    <row r="438" spans="1:16" x14ac:dyDescent="0.25">
      <c r="A438" s="104">
        <v>438</v>
      </c>
      <c r="B438" s="66">
        <v>71.17</v>
      </c>
      <c r="C438" s="63">
        <f>'soust.uk.JMK př.č.2'!$O$24+'soust.uk.JMK př.č.2'!$P$24</f>
        <v>23092</v>
      </c>
      <c r="D438" s="63">
        <f>'soust.uk.JMK př.č.2'!$L$24</f>
        <v>57</v>
      </c>
      <c r="E438" s="63">
        <f t="shared" si="18"/>
        <v>5345</v>
      </c>
      <c r="F438" s="63">
        <f t="shared" si="19"/>
        <v>3894</v>
      </c>
      <c r="G438" s="64"/>
      <c r="H438" s="192"/>
      <c r="I438" s="64"/>
      <c r="J438" s="64"/>
      <c r="K438" s="55"/>
      <c r="P438" s="63">
        <f t="shared" si="20"/>
        <v>1394</v>
      </c>
    </row>
    <row r="439" spans="1:16" x14ac:dyDescent="0.25">
      <c r="A439" s="104">
        <v>439</v>
      </c>
      <c r="B439" s="66">
        <v>71.2</v>
      </c>
      <c r="C439" s="63">
        <f>'soust.uk.JMK př.č.2'!$O$24+'soust.uk.JMK př.č.2'!$P$24</f>
        <v>23092</v>
      </c>
      <c r="D439" s="63">
        <f>'soust.uk.JMK př.č.2'!$L$24</f>
        <v>57</v>
      </c>
      <c r="E439" s="63">
        <f t="shared" si="18"/>
        <v>5342</v>
      </c>
      <c r="F439" s="63">
        <f t="shared" si="19"/>
        <v>3892</v>
      </c>
      <c r="G439" s="64"/>
      <c r="H439" s="192"/>
      <c r="I439" s="64"/>
      <c r="J439" s="64"/>
      <c r="K439" s="55"/>
      <c r="P439" s="63">
        <f t="shared" si="20"/>
        <v>1393</v>
      </c>
    </row>
    <row r="440" spans="1:16" x14ac:dyDescent="0.25">
      <c r="A440" s="104">
        <v>440</v>
      </c>
      <c r="B440" s="66">
        <v>71.23</v>
      </c>
      <c r="C440" s="63">
        <f>'soust.uk.JMK př.č.2'!$O$24+'soust.uk.JMK př.č.2'!$P$24</f>
        <v>23092</v>
      </c>
      <c r="D440" s="63">
        <f>'soust.uk.JMK př.č.2'!$L$24</f>
        <v>57</v>
      </c>
      <c r="E440" s="63">
        <f t="shared" si="18"/>
        <v>5340</v>
      </c>
      <c r="F440" s="63">
        <f t="shared" si="19"/>
        <v>3890</v>
      </c>
      <c r="G440" s="64"/>
      <c r="H440" s="192"/>
      <c r="I440" s="64"/>
      <c r="J440" s="64"/>
      <c r="K440" s="55"/>
      <c r="P440" s="63">
        <f t="shared" si="20"/>
        <v>1393</v>
      </c>
    </row>
    <row r="441" spans="1:16" x14ac:dyDescent="0.25">
      <c r="A441" s="104">
        <v>441</v>
      </c>
      <c r="B441" s="66">
        <v>71.27</v>
      </c>
      <c r="C441" s="63">
        <f>'soust.uk.JMK př.č.2'!$O$24+'soust.uk.JMK př.č.2'!$P$24</f>
        <v>23092</v>
      </c>
      <c r="D441" s="63">
        <f>'soust.uk.JMK př.č.2'!$L$24</f>
        <v>57</v>
      </c>
      <c r="E441" s="63">
        <f t="shared" si="18"/>
        <v>5337</v>
      </c>
      <c r="F441" s="63">
        <f t="shared" si="19"/>
        <v>3888</v>
      </c>
      <c r="G441" s="64"/>
      <c r="H441" s="192"/>
      <c r="I441" s="64"/>
      <c r="J441" s="64"/>
      <c r="K441" s="55"/>
      <c r="P441" s="63">
        <f t="shared" si="20"/>
        <v>1392</v>
      </c>
    </row>
    <row r="442" spans="1:16" x14ac:dyDescent="0.25">
      <c r="A442" s="104">
        <v>442</v>
      </c>
      <c r="B442" s="66">
        <v>71.3</v>
      </c>
      <c r="C442" s="63">
        <f>'soust.uk.JMK př.č.2'!$O$24+'soust.uk.JMK př.č.2'!$P$24</f>
        <v>23092</v>
      </c>
      <c r="D442" s="63">
        <f>'soust.uk.JMK př.č.2'!$L$24</f>
        <v>57</v>
      </c>
      <c r="E442" s="63">
        <f t="shared" si="18"/>
        <v>5334</v>
      </c>
      <c r="F442" s="63">
        <f t="shared" si="19"/>
        <v>3886</v>
      </c>
      <c r="G442" s="64"/>
      <c r="H442" s="192"/>
      <c r="I442" s="64"/>
      <c r="J442" s="64"/>
      <c r="K442" s="55"/>
      <c r="P442" s="63">
        <f t="shared" si="20"/>
        <v>1391</v>
      </c>
    </row>
    <row r="443" spans="1:16" x14ac:dyDescent="0.25">
      <c r="A443" s="104">
        <v>443</v>
      </c>
      <c r="B443" s="66">
        <v>71.33</v>
      </c>
      <c r="C443" s="63">
        <f>'soust.uk.JMK př.č.2'!$O$24+'soust.uk.JMK př.č.2'!$P$24</f>
        <v>23092</v>
      </c>
      <c r="D443" s="63">
        <f>'soust.uk.JMK př.č.2'!$L$24</f>
        <v>57</v>
      </c>
      <c r="E443" s="63">
        <f t="shared" si="18"/>
        <v>5333</v>
      </c>
      <c r="F443" s="63">
        <f t="shared" si="19"/>
        <v>3885</v>
      </c>
      <c r="G443" s="64"/>
      <c r="H443" s="192"/>
      <c r="I443" s="64"/>
      <c r="J443" s="64"/>
      <c r="K443" s="55"/>
      <c r="P443" s="63">
        <f t="shared" si="20"/>
        <v>1391</v>
      </c>
    </row>
    <row r="444" spans="1:16" x14ac:dyDescent="0.25">
      <c r="A444" s="104">
        <v>444</v>
      </c>
      <c r="B444" s="66">
        <v>71.36</v>
      </c>
      <c r="C444" s="63">
        <f>'soust.uk.JMK př.č.2'!$O$24+'soust.uk.JMK př.č.2'!$P$24</f>
        <v>23092</v>
      </c>
      <c r="D444" s="63">
        <f>'soust.uk.JMK př.č.2'!$L$24</f>
        <v>57</v>
      </c>
      <c r="E444" s="63">
        <f t="shared" si="18"/>
        <v>5330</v>
      </c>
      <c r="F444" s="63">
        <f t="shared" si="19"/>
        <v>3883</v>
      </c>
      <c r="G444" s="64"/>
      <c r="H444" s="192"/>
      <c r="I444" s="64"/>
      <c r="J444" s="64"/>
      <c r="K444" s="55"/>
      <c r="P444" s="63">
        <f t="shared" si="20"/>
        <v>1390</v>
      </c>
    </row>
    <row r="445" spans="1:16" x14ac:dyDescent="0.25">
      <c r="A445" s="104">
        <v>445</v>
      </c>
      <c r="B445" s="66">
        <v>71.39</v>
      </c>
      <c r="C445" s="63">
        <f>'soust.uk.JMK př.č.2'!$O$24+'soust.uk.JMK př.č.2'!$P$24</f>
        <v>23092</v>
      </c>
      <c r="D445" s="63">
        <f>'soust.uk.JMK př.č.2'!$L$24</f>
        <v>57</v>
      </c>
      <c r="E445" s="63">
        <f t="shared" si="18"/>
        <v>5329</v>
      </c>
      <c r="F445" s="63">
        <f t="shared" si="19"/>
        <v>3882</v>
      </c>
      <c r="G445" s="64"/>
      <c r="H445" s="192"/>
      <c r="I445" s="64"/>
      <c r="J445" s="64"/>
      <c r="K445" s="55"/>
      <c r="P445" s="63">
        <f t="shared" si="20"/>
        <v>1390</v>
      </c>
    </row>
    <row r="446" spans="1:16" x14ac:dyDescent="0.25">
      <c r="A446" s="104">
        <v>446</v>
      </c>
      <c r="B446" s="66">
        <v>71.42</v>
      </c>
      <c r="C446" s="63">
        <f>'soust.uk.JMK př.č.2'!$O$24+'soust.uk.JMK př.č.2'!$P$24</f>
        <v>23092</v>
      </c>
      <c r="D446" s="63">
        <f>'soust.uk.JMK př.č.2'!$L$24</f>
        <v>57</v>
      </c>
      <c r="E446" s="63">
        <f t="shared" si="18"/>
        <v>5326</v>
      </c>
      <c r="F446" s="63">
        <f t="shared" si="19"/>
        <v>3880</v>
      </c>
      <c r="G446" s="64"/>
      <c r="H446" s="192"/>
      <c r="I446" s="64"/>
      <c r="J446" s="64"/>
      <c r="K446" s="55"/>
      <c r="P446" s="63">
        <f t="shared" si="20"/>
        <v>1389</v>
      </c>
    </row>
    <row r="447" spans="1:16" x14ac:dyDescent="0.25">
      <c r="A447" s="104">
        <v>447</v>
      </c>
      <c r="B447" s="66">
        <v>71.45</v>
      </c>
      <c r="C447" s="63">
        <f>'soust.uk.JMK př.č.2'!$O$24+'soust.uk.JMK př.č.2'!$P$24</f>
        <v>23092</v>
      </c>
      <c r="D447" s="63">
        <f>'soust.uk.JMK př.č.2'!$L$24</f>
        <v>57</v>
      </c>
      <c r="E447" s="63">
        <f t="shared" si="18"/>
        <v>5323</v>
      </c>
      <c r="F447" s="63">
        <f t="shared" si="19"/>
        <v>3878</v>
      </c>
      <c r="G447" s="64"/>
      <c r="H447" s="192"/>
      <c r="I447" s="64"/>
      <c r="J447" s="64"/>
      <c r="K447" s="55"/>
      <c r="P447" s="63">
        <f t="shared" si="20"/>
        <v>1388</v>
      </c>
    </row>
    <row r="448" spans="1:16" x14ac:dyDescent="0.25">
      <c r="A448" s="104">
        <v>448</v>
      </c>
      <c r="B448" s="66">
        <v>71.489999999999995</v>
      </c>
      <c r="C448" s="63">
        <f>'soust.uk.JMK př.č.2'!$O$24+'soust.uk.JMK př.č.2'!$P$24</f>
        <v>23092</v>
      </c>
      <c r="D448" s="63">
        <f>'soust.uk.JMK př.č.2'!$L$24</f>
        <v>57</v>
      </c>
      <c r="E448" s="63">
        <f t="shared" si="18"/>
        <v>5321</v>
      </c>
      <c r="F448" s="63">
        <f t="shared" si="19"/>
        <v>3876</v>
      </c>
      <c r="G448" s="64"/>
      <c r="H448" s="192"/>
      <c r="I448" s="64"/>
      <c r="J448" s="64"/>
      <c r="K448" s="55"/>
      <c r="L448" s="72"/>
      <c r="O448" s="72"/>
      <c r="P448" s="63">
        <f t="shared" si="20"/>
        <v>1388</v>
      </c>
    </row>
    <row r="449" spans="1:16" x14ac:dyDescent="0.25">
      <c r="A449" s="104">
        <v>449</v>
      </c>
      <c r="B449" s="66">
        <v>71.52</v>
      </c>
      <c r="C449" s="63">
        <f>'soust.uk.JMK př.č.2'!$O$24+'soust.uk.JMK př.č.2'!$P$24</f>
        <v>23092</v>
      </c>
      <c r="D449" s="63">
        <f>'soust.uk.JMK př.č.2'!$L$24</f>
        <v>57</v>
      </c>
      <c r="E449" s="63">
        <f t="shared" si="18"/>
        <v>5318</v>
      </c>
      <c r="F449" s="63">
        <f t="shared" si="19"/>
        <v>3874</v>
      </c>
      <c r="G449" s="64"/>
      <c r="H449" s="192"/>
      <c r="I449" s="64"/>
      <c r="J449" s="64"/>
      <c r="K449" s="55"/>
      <c r="L449" s="72"/>
      <c r="O449" s="72"/>
      <c r="P449" s="63">
        <f t="shared" si="20"/>
        <v>1387</v>
      </c>
    </row>
    <row r="450" spans="1:16" x14ac:dyDescent="0.25">
      <c r="A450" s="104">
        <v>450</v>
      </c>
      <c r="B450" s="66">
        <v>71.55</v>
      </c>
      <c r="C450" s="63">
        <f>'soust.uk.JMK př.č.2'!$O$24+'soust.uk.JMK př.č.2'!$P$24</f>
        <v>23092</v>
      </c>
      <c r="D450" s="63">
        <f>'soust.uk.JMK př.č.2'!$L$24</f>
        <v>57</v>
      </c>
      <c r="E450" s="63">
        <f t="shared" si="18"/>
        <v>5317</v>
      </c>
      <c r="F450" s="63">
        <f t="shared" si="19"/>
        <v>3873</v>
      </c>
      <c r="G450" s="64"/>
      <c r="H450" s="192"/>
      <c r="I450" s="64"/>
      <c r="J450" s="64"/>
      <c r="K450" s="55"/>
      <c r="L450" s="72"/>
      <c r="O450" s="72"/>
      <c r="P450" s="63">
        <f t="shared" si="20"/>
        <v>1387</v>
      </c>
    </row>
    <row r="451" spans="1:16" x14ac:dyDescent="0.25">
      <c r="A451" s="104">
        <v>451</v>
      </c>
      <c r="B451" s="66">
        <v>71.58</v>
      </c>
      <c r="C451" s="63">
        <f>'soust.uk.JMK př.č.2'!$O$24+'soust.uk.JMK př.č.2'!$P$24</f>
        <v>23092</v>
      </c>
      <c r="D451" s="63">
        <f>'soust.uk.JMK př.č.2'!$L$24</f>
        <v>57</v>
      </c>
      <c r="E451" s="63">
        <f t="shared" si="18"/>
        <v>5314</v>
      </c>
      <c r="F451" s="63">
        <f t="shared" si="19"/>
        <v>3871</v>
      </c>
      <c r="G451" s="64"/>
      <c r="H451" s="192"/>
      <c r="I451" s="64"/>
      <c r="J451" s="64"/>
      <c r="K451" s="55"/>
      <c r="L451" s="72"/>
      <c r="O451" s="72"/>
      <c r="P451" s="63">
        <f t="shared" si="20"/>
        <v>1386</v>
      </c>
    </row>
    <row r="452" spans="1:16" x14ac:dyDescent="0.25">
      <c r="A452" s="104">
        <v>452</v>
      </c>
      <c r="B452" s="66">
        <v>71.61</v>
      </c>
      <c r="C452" s="63">
        <f>'soust.uk.JMK př.č.2'!$O$24+'soust.uk.JMK př.č.2'!$P$24</f>
        <v>23092</v>
      </c>
      <c r="D452" s="63">
        <f>'soust.uk.JMK př.č.2'!$L$24</f>
        <v>57</v>
      </c>
      <c r="E452" s="63">
        <f t="shared" si="18"/>
        <v>5312</v>
      </c>
      <c r="F452" s="63">
        <f t="shared" si="19"/>
        <v>3870</v>
      </c>
      <c r="G452" s="64"/>
      <c r="H452" s="192"/>
      <c r="I452" s="64"/>
      <c r="J452" s="64"/>
      <c r="K452" s="55"/>
      <c r="L452" s="72"/>
      <c r="O452" s="72"/>
      <c r="P452" s="63">
        <f t="shared" si="20"/>
        <v>1385</v>
      </c>
    </row>
    <row r="453" spans="1:16" x14ac:dyDescent="0.25">
      <c r="A453" s="104">
        <v>453</v>
      </c>
      <c r="B453" s="66">
        <v>71.64</v>
      </c>
      <c r="C453" s="63">
        <f>'soust.uk.JMK př.č.2'!$O$24+'soust.uk.JMK př.č.2'!$P$24</f>
        <v>23092</v>
      </c>
      <c r="D453" s="63">
        <f>'soust.uk.JMK př.č.2'!$L$24</f>
        <v>57</v>
      </c>
      <c r="E453" s="63">
        <f t="shared" si="18"/>
        <v>5310</v>
      </c>
      <c r="F453" s="63">
        <f t="shared" si="19"/>
        <v>3868</v>
      </c>
      <c r="G453" s="64"/>
      <c r="H453" s="192"/>
      <c r="I453" s="64"/>
      <c r="J453" s="64"/>
      <c r="K453" s="55"/>
      <c r="L453" s="72"/>
      <c r="O453" s="72"/>
      <c r="P453" s="63">
        <f t="shared" si="20"/>
        <v>1385</v>
      </c>
    </row>
    <row r="454" spans="1:16" x14ac:dyDescent="0.25">
      <c r="A454" s="104">
        <v>454</v>
      </c>
      <c r="B454" s="66">
        <v>71.67</v>
      </c>
      <c r="C454" s="63">
        <f>'soust.uk.JMK př.č.2'!$O$24+'soust.uk.JMK př.č.2'!$P$24</f>
        <v>23092</v>
      </c>
      <c r="D454" s="63">
        <f>'soust.uk.JMK př.č.2'!$L$24</f>
        <v>57</v>
      </c>
      <c r="E454" s="63">
        <f t="shared" si="18"/>
        <v>5307</v>
      </c>
      <c r="F454" s="63">
        <f t="shared" si="19"/>
        <v>3866</v>
      </c>
      <c r="G454" s="64"/>
      <c r="H454" s="192"/>
      <c r="I454" s="64"/>
      <c r="J454" s="64"/>
      <c r="K454" s="69"/>
      <c r="L454" s="72"/>
      <c r="M454" s="72"/>
      <c r="N454" s="72"/>
      <c r="O454" s="72"/>
      <c r="P454" s="63">
        <f t="shared" si="20"/>
        <v>1384</v>
      </c>
    </row>
    <row r="455" spans="1:16" x14ac:dyDescent="0.25">
      <c r="A455" s="104">
        <v>455</v>
      </c>
      <c r="B455" s="66">
        <v>71.7</v>
      </c>
      <c r="C455" s="63">
        <f>'soust.uk.JMK př.č.2'!$O$24+'soust.uk.JMK př.č.2'!$P$24</f>
        <v>23092</v>
      </c>
      <c r="D455" s="63">
        <f>'soust.uk.JMK př.č.2'!$L$24</f>
        <v>57</v>
      </c>
      <c r="E455" s="63">
        <f t="shared" si="18"/>
        <v>5306</v>
      </c>
      <c r="F455" s="63">
        <f t="shared" si="19"/>
        <v>3865</v>
      </c>
      <c r="G455" s="64"/>
      <c r="H455" s="192"/>
      <c r="I455" s="64"/>
      <c r="J455" s="64"/>
      <c r="K455" s="69"/>
      <c r="L455" s="72"/>
      <c r="M455" s="72"/>
      <c r="N455" s="72"/>
      <c r="O455" s="72"/>
      <c r="P455" s="63">
        <f t="shared" si="20"/>
        <v>1384</v>
      </c>
    </row>
    <row r="456" spans="1:16" x14ac:dyDescent="0.25">
      <c r="A456" s="104">
        <v>456</v>
      </c>
      <c r="B456" s="66">
        <v>71.73</v>
      </c>
      <c r="C456" s="63">
        <f>'soust.uk.JMK př.č.2'!$O$24+'soust.uk.JMK př.č.2'!$P$24</f>
        <v>23092</v>
      </c>
      <c r="D456" s="63">
        <f>'soust.uk.JMK př.č.2'!$L$24</f>
        <v>57</v>
      </c>
      <c r="E456" s="63">
        <f t="shared" si="18"/>
        <v>5303</v>
      </c>
      <c r="F456" s="63">
        <f t="shared" si="19"/>
        <v>3863</v>
      </c>
      <c r="G456" s="64"/>
      <c r="H456" s="192"/>
      <c r="I456" s="64"/>
      <c r="J456" s="64"/>
      <c r="K456" s="69"/>
      <c r="L456" s="72"/>
      <c r="M456" s="72"/>
      <c r="N456" s="72"/>
      <c r="O456" s="72"/>
      <c r="P456" s="63">
        <f t="shared" si="20"/>
        <v>1383</v>
      </c>
    </row>
    <row r="457" spans="1:16" x14ac:dyDescent="0.25">
      <c r="A457" s="104">
        <v>457</v>
      </c>
      <c r="B457" s="66">
        <v>71.760000000000005</v>
      </c>
      <c r="C457" s="63">
        <f>'soust.uk.JMK př.č.2'!$O$24+'soust.uk.JMK př.č.2'!$P$24</f>
        <v>23092</v>
      </c>
      <c r="D457" s="63">
        <f>'soust.uk.JMK př.č.2'!$L$24</f>
        <v>57</v>
      </c>
      <c r="E457" s="63">
        <f t="shared" si="18"/>
        <v>5302</v>
      </c>
      <c r="F457" s="63">
        <f t="shared" si="19"/>
        <v>3862</v>
      </c>
      <c r="G457" s="64"/>
      <c r="H457" s="192"/>
      <c r="I457" s="64"/>
      <c r="J457" s="64"/>
      <c r="K457" s="69"/>
      <c r="L457" s="72"/>
      <c r="M457" s="72"/>
      <c r="N457" s="72"/>
      <c r="O457" s="72"/>
      <c r="P457" s="63">
        <f t="shared" si="20"/>
        <v>1383</v>
      </c>
    </row>
    <row r="458" spans="1:16" x14ac:dyDescent="0.25">
      <c r="A458" s="104">
        <v>458</v>
      </c>
      <c r="B458" s="66">
        <v>71.790000000000006</v>
      </c>
      <c r="C458" s="63">
        <f>'soust.uk.JMK př.č.2'!$O$24+'soust.uk.JMK př.č.2'!$P$24</f>
        <v>23092</v>
      </c>
      <c r="D458" s="63">
        <f>'soust.uk.JMK př.č.2'!$L$24</f>
        <v>57</v>
      </c>
      <c r="E458" s="63">
        <f t="shared" si="18"/>
        <v>5299</v>
      </c>
      <c r="F458" s="63">
        <f t="shared" si="19"/>
        <v>3860</v>
      </c>
      <c r="G458" s="64"/>
      <c r="H458" s="192"/>
      <c r="I458" s="64"/>
      <c r="J458" s="64"/>
      <c r="K458" s="69"/>
      <c r="L458" s="72"/>
      <c r="M458" s="72"/>
      <c r="N458" s="72"/>
      <c r="O458" s="72"/>
      <c r="P458" s="63">
        <f t="shared" si="20"/>
        <v>1382</v>
      </c>
    </row>
    <row r="459" spans="1:16" x14ac:dyDescent="0.25">
      <c r="A459" s="104">
        <v>459</v>
      </c>
      <c r="B459" s="66">
        <v>71.819999999999993</v>
      </c>
      <c r="C459" s="63">
        <f>'soust.uk.JMK př.č.2'!$O$24+'soust.uk.JMK př.č.2'!$P$24</f>
        <v>23092</v>
      </c>
      <c r="D459" s="63">
        <f>'soust.uk.JMK př.č.2'!$L$24</f>
        <v>57</v>
      </c>
      <c r="E459" s="63">
        <f t="shared" si="18"/>
        <v>5296</v>
      </c>
      <c r="F459" s="63">
        <f t="shared" si="19"/>
        <v>3858</v>
      </c>
      <c r="G459" s="64"/>
      <c r="H459" s="192"/>
      <c r="I459" s="64"/>
      <c r="J459" s="64"/>
      <c r="K459" s="69"/>
      <c r="L459" s="72"/>
      <c r="M459" s="72"/>
      <c r="N459" s="72"/>
      <c r="O459" s="72"/>
      <c r="P459" s="63">
        <f t="shared" si="20"/>
        <v>1381</v>
      </c>
    </row>
    <row r="460" spans="1:16" x14ac:dyDescent="0.25">
      <c r="A460" s="104">
        <v>460</v>
      </c>
      <c r="B460" s="66">
        <v>71.849999999999994</v>
      </c>
      <c r="C460" s="63">
        <f>'soust.uk.JMK př.č.2'!$O$24+'soust.uk.JMK př.č.2'!$P$24</f>
        <v>23092</v>
      </c>
      <c r="D460" s="63">
        <f>'soust.uk.JMK př.č.2'!$L$24</f>
        <v>57</v>
      </c>
      <c r="E460" s="63">
        <f t="shared" si="18"/>
        <v>5295</v>
      </c>
      <c r="F460" s="63">
        <f t="shared" si="19"/>
        <v>3857</v>
      </c>
      <c r="G460" s="64"/>
      <c r="H460" s="192"/>
      <c r="I460" s="64"/>
      <c r="J460" s="64"/>
      <c r="K460" s="69"/>
      <c r="L460" s="72"/>
      <c r="M460" s="72"/>
      <c r="N460" s="72"/>
      <c r="O460" s="72"/>
      <c r="P460" s="63">
        <f t="shared" si="20"/>
        <v>1381</v>
      </c>
    </row>
    <row r="461" spans="1:16" x14ac:dyDescent="0.25">
      <c r="A461" s="104">
        <v>461</v>
      </c>
      <c r="B461" s="66">
        <v>71.88</v>
      </c>
      <c r="C461" s="63">
        <f>'soust.uk.JMK př.č.2'!$O$24+'soust.uk.JMK př.č.2'!$P$24</f>
        <v>23092</v>
      </c>
      <c r="D461" s="63">
        <f>'soust.uk.JMK př.č.2'!$L$24</f>
        <v>57</v>
      </c>
      <c r="E461" s="63">
        <f t="shared" si="18"/>
        <v>5292</v>
      </c>
      <c r="F461" s="63">
        <f t="shared" si="19"/>
        <v>3855</v>
      </c>
      <c r="G461" s="64"/>
      <c r="H461" s="192"/>
      <c r="I461" s="64"/>
      <c r="J461" s="64"/>
      <c r="K461" s="69"/>
      <c r="L461" s="72"/>
      <c r="M461" s="72"/>
      <c r="N461" s="72"/>
      <c r="O461" s="72"/>
      <c r="P461" s="63">
        <f t="shared" si="20"/>
        <v>1380</v>
      </c>
    </row>
    <row r="462" spans="1:16" x14ac:dyDescent="0.25">
      <c r="A462" s="104">
        <v>462</v>
      </c>
      <c r="B462" s="66">
        <v>71.91</v>
      </c>
      <c r="C462" s="63">
        <f>'soust.uk.JMK př.č.2'!$O$24+'soust.uk.JMK př.č.2'!$P$24</f>
        <v>23092</v>
      </c>
      <c r="D462" s="63">
        <f>'soust.uk.JMK př.č.2'!$L$24</f>
        <v>57</v>
      </c>
      <c r="E462" s="63">
        <f t="shared" ref="E462:E525" si="21">SUM(F462,P462,D462)</f>
        <v>5289</v>
      </c>
      <c r="F462" s="63">
        <f t="shared" ref="F462:F525" si="22">ROUND(1/B462*C462*12,0)</f>
        <v>3853</v>
      </c>
      <c r="G462" s="64"/>
      <c r="H462" s="192"/>
      <c r="I462" s="64"/>
      <c r="J462" s="64"/>
      <c r="K462" s="69"/>
      <c r="L462" s="72"/>
      <c r="M462" s="72"/>
      <c r="N462" s="72"/>
      <c r="O462" s="72"/>
      <c r="P462" s="63">
        <f t="shared" si="20"/>
        <v>1379</v>
      </c>
    </row>
    <row r="463" spans="1:16" x14ac:dyDescent="0.25">
      <c r="A463" s="104">
        <v>463</v>
      </c>
      <c r="B463" s="66">
        <v>71.930000000000007</v>
      </c>
      <c r="C463" s="63">
        <f>'soust.uk.JMK př.č.2'!$O$24+'soust.uk.JMK př.č.2'!$P$24</f>
        <v>23092</v>
      </c>
      <c r="D463" s="63">
        <f>'soust.uk.JMK př.č.2'!$L$24</f>
        <v>57</v>
      </c>
      <c r="E463" s="63">
        <f t="shared" si="21"/>
        <v>5288</v>
      </c>
      <c r="F463" s="63">
        <f t="shared" si="22"/>
        <v>3852</v>
      </c>
      <c r="G463" s="64"/>
      <c r="H463" s="192"/>
      <c r="I463" s="64"/>
      <c r="J463" s="64"/>
      <c r="K463" s="69"/>
      <c r="L463" s="72"/>
      <c r="M463" s="72"/>
      <c r="N463" s="72"/>
      <c r="O463" s="72"/>
      <c r="P463" s="63">
        <f t="shared" ref="P463:P526" si="23">ROUND((F463*35.8%),0)</f>
        <v>1379</v>
      </c>
    </row>
    <row r="464" spans="1:16" x14ac:dyDescent="0.25">
      <c r="A464" s="104">
        <v>464</v>
      </c>
      <c r="B464" s="66">
        <v>71.959999999999994</v>
      </c>
      <c r="C464" s="63">
        <f>'soust.uk.JMK př.č.2'!$O$24+'soust.uk.JMK př.č.2'!$P$24</f>
        <v>23092</v>
      </c>
      <c r="D464" s="63">
        <f>'soust.uk.JMK př.č.2'!$L$24</f>
        <v>57</v>
      </c>
      <c r="E464" s="63">
        <f t="shared" si="21"/>
        <v>5287</v>
      </c>
      <c r="F464" s="63">
        <f t="shared" si="22"/>
        <v>3851</v>
      </c>
      <c r="G464" s="64"/>
      <c r="H464" s="192"/>
      <c r="I464" s="64"/>
      <c r="J464" s="64"/>
      <c r="K464" s="69"/>
      <c r="L464" s="72"/>
      <c r="M464" s="72"/>
      <c r="N464" s="72"/>
      <c r="O464" s="72"/>
      <c r="P464" s="63">
        <f t="shared" si="23"/>
        <v>1379</v>
      </c>
    </row>
    <row r="465" spans="1:16" x14ac:dyDescent="0.25">
      <c r="A465" s="104">
        <v>465</v>
      </c>
      <c r="B465" s="66">
        <v>71.989999999999995</v>
      </c>
      <c r="C465" s="63">
        <f>'soust.uk.JMK př.č.2'!$O$24+'soust.uk.JMK př.č.2'!$P$24</f>
        <v>23092</v>
      </c>
      <c r="D465" s="63">
        <f>'soust.uk.JMK př.č.2'!$L$24</f>
        <v>57</v>
      </c>
      <c r="E465" s="63">
        <f t="shared" si="21"/>
        <v>5284</v>
      </c>
      <c r="F465" s="63">
        <f t="shared" si="22"/>
        <v>3849</v>
      </c>
      <c r="G465" s="64"/>
      <c r="H465" s="192"/>
      <c r="I465" s="64"/>
      <c r="J465" s="64"/>
      <c r="K465" s="69"/>
      <c r="L465" s="72"/>
      <c r="M465" s="72"/>
      <c r="N465" s="72"/>
      <c r="O465" s="72"/>
      <c r="P465" s="63">
        <f t="shared" si="23"/>
        <v>1378</v>
      </c>
    </row>
    <row r="466" spans="1:16" x14ac:dyDescent="0.25">
      <c r="A466" s="104">
        <v>466</v>
      </c>
      <c r="B466" s="66">
        <v>72.02</v>
      </c>
      <c r="C466" s="63">
        <f>'soust.uk.JMK př.č.2'!$O$24+'soust.uk.JMK př.č.2'!$P$24</f>
        <v>23092</v>
      </c>
      <c r="D466" s="63">
        <f>'soust.uk.JMK př.č.2'!$L$24</f>
        <v>57</v>
      </c>
      <c r="E466" s="63">
        <f t="shared" si="21"/>
        <v>5283</v>
      </c>
      <c r="F466" s="63">
        <f t="shared" si="22"/>
        <v>3848</v>
      </c>
      <c r="G466" s="64"/>
      <c r="H466" s="192"/>
      <c r="I466" s="64"/>
      <c r="J466" s="64"/>
      <c r="K466" s="69"/>
      <c r="L466" s="72"/>
      <c r="M466" s="72"/>
      <c r="N466" s="72"/>
      <c r="O466" s="72"/>
      <c r="P466" s="63">
        <f t="shared" si="23"/>
        <v>1378</v>
      </c>
    </row>
    <row r="467" spans="1:16" x14ac:dyDescent="0.25">
      <c r="A467" s="104">
        <v>467</v>
      </c>
      <c r="B467" s="66">
        <v>72.05</v>
      </c>
      <c r="C467" s="63">
        <f>'soust.uk.JMK př.č.2'!$O$24+'soust.uk.JMK př.č.2'!$P$24</f>
        <v>23092</v>
      </c>
      <c r="D467" s="63">
        <f>'soust.uk.JMK př.č.2'!$L$24</f>
        <v>57</v>
      </c>
      <c r="E467" s="63">
        <f t="shared" si="21"/>
        <v>5280</v>
      </c>
      <c r="F467" s="63">
        <f t="shared" si="22"/>
        <v>3846</v>
      </c>
      <c r="G467" s="64"/>
      <c r="H467" s="192"/>
      <c r="I467" s="64"/>
      <c r="J467" s="64"/>
      <c r="K467" s="69"/>
      <c r="L467" s="72"/>
      <c r="M467" s="72"/>
      <c r="N467" s="72"/>
      <c r="O467" s="72"/>
      <c r="P467" s="63">
        <f t="shared" si="23"/>
        <v>1377</v>
      </c>
    </row>
    <row r="468" spans="1:16" x14ac:dyDescent="0.25">
      <c r="A468" s="104">
        <v>468</v>
      </c>
      <c r="B468" s="66">
        <v>72.08</v>
      </c>
      <c r="C468" s="63">
        <f>'soust.uk.JMK př.č.2'!$O$24+'soust.uk.JMK př.č.2'!$P$24</f>
        <v>23092</v>
      </c>
      <c r="D468" s="63">
        <f>'soust.uk.JMK př.č.2'!$L$24</f>
        <v>57</v>
      </c>
      <c r="E468" s="63">
        <f t="shared" si="21"/>
        <v>5277</v>
      </c>
      <c r="F468" s="63">
        <f t="shared" si="22"/>
        <v>3844</v>
      </c>
      <c r="G468" s="64"/>
      <c r="H468" s="192"/>
      <c r="I468" s="64"/>
      <c r="J468" s="64"/>
      <c r="K468" s="69"/>
      <c r="L468" s="72"/>
      <c r="M468" s="72"/>
      <c r="N468" s="72"/>
      <c r="O468" s="72"/>
      <c r="P468" s="63">
        <f t="shared" si="23"/>
        <v>1376</v>
      </c>
    </row>
    <row r="469" spans="1:16" x14ac:dyDescent="0.25">
      <c r="A469" s="104">
        <v>469</v>
      </c>
      <c r="B469" s="66">
        <v>72.11</v>
      </c>
      <c r="C469" s="63">
        <f>'soust.uk.JMK př.č.2'!$O$24+'soust.uk.JMK př.č.2'!$P$24</f>
        <v>23092</v>
      </c>
      <c r="D469" s="63">
        <f>'soust.uk.JMK př.č.2'!$L$24</f>
        <v>57</v>
      </c>
      <c r="E469" s="63">
        <f t="shared" si="21"/>
        <v>5276</v>
      </c>
      <c r="F469" s="63">
        <f t="shared" si="22"/>
        <v>3843</v>
      </c>
      <c r="G469" s="64"/>
      <c r="H469" s="192"/>
      <c r="I469" s="64"/>
      <c r="J469" s="64"/>
      <c r="K469" s="69"/>
      <c r="L469" s="72"/>
      <c r="M469" s="72"/>
      <c r="N469" s="72"/>
      <c r="O469" s="72"/>
      <c r="P469" s="63">
        <f t="shared" si="23"/>
        <v>1376</v>
      </c>
    </row>
    <row r="470" spans="1:16" x14ac:dyDescent="0.25">
      <c r="A470" s="104">
        <v>470</v>
      </c>
      <c r="B470" s="66">
        <v>72.14</v>
      </c>
      <c r="C470" s="63">
        <f>'soust.uk.JMK př.č.2'!$O$24+'soust.uk.JMK př.č.2'!$P$24</f>
        <v>23092</v>
      </c>
      <c r="D470" s="63">
        <f>'soust.uk.JMK př.č.2'!$L$24</f>
        <v>57</v>
      </c>
      <c r="E470" s="63">
        <f t="shared" si="21"/>
        <v>5273</v>
      </c>
      <c r="F470" s="63">
        <f t="shared" si="22"/>
        <v>3841</v>
      </c>
      <c r="G470" s="64"/>
      <c r="H470" s="192"/>
      <c r="I470" s="64"/>
      <c r="J470" s="64"/>
      <c r="K470" s="69"/>
      <c r="L470" s="72"/>
      <c r="M470" s="72"/>
      <c r="N470" s="72"/>
      <c r="O470" s="72"/>
      <c r="P470" s="63">
        <f t="shared" si="23"/>
        <v>1375</v>
      </c>
    </row>
    <row r="471" spans="1:16" x14ac:dyDescent="0.25">
      <c r="A471" s="104">
        <v>471</v>
      </c>
      <c r="B471" s="66">
        <v>72.16</v>
      </c>
      <c r="C471" s="63">
        <f>'soust.uk.JMK př.č.2'!$O$24+'soust.uk.JMK př.č.2'!$P$24</f>
        <v>23092</v>
      </c>
      <c r="D471" s="63">
        <f>'soust.uk.JMK př.č.2'!$L$24</f>
        <v>57</v>
      </c>
      <c r="E471" s="63">
        <f t="shared" si="21"/>
        <v>5272</v>
      </c>
      <c r="F471" s="63">
        <f t="shared" si="22"/>
        <v>3840</v>
      </c>
      <c r="G471" s="64"/>
      <c r="H471" s="192"/>
      <c r="I471" s="64"/>
      <c r="J471" s="64"/>
      <c r="K471" s="69"/>
      <c r="L471" s="72"/>
      <c r="M471" s="72"/>
      <c r="N471" s="72"/>
      <c r="O471" s="72"/>
      <c r="P471" s="63">
        <f t="shared" si="23"/>
        <v>1375</v>
      </c>
    </row>
    <row r="472" spans="1:16" x14ac:dyDescent="0.25">
      <c r="A472" s="104">
        <v>472</v>
      </c>
      <c r="B472" s="66">
        <v>72.19</v>
      </c>
      <c r="C472" s="63">
        <f>'soust.uk.JMK př.č.2'!$O$24+'soust.uk.JMK př.č.2'!$P$24</f>
        <v>23092</v>
      </c>
      <c r="D472" s="63">
        <f>'soust.uk.JMK př.č.2'!$L$24</f>
        <v>57</v>
      </c>
      <c r="E472" s="63">
        <f t="shared" si="21"/>
        <v>5270</v>
      </c>
      <c r="F472" s="63">
        <f t="shared" si="22"/>
        <v>3839</v>
      </c>
      <c r="G472" s="64"/>
      <c r="H472" s="192"/>
      <c r="I472" s="64"/>
      <c r="J472" s="64"/>
      <c r="K472" s="69"/>
      <c r="L472" s="72"/>
      <c r="M472" s="72"/>
      <c r="N472" s="72"/>
      <c r="O472" s="72"/>
      <c r="P472" s="63">
        <f t="shared" si="23"/>
        <v>1374</v>
      </c>
    </row>
    <row r="473" spans="1:16" x14ac:dyDescent="0.25">
      <c r="A473" s="104">
        <v>473</v>
      </c>
      <c r="B473" s="66">
        <v>72.22</v>
      </c>
      <c r="C473" s="63">
        <f>'soust.uk.JMK př.č.2'!$O$24+'soust.uk.JMK př.č.2'!$P$24</f>
        <v>23092</v>
      </c>
      <c r="D473" s="63">
        <f>'soust.uk.JMK př.č.2'!$L$24</f>
        <v>57</v>
      </c>
      <c r="E473" s="63">
        <f t="shared" si="21"/>
        <v>5268</v>
      </c>
      <c r="F473" s="63">
        <f t="shared" si="22"/>
        <v>3837</v>
      </c>
      <c r="G473" s="64"/>
      <c r="H473" s="192"/>
      <c r="I473" s="64"/>
      <c r="J473" s="64"/>
      <c r="K473" s="69"/>
      <c r="L473" s="72"/>
      <c r="M473" s="72"/>
      <c r="N473" s="72"/>
      <c r="O473" s="72"/>
      <c r="P473" s="63">
        <f t="shared" si="23"/>
        <v>1374</v>
      </c>
    </row>
    <row r="474" spans="1:16" x14ac:dyDescent="0.25">
      <c r="A474" s="104">
        <v>474</v>
      </c>
      <c r="B474" s="66">
        <v>72.25</v>
      </c>
      <c r="C474" s="63">
        <f>'soust.uk.JMK př.č.2'!$O$24+'soust.uk.JMK př.č.2'!$P$24</f>
        <v>23092</v>
      </c>
      <c r="D474" s="63">
        <f>'soust.uk.JMK př.č.2'!$L$24</f>
        <v>57</v>
      </c>
      <c r="E474" s="63">
        <f t="shared" si="21"/>
        <v>5265</v>
      </c>
      <c r="F474" s="63">
        <f t="shared" si="22"/>
        <v>3835</v>
      </c>
      <c r="G474" s="64"/>
      <c r="H474" s="192"/>
      <c r="I474" s="64"/>
      <c r="J474" s="64"/>
      <c r="K474" s="69"/>
      <c r="L474" s="72"/>
      <c r="M474" s="72"/>
      <c r="N474" s="72"/>
      <c r="O474" s="72"/>
      <c r="P474" s="63">
        <f t="shared" si="23"/>
        <v>1373</v>
      </c>
    </row>
    <row r="475" spans="1:16" x14ac:dyDescent="0.25">
      <c r="A475" s="104">
        <v>475</v>
      </c>
      <c r="B475" s="66">
        <v>72.28</v>
      </c>
      <c r="C475" s="63">
        <f>'soust.uk.JMK př.č.2'!$O$24+'soust.uk.JMK př.č.2'!$P$24</f>
        <v>23092</v>
      </c>
      <c r="D475" s="63">
        <f>'soust.uk.JMK př.č.2'!$L$24</f>
        <v>57</v>
      </c>
      <c r="E475" s="63">
        <f t="shared" si="21"/>
        <v>5264</v>
      </c>
      <c r="F475" s="63">
        <f t="shared" si="22"/>
        <v>3834</v>
      </c>
      <c r="G475" s="64"/>
      <c r="H475" s="192"/>
      <c r="I475" s="64"/>
      <c r="J475" s="64"/>
      <c r="K475" s="69"/>
      <c r="L475" s="72"/>
      <c r="M475" s="72"/>
      <c r="N475" s="72"/>
      <c r="O475" s="72"/>
      <c r="P475" s="63">
        <f t="shared" si="23"/>
        <v>1373</v>
      </c>
    </row>
    <row r="476" spans="1:16" x14ac:dyDescent="0.25">
      <c r="A476" s="104">
        <v>476</v>
      </c>
      <c r="B476" s="66">
        <v>72.3</v>
      </c>
      <c r="C476" s="63">
        <f>'soust.uk.JMK př.č.2'!$O$24+'soust.uk.JMK př.č.2'!$P$24</f>
        <v>23092</v>
      </c>
      <c r="D476" s="63">
        <f>'soust.uk.JMK př.č.2'!$L$24</f>
        <v>57</v>
      </c>
      <c r="E476" s="63">
        <f t="shared" si="21"/>
        <v>5262</v>
      </c>
      <c r="F476" s="63">
        <f t="shared" si="22"/>
        <v>3833</v>
      </c>
      <c r="G476" s="64"/>
      <c r="H476" s="192"/>
      <c r="I476" s="64"/>
      <c r="J476" s="64"/>
      <c r="K476" s="69"/>
      <c r="L476" s="72"/>
      <c r="M476" s="72"/>
      <c r="N476" s="72"/>
      <c r="O476" s="72"/>
      <c r="P476" s="63">
        <f t="shared" si="23"/>
        <v>1372</v>
      </c>
    </row>
    <row r="477" spans="1:16" x14ac:dyDescent="0.25">
      <c r="A477" s="104">
        <v>477</v>
      </c>
      <c r="B477" s="66">
        <v>72.33</v>
      </c>
      <c r="C477" s="63">
        <f>'soust.uk.JMK př.č.2'!$O$24+'soust.uk.JMK př.č.2'!$P$24</f>
        <v>23092</v>
      </c>
      <c r="D477" s="63">
        <f>'soust.uk.JMK př.č.2'!$L$24</f>
        <v>57</v>
      </c>
      <c r="E477" s="63">
        <f t="shared" si="21"/>
        <v>5259</v>
      </c>
      <c r="F477" s="63">
        <f t="shared" si="22"/>
        <v>3831</v>
      </c>
      <c r="G477" s="64"/>
      <c r="H477" s="192"/>
      <c r="I477" s="64"/>
      <c r="J477" s="64"/>
      <c r="K477" s="69"/>
      <c r="L477" s="72"/>
      <c r="M477" s="72"/>
      <c r="N477" s="72"/>
      <c r="O477" s="72"/>
      <c r="P477" s="63">
        <f t="shared" si="23"/>
        <v>1371</v>
      </c>
    </row>
    <row r="478" spans="1:16" x14ac:dyDescent="0.25">
      <c r="A478" s="104">
        <v>478</v>
      </c>
      <c r="B478" s="66">
        <v>72.36</v>
      </c>
      <c r="C478" s="63">
        <f>'soust.uk.JMK př.č.2'!$O$24+'soust.uk.JMK př.č.2'!$P$24</f>
        <v>23092</v>
      </c>
      <c r="D478" s="63">
        <f>'soust.uk.JMK př.č.2'!$L$24</f>
        <v>57</v>
      </c>
      <c r="E478" s="63">
        <f t="shared" si="21"/>
        <v>5258</v>
      </c>
      <c r="F478" s="63">
        <f t="shared" si="22"/>
        <v>3830</v>
      </c>
      <c r="G478" s="64"/>
      <c r="H478" s="192"/>
      <c r="I478" s="64"/>
      <c r="J478" s="64"/>
      <c r="K478" s="69"/>
      <c r="L478" s="72"/>
      <c r="M478" s="72"/>
      <c r="N478" s="72"/>
      <c r="O478" s="72"/>
      <c r="P478" s="63">
        <f t="shared" si="23"/>
        <v>1371</v>
      </c>
    </row>
    <row r="479" spans="1:16" x14ac:dyDescent="0.25">
      <c r="A479" s="104">
        <v>479</v>
      </c>
      <c r="B479" s="66">
        <v>72.39</v>
      </c>
      <c r="C479" s="63">
        <f>'soust.uk.JMK př.č.2'!$O$24+'soust.uk.JMK př.č.2'!$P$24</f>
        <v>23092</v>
      </c>
      <c r="D479" s="63">
        <f>'soust.uk.JMK př.č.2'!$L$24</f>
        <v>57</v>
      </c>
      <c r="E479" s="63">
        <f t="shared" si="21"/>
        <v>5255</v>
      </c>
      <c r="F479" s="63">
        <f t="shared" si="22"/>
        <v>3828</v>
      </c>
      <c r="G479" s="64"/>
      <c r="H479" s="192"/>
      <c r="I479" s="64"/>
      <c r="J479" s="64"/>
      <c r="K479" s="69"/>
      <c r="L479" s="72"/>
      <c r="M479" s="72"/>
      <c r="N479" s="72"/>
      <c r="O479" s="72"/>
      <c r="P479" s="63">
        <f t="shared" si="23"/>
        <v>1370</v>
      </c>
    </row>
    <row r="480" spans="1:16" x14ac:dyDescent="0.25">
      <c r="A480" s="104">
        <v>480</v>
      </c>
      <c r="B480" s="66">
        <v>72.41</v>
      </c>
      <c r="C480" s="63">
        <f>'soust.uk.JMK př.č.2'!$O$24+'soust.uk.JMK př.č.2'!$P$24</f>
        <v>23092</v>
      </c>
      <c r="D480" s="63">
        <f>'soust.uk.JMK př.č.2'!$L$24</f>
        <v>57</v>
      </c>
      <c r="E480" s="63">
        <f t="shared" si="21"/>
        <v>5254</v>
      </c>
      <c r="F480" s="63">
        <f t="shared" si="22"/>
        <v>3827</v>
      </c>
      <c r="G480" s="64"/>
      <c r="H480" s="192"/>
      <c r="I480" s="64"/>
      <c r="J480" s="64"/>
      <c r="K480" s="69"/>
      <c r="L480" s="72"/>
      <c r="M480" s="72"/>
      <c r="N480" s="72"/>
      <c r="O480" s="72"/>
      <c r="P480" s="63">
        <f t="shared" si="23"/>
        <v>1370</v>
      </c>
    </row>
    <row r="481" spans="1:16" x14ac:dyDescent="0.25">
      <c r="A481" s="104">
        <v>481</v>
      </c>
      <c r="B481" s="66">
        <v>72.44</v>
      </c>
      <c r="C481" s="63">
        <f>'soust.uk.JMK př.č.2'!$O$24+'soust.uk.JMK př.č.2'!$P$24</f>
        <v>23092</v>
      </c>
      <c r="D481" s="63">
        <f>'soust.uk.JMK př.č.2'!$L$24</f>
        <v>57</v>
      </c>
      <c r="E481" s="63">
        <f t="shared" si="21"/>
        <v>5251</v>
      </c>
      <c r="F481" s="63">
        <f t="shared" si="22"/>
        <v>3825</v>
      </c>
      <c r="G481" s="64"/>
      <c r="H481" s="192"/>
      <c r="I481" s="64"/>
      <c r="J481" s="64"/>
      <c r="K481" s="69"/>
      <c r="L481" s="72"/>
      <c r="M481" s="72"/>
      <c r="N481" s="72"/>
      <c r="O481" s="72"/>
      <c r="P481" s="63">
        <f t="shared" si="23"/>
        <v>1369</v>
      </c>
    </row>
    <row r="482" spans="1:16" x14ac:dyDescent="0.25">
      <c r="A482" s="104">
        <v>482</v>
      </c>
      <c r="B482" s="66">
        <v>72.47</v>
      </c>
      <c r="C482" s="63">
        <f>'soust.uk.JMK př.č.2'!$O$24+'soust.uk.JMK př.č.2'!$P$24</f>
        <v>23092</v>
      </c>
      <c r="D482" s="63">
        <f>'soust.uk.JMK př.č.2'!$L$24</f>
        <v>57</v>
      </c>
      <c r="E482" s="63">
        <f t="shared" si="21"/>
        <v>5250</v>
      </c>
      <c r="F482" s="63">
        <f t="shared" si="22"/>
        <v>3824</v>
      </c>
      <c r="G482" s="64"/>
      <c r="H482" s="192"/>
      <c r="I482" s="64"/>
      <c r="J482" s="64"/>
      <c r="K482" s="69"/>
      <c r="L482" s="72"/>
      <c r="M482" s="72"/>
      <c r="N482" s="72"/>
      <c r="O482" s="72"/>
      <c r="P482" s="63">
        <f t="shared" si="23"/>
        <v>1369</v>
      </c>
    </row>
    <row r="483" spans="1:16" x14ac:dyDescent="0.25">
      <c r="A483" s="104">
        <v>483</v>
      </c>
      <c r="B483" s="66">
        <v>72.5</v>
      </c>
      <c r="C483" s="63">
        <f>'soust.uk.JMK př.č.2'!$O$24+'soust.uk.JMK př.č.2'!$P$24</f>
        <v>23092</v>
      </c>
      <c r="D483" s="63">
        <f>'soust.uk.JMK př.č.2'!$L$24</f>
        <v>57</v>
      </c>
      <c r="E483" s="63">
        <f t="shared" si="21"/>
        <v>5247</v>
      </c>
      <c r="F483" s="63">
        <f t="shared" si="22"/>
        <v>3822</v>
      </c>
      <c r="G483" s="64"/>
      <c r="H483" s="192"/>
      <c r="I483" s="64"/>
      <c r="J483" s="64"/>
      <c r="K483" s="69"/>
      <c r="L483" s="72"/>
      <c r="M483" s="72"/>
      <c r="N483" s="72"/>
      <c r="O483" s="72"/>
      <c r="P483" s="63">
        <f t="shared" si="23"/>
        <v>1368</v>
      </c>
    </row>
    <row r="484" spans="1:16" x14ac:dyDescent="0.25">
      <c r="A484" s="104">
        <v>484</v>
      </c>
      <c r="B484" s="66">
        <v>72.52</v>
      </c>
      <c r="C484" s="63">
        <f>'soust.uk.JMK př.č.2'!$O$24+'soust.uk.JMK př.č.2'!$P$24</f>
        <v>23092</v>
      </c>
      <c r="D484" s="63">
        <f>'soust.uk.JMK př.č.2'!$L$24</f>
        <v>57</v>
      </c>
      <c r="E484" s="63">
        <f t="shared" si="21"/>
        <v>5246</v>
      </c>
      <c r="F484" s="63">
        <f t="shared" si="22"/>
        <v>3821</v>
      </c>
      <c r="G484" s="64"/>
      <c r="H484" s="192"/>
      <c r="I484" s="64"/>
      <c r="J484" s="64"/>
      <c r="K484" s="69"/>
      <c r="L484" s="72"/>
      <c r="M484" s="72"/>
      <c r="N484" s="72"/>
      <c r="O484" s="72"/>
      <c r="P484" s="63">
        <f t="shared" si="23"/>
        <v>1368</v>
      </c>
    </row>
    <row r="485" spans="1:16" x14ac:dyDescent="0.25">
      <c r="A485" s="104">
        <v>485</v>
      </c>
      <c r="B485" s="66">
        <v>72.55</v>
      </c>
      <c r="C485" s="63">
        <f>'soust.uk.JMK př.č.2'!$O$24+'soust.uk.JMK př.č.2'!$P$24</f>
        <v>23092</v>
      </c>
      <c r="D485" s="63">
        <f>'soust.uk.JMK př.č.2'!$L$24</f>
        <v>57</v>
      </c>
      <c r="E485" s="63">
        <f t="shared" si="21"/>
        <v>5243</v>
      </c>
      <c r="F485" s="63">
        <f t="shared" si="22"/>
        <v>3819</v>
      </c>
      <c r="G485" s="64"/>
      <c r="H485" s="192"/>
      <c r="I485" s="64"/>
      <c r="J485" s="64"/>
      <c r="K485" s="69"/>
      <c r="L485" s="72"/>
      <c r="M485" s="72"/>
      <c r="N485" s="72"/>
      <c r="O485" s="72"/>
      <c r="P485" s="63">
        <f t="shared" si="23"/>
        <v>1367</v>
      </c>
    </row>
    <row r="486" spans="1:16" x14ac:dyDescent="0.25">
      <c r="A486" s="104">
        <v>486</v>
      </c>
      <c r="B486" s="66">
        <v>72.58</v>
      </c>
      <c r="C486" s="63">
        <f>'soust.uk.JMK př.č.2'!$O$24+'soust.uk.JMK př.č.2'!$P$24</f>
        <v>23092</v>
      </c>
      <c r="D486" s="63">
        <f>'soust.uk.JMK př.č.2'!$L$24</f>
        <v>57</v>
      </c>
      <c r="E486" s="63">
        <f t="shared" si="21"/>
        <v>5242</v>
      </c>
      <c r="F486" s="63">
        <f t="shared" si="22"/>
        <v>3818</v>
      </c>
      <c r="G486" s="64"/>
      <c r="H486" s="192"/>
      <c r="I486" s="64"/>
      <c r="J486" s="64"/>
      <c r="K486" s="69"/>
      <c r="L486" s="72"/>
      <c r="M486" s="72"/>
      <c r="N486" s="72"/>
      <c r="O486" s="72"/>
      <c r="P486" s="63">
        <f t="shared" si="23"/>
        <v>1367</v>
      </c>
    </row>
    <row r="487" spans="1:16" x14ac:dyDescent="0.25">
      <c r="A487" s="104">
        <v>487</v>
      </c>
      <c r="B487" s="66">
        <v>72.61</v>
      </c>
      <c r="C487" s="63">
        <f>'soust.uk.JMK př.č.2'!$O$24+'soust.uk.JMK př.č.2'!$P$24</f>
        <v>23092</v>
      </c>
      <c r="D487" s="63">
        <f>'soust.uk.JMK př.č.2'!$L$24</f>
        <v>57</v>
      </c>
      <c r="E487" s="63">
        <f t="shared" si="21"/>
        <v>5239</v>
      </c>
      <c r="F487" s="63">
        <f t="shared" si="22"/>
        <v>3816</v>
      </c>
      <c r="G487" s="64"/>
      <c r="H487" s="192"/>
      <c r="I487" s="64"/>
      <c r="J487" s="64"/>
      <c r="K487" s="69"/>
      <c r="L487" s="72"/>
      <c r="M487" s="72"/>
      <c r="N487" s="72"/>
      <c r="O487" s="72"/>
      <c r="P487" s="63">
        <f t="shared" si="23"/>
        <v>1366</v>
      </c>
    </row>
    <row r="488" spans="1:16" x14ac:dyDescent="0.25">
      <c r="A488" s="104">
        <v>488</v>
      </c>
      <c r="B488" s="66">
        <v>72.63</v>
      </c>
      <c r="C488" s="63">
        <f>'soust.uk.JMK př.č.2'!$O$24+'soust.uk.JMK př.č.2'!$P$24</f>
        <v>23092</v>
      </c>
      <c r="D488" s="63">
        <f>'soust.uk.JMK př.č.2'!$L$24</f>
        <v>57</v>
      </c>
      <c r="E488" s="63">
        <f t="shared" si="21"/>
        <v>5238</v>
      </c>
      <c r="F488" s="63">
        <f t="shared" si="22"/>
        <v>3815</v>
      </c>
      <c r="G488" s="64"/>
      <c r="H488" s="192"/>
      <c r="I488" s="64"/>
      <c r="J488" s="64"/>
      <c r="K488" s="69"/>
      <c r="L488" s="72"/>
      <c r="M488" s="72"/>
      <c r="N488" s="72"/>
      <c r="O488" s="72"/>
      <c r="P488" s="63">
        <f t="shared" si="23"/>
        <v>1366</v>
      </c>
    </row>
    <row r="489" spans="1:16" x14ac:dyDescent="0.25">
      <c r="A489" s="104">
        <v>489</v>
      </c>
      <c r="B489" s="66">
        <v>72.66</v>
      </c>
      <c r="C489" s="63">
        <f>'soust.uk.JMK př.č.2'!$O$24+'soust.uk.JMK př.č.2'!$P$24</f>
        <v>23092</v>
      </c>
      <c r="D489" s="63">
        <f>'soust.uk.JMK př.č.2'!$L$24</f>
        <v>57</v>
      </c>
      <c r="E489" s="63">
        <f t="shared" si="21"/>
        <v>5236</v>
      </c>
      <c r="F489" s="63">
        <f t="shared" si="22"/>
        <v>3814</v>
      </c>
      <c r="G489" s="64"/>
      <c r="H489" s="192"/>
      <c r="I489" s="64"/>
      <c r="J489" s="64"/>
      <c r="K489" s="69"/>
      <c r="L489" s="72"/>
      <c r="M489" s="72"/>
      <c r="N489" s="72"/>
      <c r="O489" s="72"/>
      <c r="P489" s="63">
        <f t="shared" si="23"/>
        <v>1365</v>
      </c>
    </row>
    <row r="490" spans="1:16" x14ac:dyDescent="0.25">
      <c r="A490" s="104">
        <v>490</v>
      </c>
      <c r="B490" s="66">
        <v>72.69</v>
      </c>
      <c r="C490" s="63">
        <f>'soust.uk.JMK př.č.2'!$O$24+'soust.uk.JMK př.č.2'!$P$24</f>
        <v>23092</v>
      </c>
      <c r="D490" s="63">
        <f>'soust.uk.JMK př.č.2'!$L$24</f>
        <v>57</v>
      </c>
      <c r="E490" s="63">
        <f t="shared" si="21"/>
        <v>5234</v>
      </c>
      <c r="F490" s="63">
        <f t="shared" si="22"/>
        <v>3812</v>
      </c>
      <c r="G490" s="64"/>
      <c r="H490" s="192"/>
      <c r="I490" s="64"/>
      <c r="J490" s="64"/>
      <c r="K490" s="69"/>
      <c r="L490" s="72"/>
      <c r="M490" s="72"/>
      <c r="N490" s="72"/>
      <c r="O490" s="72"/>
      <c r="P490" s="63">
        <f t="shared" si="23"/>
        <v>1365</v>
      </c>
    </row>
    <row r="491" spans="1:16" x14ac:dyDescent="0.25">
      <c r="A491" s="104">
        <v>491</v>
      </c>
      <c r="B491" s="66">
        <v>72.709999999999994</v>
      </c>
      <c r="C491" s="63">
        <f>'soust.uk.JMK př.č.2'!$O$24+'soust.uk.JMK př.č.2'!$P$24</f>
        <v>23092</v>
      </c>
      <c r="D491" s="63">
        <f>'soust.uk.JMK př.č.2'!$L$24</f>
        <v>57</v>
      </c>
      <c r="E491" s="63">
        <f t="shared" si="21"/>
        <v>5232</v>
      </c>
      <c r="F491" s="63">
        <f t="shared" si="22"/>
        <v>3811</v>
      </c>
      <c r="G491" s="64"/>
      <c r="H491" s="192"/>
      <c r="I491" s="64"/>
      <c r="J491" s="64"/>
      <c r="K491" s="69"/>
      <c r="L491" s="72"/>
      <c r="M491" s="72"/>
      <c r="N491" s="72"/>
      <c r="O491" s="72"/>
      <c r="P491" s="63">
        <f t="shared" si="23"/>
        <v>1364</v>
      </c>
    </row>
    <row r="492" spans="1:16" x14ac:dyDescent="0.25">
      <c r="A492" s="104">
        <v>492</v>
      </c>
      <c r="B492" s="66">
        <v>72.739999999999995</v>
      </c>
      <c r="C492" s="63">
        <f>'soust.uk.JMK př.č.2'!$O$24+'soust.uk.JMK př.č.2'!$P$24</f>
        <v>23092</v>
      </c>
      <c r="D492" s="63">
        <f>'soust.uk.JMK př.č.2'!$L$24</f>
        <v>57</v>
      </c>
      <c r="E492" s="63">
        <f t="shared" si="21"/>
        <v>5231</v>
      </c>
      <c r="F492" s="63">
        <f t="shared" si="22"/>
        <v>3810</v>
      </c>
      <c r="G492" s="64"/>
      <c r="H492" s="192"/>
      <c r="I492" s="64"/>
      <c r="J492" s="64"/>
      <c r="K492" s="69"/>
      <c r="L492" s="72"/>
      <c r="M492" s="72"/>
      <c r="N492" s="72"/>
      <c r="O492" s="72"/>
      <c r="P492" s="63">
        <f t="shared" si="23"/>
        <v>1364</v>
      </c>
    </row>
    <row r="493" spans="1:16" x14ac:dyDescent="0.25">
      <c r="A493" s="104">
        <v>493</v>
      </c>
      <c r="B493" s="66">
        <v>72.77</v>
      </c>
      <c r="C493" s="63">
        <f>'soust.uk.JMK př.č.2'!$O$24+'soust.uk.JMK př.č.2'!$P$24</f>
        <v>23092</v>
      </c>
      <c r="D493" s="63">
        <f>'soust.uk.JMK př.č.2'!$L$24</f>
        <v>57</v>
      </c>
      <c r="E493" s="63">
        <f t="shared" si="21"/>
        <v>5228</v>
      </c>
      <c r="F493" s="63">
        <f t="shared" si="22"/>
        <v>3808</v>
      </c>
      <c r="G493" s="64"/>
      <c r="H493" s="192"/>
      <c r="I493" s="64"/>
      <c r="J493" s="64"/>
      <c r="K493" s="69"/>
      <c r="L493" s="72"/>
      <c r="M493" s="72"/>
      <c r="N493" s="72"/>
      <c r="O493" s="72"/>
      <c r="P493" s="63">
        <f t="shared" si="23"/>
        <v>1363</v>
      </c>
    </row>
    <row r="494" spans="1:16" x14ac:dyDescent="0.25">
      <c r="A494" s="104">
        <v>494</v>
      </c>
      <c r="B494" s="66">
        <v>72.790000000000006</v>
      </c>
      <c r="C494" s="63">
        <f>'soust.uk.JMK př.č.2'!$O$24+'soust.uk.JMK př.č.2'!$P$24</f>
        <v>23092</v>
      </c>
      <c r="D494" s="63">
        <f>'soust.uk.JMK př.č.2'!$L$24</f>
        <v>57</v>
      </c>
      <c r="E494" s="63">
        <f t="shared" si="21"/>
        <v>5227</v>
      </c>
      <c r="F494" s="63">
        <f t="shared" si="22"/>
        <v>3807</v>
      </c>
      <c r="G494" s="64"/>
      <c r="H494" s="192"/>
      <c r="I494" s="64"/>
      <c r="J494" s="64"/>
      <c r="K494" s="69"/>
      <c r="L494" s="72"/>
      <c r="M494" s="72"/>
      <c r="N494" s="72"/>
      <c r="O494" s="72"/>
      <c r="P494" s="63">
        <f t="shared" si="23"/>
        <v>1363</v>
      </c>
    </row>
    <row r="495" spans="1:16" x14ac:dyDescent="0.25">
      <c r="A495" s="104">
        <v>495</v>
      </c>
      <c r="B495" s="66">
        <v>72.819999999999993</v>
      </c>
      <c r="C495" s="63">
        <f>'soust.uk.JMK př.č.2'!$O$24+'soust.uk.JMK př.č.2'!$P$24</f>
        <v>23092</v>
      </c>
      <c r="D495" s="63">
        <f>'soust.uk.JMK př.č.2'!$L$24</f>
        <v>57</v>
      </c>
      <c r="E495" s="63">
        <f t="shared" si="21"/>
        <v>5224</v>
      </c>
      <c r="F495" s="63">
        <f t="shared" si="22"/>
        <v>3805</v>
      </c>
      <c r="G495" s="64"/>
      <c r="H495" s="192"/>
      <c r="I495" s="64"/>
      <c r="J495" s="64"/>
      <c r="K495" s="69"/>
      <c r="L495" s="72"/>
      <c r="M495" s="72"/>
      <c r="N495" s="72"/>
      <c r="O495" s="72"/>
      <c r="P495" s="63">
        <f t="shared" si="23"/>
        <v>1362</v>
      </c>
    </row>
    <row r="496" spans="1:16" x14ac:dyDescent="0.25">
      <c r="A496" s="104">
        <v>496</v>
      </c>
      <c r="B496" s="66">
        <v>72.849999999999994</v>
      </c>
      <c r="C496" s="63">
        <f>'soust.uk.JMK př.č.2'!$O$24+'soust.uk.JMK př.č.2'!$P$24</f>
        <v>23092</v>
      </c>
      <c r="D496" s="63">
        <f>'soust.uk.JMK př.č.2'!$L$24</f>
        <v>57</v>
      </c>
      <c r="E496" s="63">
        <f t="shared" si="21"/>
        <v>5223</v>
      </c>
      <c r="F496" s="63">
        <f t="shared" si="22"/>
        <v>3804</v>
      </c>
      <c r="G496" s="64"/>
      <c r="H496" s="192"/>
      <c r="I496" s="64"/>
      <c r="J496" s="64"/>
      <c r="K496" s="69"/>
      <c r="L496" s="72"/>
      <c r="M496" s="72"/>
      <c r="N496" s="72"/>
      <c r="O496" s="72"/>
      <c r="P496" s="63">
        <f t="shared" si="23"/>
        <v>1362</v>
      </c>
    </row>
    <row r="497" spans="1:16" x14ac:dyDescent="0.25">
      <c r="A497" s="104">
        <v>497</v>
      </c>
      <c r="B497" s="66">
        <v>72.87</v>
      </c>
      <c r="C497" s="63">
        <f>'soust.uk.JMK př.č.2'!$O$24+'soust.uk.JMK př.č.2'!$P$24</f>
        <v>23092</v>
      </c>
      <c r="D497" s="63">
        <f>'soust.uk.JMK př.č.2'!$L$24</f>
        <v>57</v>
      </c>
      <c r="E497" s="63">
        <f t="shared" si="21"/>
        <v>5221</v>
      </c>
      <c r="F497" s="63">
        <f t="shared" si="22"/>
        <v>3803</v>
      </c>
      <c r="G497" s="64"/>
      <c r="H497" s="192"/>
      <c r="I497" s="64"/>
      <c r="J497" s="64"/>
      <c r="K497" s="69"/>
      <c r="L497" s="72"/>
      <c r="M497" s="72"/>
      <c r="N497" s="72"/>
      <c r="O497" s="72"/>
      <c r="P497" s="63">
        <f t="shared" si="23"/>
        <v>1361</v>
      </c>
    </row>
    <row r="498" spans="1:16" x14ac:dyDescent="0.25">
      <c r="A498" s="104">
        <v>498</v>
      </c>
      <c r="B498" s="66">
        <v>72.900000000000006</v>
      </c>
      <c r="C498" s="63">
        <f>'soust.uk.JMK př.č.2'!$O$24+'soust.uk.JMK př.č.2'!$P$24</f>
        <v>23092</v>
      </c>
      <c r="D498" s="63">
        <f>'soust.uk.JMK př.č.2'!$L$24</f>
        <v>57</v>
      </c>
      <c r="E498" s="63">
        <f t="shared" si="21"/>
        <v>5219</v>
      </c>
      <c r="F498" s="63">
        <f t="shared" si="22"/>
        <v>3801</v>
      </c>
      <c r="G498" s="64"/>
      <c r="H498" s="192"/>
      <c r="I498" s="64"/>
      <c r="J498" s="64"/>
      <c r="K498" s="69"/>
      <c r="L498" s="72"/>
      <c r="M498" s="72"/>
      <c r="N498" s="72"/>
      <c r="O498" s="72"/>
      <c r="P498" s="63">
        <f t="shared" si="23"/>
        <v>1361</v>
      </c>
    </row>
    <row r="499" spans="1:16" x14ac:dyDescent="0.25">
      <c r="A499" s="104">
        <v>499</v>
      </c>
      <c r="B499" s="66">
        <v>72.930000000000007</v>
      </c>
      <c r="C499" s="63">
        <f>'soust.uk.JMK př.č.2'!$O$24+'soust.uk.JMK př.č.2'!$P$24</f>
        <v>23092</v>
      </c>
      <c r="D499" s="63">
        <f>'soust.uk.JMK př.č.2'!$L$24</f>
        <v>57</v>
      </c>
      <c r="E499" s="63">
        <f t="shared" si="21"/>
        <v>5217</v>
      </c>
      <c r="F499" s="63">
        <f t="shared" si="22"/>
        <v>3800</v>
      </c>
      <c r="G499" s="64"/>
      <c r="H499" s="192"/>
      <c r="I499" s="64"/>
      <c r="J499" s="64"/>
      <c r="K499" s="69"/>
      <c r="L499" s="72"/>
      <c r="M499" s="72"/>
      <c r="N499" s="72"/>
      <c r="O499" s="72"/>
      <c r="P499" s="63">
        <f t="shared" si="23"/>
        <v>1360</v>
      </c>
    </row>
    <row r="500" spans="1:16" x14ac:dyDescent="0.25">
      <c r="A500" s="104">
        <v>500</v>
      </c>
      <c r="B500" s="66">
        <v>72.95</v>
      </c>
      <c r="C500" s="63">
        <f>'soust.uk.JMK př.č.2'!$O$24+'soust.uk.JMK př.č.2'!$P$24</f>
        <v>23092</v>
      </c>
      <c r="D500" s="63">
        <f>'soust.uk.JMK př.č.2'!$L$24</f>
        <v>57</v>
      </c>
      <c r="E500" s="63">
        <f t="shared" si="21"/>
        <v>5216</v>
      </c>
      <c r="F500" s="63">
        <f t="shared" si="22"/>
        <v>3799</v>
      </c>
      <c r="G500" s="64"/>
      <c r="H500" s="192"/>
      <c r="I500" s="64"/>
      <c r="J500" s="64"/>
      <c r="K500" s="69"/>
      <c r="L500" s="72"/>
      <c r="M500" s="72"/>
      <c r="N500" s="72"/>
      <c r="O500" s="72"/>
      <c r="P500" s="63">
        <f t="shared" si="23"/>
        <v>1360</v>
      </c>
    </row>
    <row r="501" spans="1:16" x14ac:dyDescent="0.25">
      <c r="A501" s="104">
        <v>501</v>
      </c>
      <c r="B501" s="66">
        <v>72.98</v>
      </c>
      <c r="C501" s="63">
        <f>'soust.uk.JMK př.č.2'!$O$24+'soust.uk.JMK př.č.2'!$P$24</f>
        <v>23092</v>
      </c>
      <c r="D501" s="63">
        <f>'soust.uk.JMK př.č.2'!$L$24</f>
        <v>57</v>
      </c>
      <c r="E501" s="63">
        <f t="shared" si="21"/>
        <v>5213</v>
      </c>
      <c r="F501" s="63">
        <f t="shared" si="22"/>
        <v>3797</v>
      </c>
      <c r="G501" s="64"/>
      <c r="H501" s="192"/>
      <c r="I501" s="64"/>
      <c r="J501" s="64"/>
      <c r="K501" s="69"/>
      <c r="L501" s="72"/>
      <c r="M501" s="72"/>
      <c r="N501" s="72"/>
      <c r="O501" s="72"/>
      <c r="P501" s="63">
        <f t="shared" si="23"/>
        <v>1359</v>
      </c>
    </row>
    <row r="502" spans="1:16" x14ac:dyDescent="0.25">
      <c r="A502" s="104">
        <v>502</v>
      </c>
      <c r="B502" s="66">
        <v>73.010000000000005</v>
      </c>
      <c r="C502" s="63">
        <f>'soust.uk.JMK př.č.2'!$O$24+'soust.uk.JMK př.č.2'!$P$24</f>
        <v>23092</v>
      </c>
      <c r="D502" s="63">
        <f>'soust.uk.JMK př.č.2'!$L$24</f>
        <v>57</v>
      </c>
      <c r="E502" s="63">
        <f t="shared" si="21"/>
        <v>5211</v>
      </c>
      <c r="F502" s="63">
        <f t="shared" si="22"/>
        <v>3795</v>
      </c>
      <c r="G502" s="64"/>
      <c r="H502" s="192"/>
      <c r="I502" s="64"/>
      <c r="J502" s="64"/>
      <c r="K502" s="69"/>
      <c r="L502" s="72"/>
      <c r="M502" s="72"/>
      <c r="N502" s="72"/>
      <c r="O502" s="72"/>
      <c r="P502" s="63">
        <f t="shared" si="23"/>
        <v>1359</v>
      </c>
    </row>
    <row r="503" spans="1:16" x14ac:dyDescent="0.25">
      <c r="A503" s="104">
        <v>503</v>
      </c>
      <c r="B503" s="66">
        <v>73.03</v>
      </c>
      <c r="C503" s="63">
        <f>'soust.uk.JMK př.č.2'!$O$24+'soust.uk.JMK př.č.2'!$P$24</f>
        <v>23092</v>
      </c>
      <c r="D503" s="63">
        <f>'soust.uk.JMK př.č.2'!$L$24</f>
        <v>57</v>
      </c>
      <c r="E503" s="63">
        <f t="shared" si="21"/>
        <v>5209</v>
      </c>
      <c r="F503" s="63">
        <f t="shared" si="22"/>
        <v>3794</v>
      </c>
      <c r="G503" s="64"/>
      <c r="H503" s="192"/>
      <c r="I503" s="64"/>
      <c r="J503" s="64"/>
      <c r="K503" s="69"/>
      <c r="L503" s="72"/>
      <c r="M503" s="72"/>
      <c r="N503" s="72"/>
      <c r="O503" s="72"/>
      <c r="P503" s="63">
        <f t="shared" si="23"/>
        <v>1358</v>
      </c>
    </row>
    <row r="504" spans="1:16" x14ac:dyDescent="0.25">
      <c r="A504" s="104">
        <v>504</v>
      </c>
      <c r="B504" s="66">
        <v>73.06</v>
      </c>
      <c r="C504" s="63">
        <f>'soust.uk.JMK př.č.2'!$O$24+'soust.uk.JMK př.č.2'!$P$24</f>
        <v>23092</v>
      </c>
      <c r="D504" s="63">
        <f>'soust.uk.JMK př.č.2'!$L$24</f>
        <v>57</v>
      </c>
      <c r="E504" s="63">
        <f t="shared" si="21"/>
        <v>5208</v>
      </c>
      <c r="F504" s="63">
        <f t="shared" si="22"/>
        <v>3793</v>
      </c>
      <c r="G504" s="64"/>
      <c r="H504" s="192"/>
      <c r="I504" s="64"/>
      <c r="J504" s="64"/>
      <c r="K504" s="69"/>
      <c r="L504" s="72"/>
      <c r="M504" s="72"/>
      <c r="N504" s="72"/>
      <c r="O504" s="72"/>
      <c r="P504" s="63">
        <f t="shared" si="23"/>
        <v>1358</v>
      </c>
    </row>
    <row r="505" spans="1:16" x14ac:dyDescent="0.25">
      <c r="A505" s="104">
        <v>505</v>
      </c>
      <c r="B505" s="66">
        <v>73.09</v>
      </c>
      <c r="C505" s="63">
        <f>'soust.uk.JMK př.č.2'!$O$24+'soust.uk.JMK př.č.2'!$P$24</f>
        <v>23092</v>
      </c>
      <c r="D505" s="63">
        <f>'soust.uk.JMK př.č.2'!$L$24</f>
        <v>57</v>
      </c>
      <c r="E505" s="63">
        <f t="shared" si="21"/>
        <v>5205</v>
      </c>
      <c r="F505" s="63">
        <f t="shared" si="22"/>
        <v>3791</v>
      </c>
      <c r="G505" s="64"/>
      <c r="H505" s="192"/>
      <c r="I505" s="64"/>
      <c r="J505" s="64"/>
      <c r="K505" s="69"/>
      <c r="L505" s="72"/>
      <c r="M505" s="72"/>
      <c r="N505" s="72"/>
      <c r="O505" s="72"/>
      <c r="P505" s="63">
        <f t="shared" si="23"/>
        <v>1357</v>
      </c>
    </row>
    <row r="506" spans="1:16" x14ac:dyDescent="0.25">
      <c r="A506" s="104">
        <v>506</v>
      </c>
      <c r="B506" s="66">
        <v>73.11</v>
      </c>
      <c r="C506" s="63">
        <f>'soust.uk.JMK př.č.2'!$O$24+'soust.uk.JMK př.č.2'!$P$24</f>
        <v>23092</v>
      </c>
      <c r="D506" s="63">
        <f>'soust.uk.JMK př.č.2'!$L$24</f>
        <v>57</v>
      </c>
      <c r="E506" s="63">
        <f t="shared" si="21"/>
        <v>5204</v>
      </c>
      <c r="F506" s="63">
        <f t="shared" si="22"/>
        <v>3790</v>
      </c>
      <c r="G506" s="64"/>
      <c r="H506" s="192"/>
      <c r="I506" s="64"/>
      <c r="J506" s="64"/>
      <c r="K506" s="69"/>
      <c r="L506" s="72"/>
      <c r="M506" s="72"/>
      <c r="N506" s="72"/>
      <c r="O506" s="72"/>
      <c r="P506" s="63">
        <f t="shared" si="23"/>
        <v>1357</v>
      </c>
    </row>
    <row r="507" spans="1:16" x14ac:dyDescent="0.25">
      <c r="A507" s="104">
        <v>507</v>
      </c>
      <c r="B507" s="66">
        <v>73.14</v>
      </c>
      <c r="C507" s="63">
        <f>'soust.uk.JMK př.č.2'!$O$24+'soust.uk.JMK př.č.2'!$P$24</f>
        <v>23092</v>
      </c>
      <c r="D507" s="63">
        <f>'soust.uk.JMK př.č.2'!$L$24</f>
        <v>57</v>
      </c>
      <c r="E507" s="63">
        <f t="shared" si="21"/>
        <v>5202</v>
      </c>
      <c r="F507" s="63">
        <f t="shared" si="22"/>
        <v>3789</v>
      </c>
      <c r="G507" s="64"/>
      <c r="H507" s="192"/>
      <c r="I507" s="64"/>
      <c r="J507" s="64"/>
      <c r="K507" s="69"/>
      <c r="L507" s="72"/>
      <c r="M507" s="72"/>
      <c r="N507" s="72"/>
      <c r="O507" s="72"/>
      <c r="P507" s="63">
        <f t="shared" si="23"/>
        <v>1356</v>
      </c>
    </row>
    <row r="508" spans="1:16" x14ac:dyDescent="0.25">
      <c r="A508" s="104">
        <v>508</v>
      </c>
      <c r="B508" s="66">
        <v>73.16</v>
      </c>
      <c r="C508" s="63">
        <f>'soust.uk.JMK př.č.2'!$O$24+'soust.uk.JMK př.č.2'!$P$24</f>
        <v>23092</v>
      </c>
      <c r="D508" s="63">
        <f>'soust.uk.JMK př.č.2'!$L$24</f>
        <v>57</v>
      </c>
      <c r="E508" s="63">
        <f t="shared" si="21"/>
        <v>5201</v>
      </c>
      <c r="F508" s="63">
        <f t="shared" si="22"/>
        <v>3788</v>
      </c>
      <c r="G508" s="64"/>
      <c r="H508" s="192"/>
      <c r="I508" s="64"/>
      <c r="J508" s="64"/>
      <c r="K508" s="69"/>
      <c r="L508" s="72"/>
      <c r="M508" s="72"/>
      <c r="N508" s="72"/>
      <c r="O508" s="72"/>
      <c r="P508" s="63">
        <f t="shared" si="23"/>
        <v>1356</v>
      </c>
    </row>
    <row r="509" spans="1:16" x14ac:dyDescent="0.25">
      <c r="A509" s="104">
        <v>509</v>
      </c>
      <c r="B509" s="66">
        <v>73.19</v>
      </c>
      <c r="C509" s="63">
        <f>'soust.uk.JMK př.č.2'!$O$24+'soust.uk.JMK př.č.2'!$P$24</f>
        <v>23092</v>
      </c>
      <c r="D509" s="63">
        <f>'soust.uk.JMK př.č.2'!$L$24</f>
        <v>57</v>
      </c>
      <c r="E509" s="63">
        <f t="shared" si="21"/>
        <v>5198</v>
      </c>
      <c r="F509" s="63">
        <f t="shared" si="22"/>
        <v>3786</v>
      </c>
      <c r="G509" s="64"/>
      <c r="H509" s="192"/>
      <c r="I509" s="64"/>
      <c r="J509" s="64"/>
      <c r="K509" s="69"/>
      <c r="L509" s="72"/>
      <c r="M509" s="72"/>
      <c r="N509" s="72"/>
      <c r="O509" s="72"/>
      <c r="P509" s="63">
        <f t="shared" si="23"/>
        <v>1355</v>
      </c>
    </row>
    <row r="510" spans="1:16" x14ac:dyDescent="0.25">
      <c r="A510" s="104">
        <v>510</v>
      </c>
      <c r="B510" s="66">
        <v>73.22</v>
      </c>
      <c r="C510" s="63">
        <f>'soust.uk.JMK př.č.2'!$O$24+'soust.uk.JMK př.č.2'!$P$24</f>
        <v>23092</v>
      </c>
      <c r="D510" s="63">
        <f>'soust.uk.JMK př.č.2'!$L$24</f>
        <v>57</v>
      </c>
      <c r="E510" s="63">
        <f t="shared" si="21"/>
        <v>5197</v>
      </c>
      <c r="F510" s="63">
        <f t="shared" si="22"/>
        <v>3785</v>
      </c>
      <c r="G510" s="64"/>
      <c r="H510" s="192"/>
      <c r="I510" s="64"/>
      <c r="J510" s="64"/>
      <c r="K510" s="69"/>
      <c r="L510" s="72"/>
      <c r="M510" s="72"/>
      <c r="N510" s="72"/>
      <c r="O510" s="72"/>
      <c r="P510" s="63">
        <f t="shared" si="23"/>
        <v>1355</v>
      </c>
    </row>
    <row r="511" spans="1:16" x14ac:dyDescent="0.25">
      <c r="A511" s="104">
        <v>511</v>
      </c>
      <c r="B511" s="66">
        <v>73.239999999999995</v>
      </c>
      <c r="C511" s="63">
        <f>'soust.uk.JMK př.č.2'!$O$24+'soust.uk.JMK př.č.2'!$P$24</f>
        <v>23092</v>
      </c>
      <c r="D511" s="63">
        <f>'soust.uk.JMK př.č.2'!$L$24</f>
        <v>57</v>
      </c>
      <c r="E511" s="63">
        <f t="shared" si="21"/>
        <v>5196</v>
      </c>
      <c r="F511" s="63">
        <f t="shared" si="22"/>
        <v>3784</v>
      </c>
      <c r="G511" s="64"/>
      <c r="H511" s="192"/>
      <c r="I511" s="64"/>
      <c r="J511" s="64"/>
      <c r="K511" s="69"/>
      <c r="L511" s="72"/>
      <c r="M511" s="72"/>
      <c r="N511" s="72"/>
      <c r="O511" s="72"/>
      <c r="P511" s="63">
        <f t="shared" si="23"/>
        <v>1355</v>
      </c>
    </row>
    <row r="512" spans="1:16" x14ac:dyDescent="0.25">
      <c r="A512" s="104">
        <v>512</v>
      </c>
      <c r="B512" s="66">
        <v>73.27</v>
      </c>
      <c r="C512" s="63">
        <f>'soust.uk.JMK př.č.2'!$O$24+'soust.uk.JMK př.č.2'!$P$24</f>
        <v>23092</v>
      </c>
      <c r="D512" s="63">
        <f>'soust.uk.JMK př.č.2'!$L$24</f>
        <v>57</v>
      </c>
      <c r="E512" s="63">
        <f t="shared" si="21"/>
        <v>5193</v>
      </c>
      <c r="F512" s="63">
        <f t="shared" si="22"/>
        <v>3782</v>
      </c>
      <c r="G512" s="64"/>
      <c r="H512" s="192"/>
      <c r="I512" s="64"/>
      <c r="J512" s="64"/>
      <c r="K512" s="69"/>
      <c r="L512" s="72"/>
      <c r="M512" s="72"/>
      <c r="N512" s="72"/>
      <c r="O512" s="72"/>
      <c r="P512" s="63">
        <f t="shared" si="23"/>
        <v>1354</v>
      </c>
    </row>
    <row r="513" spans="1:16" x14ac:dyDescent="0.25">
      <c r="A513" s="104">
        <v>513</v>
      </c>
      <c r="B513" s="66">
        <v>73.3</v>
      </c>
      <c r="C513" s="63">
        <f>'soust.uk.JMK př.č.2'!$O$24+'soust.uk.JMK př.č.2'!$P$24</f>
        <v>23092</v>
      </c>
      <c r="D513" s="63">
        <f>'soust.uk.JMK př.č.2'!$L$24</f>
        <v>57</v>
      </c>
      <c r="E513" s="63">
        <f t="shared" si="21"/>
        <v>5190</v>
      </c>
      <c r="F513" s="63">
        <f t="shared" si="22"/>
        <v>3780</v>
      </c>
      <c r="G513" s="64"/>
      <c r="H513" s="192"/>
      <c r="I513" s="64"/>
      <c r="J513" s="64"/>
      <c r="K513" s="69"/>
      <c r="L513" s="72"/>
      <c r="M513" s="72"/>
      <c r="N513" s="72"/>
      <c r="O513" s="72"/>
      <c r="P513" s="63">
        <f t="shared" si="23"/>
        <v>1353</v>
      </c>
    </row>
    <row r="514" spans="1:16" x14ac:dyDescent="0.25">
      <c r="A514" s="104">
        <v>514</v>
      </c>
      <c r="B514" s="66">
        <v>73.319999999999993</v>
      </c>
      <c r="C514" s="63">
        <f>'soust.uk.JMK př.č.2'!$O$24+'soust.uk.JMK př.č.2'!$P$24</f>
        <v>23092</v>
      </c>
      <c r="D514" s="63">
        <f>'soust.uk.JMK př.č.2'!$L$24</f>
        <v>57</v>
      </c>
      <c r="E514" s="63">
        <f t="shared" si="21"/>
        <v>5189</v>
      </c>
      <c r="F514" s="63">
        <f t="shared" si="22"/>
        <v>3779</v>
      </c>
      <c r="G514" s="64"/>
      <c r="H514" s="192"/>
      <c r="I514" s="64"/>
      <c r="J514" s="64"/>
      <c r="K514" s="69"/>
      <c r="L514" s="72"/>
      <c r="M514" s="72"/>
      <c r="N514" s="72"/>
      <c r="O514" s="72"/>
      <c r="P514" s="63">
        <f t="shared" si="23"/>
        <v>1353</v>
      </c>
    </row>
    <row r="515" spans="1:16" x14ac:dyDescent="0.25">
      <c r="A515" s="104">
        <v>515</v>
      </c>
      <c r="B515" s="66">
        <v>73.349999999999994</v>
      </c>
      <c r="C515" s="63">
        <f>'soust.uk.JMK př.č.2'!$O$24+'soust.uk.JMK př.č.2'!$P$24</f>
        <v>23092</v>
      </c>
      <c r="D515" s="63">
        <f>'soust.uk.JMK př.č.2'!$L$24</f>
        <v>57</v>
      </c>
      <c r="E515" s="63">
        <f t="shared" si="21"/>
        <v>5188</v>
      </c>
      <c r="F515" s="63">
        <f t="shared" si="22"/>
        <v>3778</v>
      </c>
      <c r="G515" s="64"/>
      <c r="H515" s="192"/>
      <c r="I515" s="64"/>
      <c r="J515" s="64"/>
      <c r="K515" s="69"/>
      <c r="L515" s="72"/>
      <c r="M515" s="72"/>
      <c r="N515" s="72"/>
      <c r="O515" s="72"/>
      <c r="P515" s="63">
        <f t="shared" si="23"/>
        <v>1353</v>
      </c>
    </row>
    <row r="516" spans="1:16" x14ac:dyDescent="0.25">
      <c r="A516" s="104">
        <v>516</v>
      </c>
      <c r="B516" s="66">
        <v>73.37</v>
      </c>
      <c r="C516" s="63">
        <f>'soust.uk.JMK př.č.2'!$O$24+'soust.uk.JMK př.č.2'!$P$24</f>
        <v>23092</v>
      </c>
      <c r="D516" s="63">
        <f>'soust.uk.JMK př.č.2'!$L$24</f>
        <v>57</v>
      </c>
      <c r="E516" s="63">
        <f t="shared" si="21"/>
        <v>5186</v>
      </c>
      <c r="F516" s="63">
        <f t="shared" si="22"/>
        <v>3777</v>
      </c>
      <c r="G516" s="64"/>
      <c r="H516" s="192"/>
      <c r="I516" s="64"/>
      <c r="J516" s="64"/>
      <c r="K516" s="69"/>
      <c r="L516" s="72"/>
      <c r="M516" s="72"/>
      <c r="N516" s="72"/>
      <c r="O516" s="72"/>
      <c r="P516" s="63">
        <f t="shared" si="23"/>
        <v>1352</v>
      </c>
    </row>
    <row r="517" spans="1:16" x14ac:dyDescent="0.25">
      <c r="A517" s="104">
        <v>517</v>
      </c>
      <c r="B517" s="66">
        <v>73.400000000000006</v>
      </c>
      <c r="C517" s="63">
        <f>'soust.uk.JMK př.č.2'!$O$24+'soust.uk.JMK př.č.2'!$P$24</f>
        <v>23092</v>
      </c>
      <c r="D517" s="63">
        <f>'soust.uk.JMK př.č.2'!$L$24</f>
        <v>57</v>
      </c>
      <c r="E517" s="63">
        <f t="shared" si="21"/>
        <v>5183</v>
      </c>
      <c r="F517" s="63">
        <f t="shared" si="22"/>
        <v>3775</v>
      </c>
      <c r="G517" s="64"/>
      <c r="H517" s="192"/>
      <c r="I517" s="64"/>
      <c r="J517" s="64"/>
      <c r="K517" s="69"/>
      <c r="L517" s="72"/>
      <c r="M517" s="72"/>
      <c r="N517" s="72"/>
      <c r="O517" s="72"/>
      <c r="P517" s="63">
        <f t="shared" si="23"/>
        <v>1351</v>
      </c>
    </row>
    <row r="518" spans="1:16" x14ac:dyDescent="0.25">
      <c r="A518" s="104">
        <v>518</v>
      </c>
      <c r="B518" s="66">
        <v>73.430000000000007</v>
      </c>
      <c r="C518" s="63">
        <f>'soust.uk.JMK př.č.2'!$O$24+'soust.uk.JMK př.č.2'!$P$24</f>
        <v>23092</v>
      </c>
      <c r="D518" s="63">
        <f>'soust.uk.JMK př.č.2'!$L$24</f>
        <v>57</v>
      </c>
      <c r="E518" s="63">
        <f t="shared" si="21"/>
        <v>5182</v>
      </c>
      <c r="F518" s="63">
        <f t="shared" si="22"/>
        <v>3774</v>
      </c>
      <c r="G518" s="64"/>
      <c r="H518" s="192"/>
      <c r="I518" s="64"/>
      <c r="J518" s="64"/>
      <c r="K518" s="69"/>
      <c r="L518" s="72"/>
      <c r="M518" s="72"/>
      <c r="N518" s="72"/>
      <c r="O518" s="72"/>
      <c r="P518" s="63">
        <f t="shared" si="23"/>
        <v>1351</v>
      </c>
    </row>
    <row r="519" spans="1:16" x14ac:dyDescent="0.25">
      <c r="A519" s="104">
        <v>519</v>
      </c>
      <c r="B519" s="66">
        <v>73.45</v>
      </c>
      <c r="C519" s="63">
        <f>'soust.uk.JMK př.č.2'!$O$24+'soust.uk.JMK př.č.2'!$P$24</f>
        <v>23092</v>
      </c>
      <c r="D519" s="63">
        <f>'soust.uk.JMK př.č.2'!$L$24</f>
        <v>57</v>
      </c>
      <c r="E519" s="63">
        <f t="shared" si="21"/>
        <v>5181</v>
      </c>
      <c r="F519" s="63">
        <f t="shared" si="22"/>
        <v>3773</v>
      </c>
      <c r="G519" s="64"/>
      <c r="H519" s="192"/>
      <c r="I519" s="64"/>
      <c r="J519" s="64"/>
      <c r="K519" s="69"/>
      <c r="L519" s="72"/>
      <c r="M519" s="72"/>
      <c r="N519" s="72"/>
      <c r="O519" s="72"/>
      <c r="P519" s="63">
        <f t="shared" si="23"/>
        <v>1351</v>
      </c>
    </row>
    <row r="520" spans="1:16" x14ac:dyDescent="0.25">
      <c r="A520" s="104">
        <v>520</v>
      </c>
      <c r="B520" s="66">
        <v>73.48</v>
      </c>
      <c r="C520" s="63">
        <f>'soust.uk.JMK př.č.2'!$O$24+'soust.uk.JMK př.č.2'!$P$24</f>
        <v>23092</v>
      </c>
      <c r="D520" s="63">
        <f>'soust.uk.JMK př.č.2'!$L$24</f>
        <v>57</v>
      </c>
      <c r="E520" s="63">
        <f t="shared" si="21"/>
        <v>5178</v>
      </c>
      <c r="F520" s="63">
        <f t="shared" si="22"/>
        <v>3771</v>
      </c>
      <c r="G520" s="64"/>
      <c r="H520" s="192"/>
      <c r="I520" s="64"/>
      <c r="J520" s="64"/>
      <c r="K520" s="69"/>
      <c r="L520" s="72"/>
      <c r="M520" s="72"/>
      <c r="N520" s="72"/>
      <c r="O520" s="72"/>
      <c r="P520" s="63">
        <f t="shared" si="23"/>
        <v>1350</v>
      </c>
    </row>
    <row r="521" spans="1:16" x14ac:dyDescent="0.25">
      <c r="A521" s="104">
        <v>521</v>
      </c>
      <c r="B521" s="66">
        <v>73.5</v>
      </c>
      <c r="C521" s="63">
        <f>'soust.uk.JMK př.č.2'!$O$24+'soust.uk.JMK př.č.2'!$P$24</f>
        <v>23092</v>
      </c>
      <c r="D521" s="63">
        <f>'soust.uk.JMK př.č.2'!$L$24</f>
        <v>57</v>
      </c>
      <c r="E521" s="63">
        <f t="shared" si="21"/>
        <v>5177</v>
      </c>
      <c r="F521" s="63">
        <f t="shared" si="22"/>
        <v>3770</v>
      </c>
      <c r="G521" s="64"/>
      <c r="H521" s="192"/>
      <c r="I521" s="64"/>
      <c r="J521" s="64"/>
      <c r="K521" s="69"/>
      <c r="L521" s="72"/>
      <c r="M521" s="72"/>
      <c r="N521" s="72"/>
      <c r="O521" s="72"/>
      <c r="P521" s="63">
        <f t="shared" si="23"/>
        <v>1350</v>
      </c>
    </row>
    <row r="522" spans="1:16" x14ac:dyDescent="0.25">
      <c r="A522" s="104">
        <v>522</v>
      </c>
      <c r="B522" s="66">
        <v>73.53</v>
      </c>
      <c r="C522" s="63">
        <f>'soust.uk.JMK př.č.2'!$O$24+'soust.uk.JMK př.č.2'!$P$24</f>
        <v>23092</v>
      </c>
      <c r="D522" s="63">
        <f>'soust.uk.JMK př.č.2'!$L$24</f>
        <v>57</v>
      </c>
      <c r="E522" s="63">
        <f t="shared" si="21"/>
        <v>5175</v>
      </c>
      <c r="F522" s="63">
        <f t="shared" si="22"/>
        <v>3769</v>
      </c>
      <c r="G522" s="64"/>
      <c r="H522" s="192"/>
      <c r="I522" s="64"/>
      <c r="J522" s="64"/>
      <c r="K522" s="69"/>
      <c r="L522" s="72"/>
      <c r="M522" s="72"/>
      <c r="N522" s="72"/>
      <c r="O522" s="72"/>
      <c r="P522" s="63">
        <f t="shared" si="23"/>
        <v>1349</v>
      </c>
    </row>
    <row r="523" spans="1:16" x14ac:dyDescent="0.25">
      <c r="A523" s="104">
        <v>523</v>
      </c>
      <c r="B523" s="66">
        <v>73.56</v>
      </c>
      <c r="C523" s="63">
        <f>'soust.uk.JMK př.č.2'!$O$24+'soust.uk.JMK př.č.2'!$P$24</f>
        <v>23092</v>
      </c>
      <c r="D523" s="63">
        <f>'soust.uk.JMK př.č.2'!$L$24</f>
        <v>57</v>
      </c>
      <c r="E523" s="63">
        <f t="shared" si="21"/>
        <v>5173</v>
      </c>
      <c r="F523" s="63">
        <f t="shared" si="22"/>
        <v>3767</v>
      </c>
      <c r="G523" s="64"/>
      <c r="H523" s="192"/>
      <c r="I523" s="64"/>
      <c r="J523" s="64"/>
      <c r="K523" s="69"/>
      <c r="L523" s="72"/>
      <c r="M523" s="72"/>
      <c r="N523" s="72"/>
      <c r="O523" s="72"/>
      <c r="P523" s="63">
        <f t="shared" si="23"/>
        <v>1349</v>
      </c>
    </row>
    <row r="524" spans="1:16" x14ac:dyDescent="0.25">
      <c r="A524" s="104">
        <v>524</v>
      </c>
      <c r="B524" s="66">
        <v>73.58</v>
      </c>
      <c r="C524" s="63">
        <f>'soust.uk.JMK př.č.2'!$O$24+'soust.uk.JMK př.č.2'!$P$24</f>
        <v>23092</v>
      </c>
      <c r="D524" s="63">
        <f>'soust.uk.JMK př.č.2'!$L$24</f>
        <v>57</v>
      </c>
      <c r="E524" s="63">
        <f t="shared" si="21"/>
        <v>5171</v>
      </c>
      <c r="F524" s="63">
        <f t="shared" si="22"/>
        <v>3766</v>
      </c>
      <c r="G524" s="64"/>
      <c r="H524" s="192"/>
      <c r="I524" s="64"/>
      <c r="J524" s="64"/>
      <c r="K524" s="69"/>
      <c r="L524" s="72"/>
      <c r="M524" s="72"/>
      <c r="N524" s="72"/>
      <c r="O524" s="72"/>
      <c r="P524" s="63">
        <f t="shared" si="23"/>
        <v>1348</v>
      </c>
    </row>
    <row r="525" spans="1:16" x14ac:dyDescent="0.25">
      <c r="A525" s="104">
        <v>525</v>
      </c>
      <c r="B525" s="66">
        <v>73.61</v>
      </c>
      <c r="C525" s="63">
        <f>'soust.uk.JMK př.č.2'!$O$24+'soust.uk.JMK př.č.2'!$P$24</f>
        <v>23092</v>
      </c>
      <c r="D525" s="63">
        <f>'soust.uk.JMK př.č.2'!$L$24</f>
        <v>57</v>
      </c>
      <c r="E525" s="63">
        <f t="shared" si="21"/>
        <v>5169</v>
      </c>
      <c r="F525" s="63">
        <f t="shared" si="22"/>
        <v>3764</v>
      </c>
      <c r="G525" s="64"/>
      <c r="H525" s="192"/>
      <c r="I525" s="64"/>
      <c r="J525" s="64"/>
      <c r="K525" s="69"/>
      <c r="L525" s="72"/>
      <c r="M525" s="72"/>
      <c r="N525" s="72"/>
      <c r="O525" s="72"/>
      <c r="P525" s="63">
        <f t="shared" si="23"/>
        <v>1348</v>
      </c>
    </row>
    <row r="526" spans="1:16" x14ac:dyDescent="0.25">
      <c r="A526" s="104">
        <v>526</v>
      </c>
      <c r="B526" s="66">
        <v>73.63</v>
      </c>
      <c r="C526" s="63">
        <f>'soust.uk.JMK př.č.2'!$O$24+'soust.uk.JMK př.č.2'!$P$24</f>
        <v>23092</v>
      </c>
      <c r="D526" s="63">
        <f>'soust.uk.JMK př.č.2'!$L$24</f>
        <v>57</v>
      </c>
      <c r="E526" s="63">
        <f t="shared" ref="E526:E589" si="24">SUM(F526,P526,D526)</f>
        <v>5167</v>
      </c>
      <c r="F526" s="63">
        <f t="shared" ref="F526:F589" si="25">ROUND(1/B526*C526*12,0)</f>
        <v>3763</v>
      </c>
      <c r="G526" s="64"/>
      <c r="H526" s="192"/>
      <c r="I526" s="64"/>
      <c r="J526" s="64"/>
      <c r="K526" s="69"/>
      <c r="L526" s="72"/>
      <c r="M526" s="72"/>
      <c r="N526" s="72"/>
      <c r="O526" s="72"/>
      <c r="P526" s="63">
        <f t="shared" si="23"/>
        <v>1347</v>
      </c>
    </row>
    <row r="527" spans="1:16" x14ac:dyDescent="0.25">
      <c r="A527" s="104">
        <v>527</v>
      </c>
      <c r="B527" s="66">
        <v>73.66</v>
      </c>
      <c r="C527" s="63">
        <f>'soust.uk.JMK př.č.2'!$O$24+'soust.uk.JMK př.č.2'!$P$24</f>
        <v>23092</v>
      </c>
      <c r="D527" s="63">
        <f>'soust.uk.JMK př.č.2'!$L$24</f>
        <v>57</v>
      </c>
      <c r="E527" s="63">
        <f t="shared" si="24"/>
        <v>5166</v>
      </c>
      <c r="F527" s="63">
        <f t="shared" si="25"/>
        <v>3762</v>
      </c>
      <c r="G527" s="64"/>
      <c r="H527" s="192"/>
      <c r="I527" s="64"/>
      <c r="J527" s="64"/>
      <c r="K527" s="69"/>
      <c r="L527" s="72"/>
      <c r="M527" s="72"/>
      <c r="N527" s="72"/>
      <c r="O527" s="72"/>
      <c r="P527" s="63">
        <f t="shared" ref="P527:P590" si="26">ROUND((F527*35.8%),0)</f>
        <v>1347</v>
      </c>
    </row>
    <row r="528" spans="1:16" x14ac:dyDescent="0.25">
      <c r="A528" s="104">
        <v>528</v>
      </c>
      <c r="B528" s="66">
        <v>73.69</v>
      </c>
      <c r="C528" s="63">
        <f>'soust.uk.JMK př.č.2'!$O$24+'soust.uk.JMK př.č.2'!$P$24</f>
        <v>23092</v>
      </c>
      <c r="D528" s="63">
        <f>'soust.uk.JMK př.č.2'!$L$24</f>
        <v>57</v>
      </c>
      <c r="E528" s="63">
        <f t="shared" si="24"/>
        <v>5163</v>
      </c>
      <c r="F528" s="63">
        <f t="shared" si="25"/>
        <v>3760</v>
      </c>
      <c r="G528" s="64"/>
      <c r="H528" s="192"/>
      <c r="I528" s="64"/>
      <c r="J528" s="64"/>
      <c r="K528" s="69"/>
      <c r="L528" s="72"/>
      <c r="M528" s="72"/>
      <c r="N528" s="72"/>
      <c r="O528" s="72"/>
      <c r="P528" s="63">
        <f t="shared" si="26"/>
        <v>1346</v>
      </c>
    </row>
    <row r="529" spans="1:16" x14ac:dyDescent="0.25">
      <c r="A529" s="104">
        <v>529</v>
      </c>
      <c r="B529" s="66">
        <v>73.709999999999994</v>
      </c>
      <c r="C529" s="63">
        <f>'soust.uk.JMK př.č.2'!$O$24+'soust.uk.JMK př.č.2'!$P$24</f>
        <v>23092</v>
      </c>
      <c r="D529" s="63">
        <f>'soust.uk.JMK př.č.2'!$L$24</f>
        <v>57</v>
      </c>
      <c r="E529" s="63">
        <f t="shared" si="24"/>
        <v>5162</v>
      </c>
      <c r="F529" s="63">
        <f t="shared" si="25"/>
        <v>3759</v>
      </c>
      <c r="G529" s="64"/>
      <c r="H529" s="192"/>
      <c r="I529" s="64"/>
      <c r="J529" s="64"/>
      <c r="K529" s="69"/>
      <c r="L529" s="72"/>
      <c r="M529" s="72"/>
      <c r="N529" s="72"/>
      <c r="O529" s="72"/>
      <c r="P529" s="63">
        <f t="shared" si="26"/>
        <v>1346</v>
      </c>
    </row>
    <row r="530" spans="1:16" x14ac:dyDescent="0.25">
      <c r="A530" s="104">
        <v>530</v>
      </c>
      <c r="B530" s="66">
        <v>73.739999999999995</v>
      </c>
      <c r="C530" s="63">
        <f>'soust.uk.JMK př.č.2'!$O$24+'soust.uk.JMK př.č.2'!$P$24</f>
        <v>23092</v>
      </c>
      <c r="D530" s="63">
        <f>'soust.uk.JMK př.č.2'!$L$24</f>
        <v>57</v>
      </c>
      <c r="E530" s="63">
        <f t="shared" si="24"/>
        <v>5160</v>
      </c>
      <c r="F530" s="63">
        <f t="shared" si="25"/>
        <v>3758</v>
      </c>
      <c r="G530" s="64"/>
      <c r="H530" s="192"/>
      <c r="I530" s="64"/>
      <c r="J530" s="64"/>
      <c r="K530" s="69"/>
      <c r="L530" s="72"/>
      <c r="M530" s="72"/>
      <c r="N530" s="72"/>
      <c r="O530" s="72"/>
      <c r="P530" s="63">
        <f t="shared" si="26"/>
        <v>1345</v>
      </c>
    </row>
    <row r="531" spans="1:16" x14ac:dyDescent="0.25">
      <c r="A531" s="104">
        <v>531</v>
      </c>
      <c r="B531" s="66">
        <v>73.760000000000005</v>
      </c>
      <c r="C531" s="63">
        <f>'soust.uk.JMK př.č.2'!$O$24+'soust.uk.JMK př.č.2'!$P$24</f>
        <v>23092</v>
      </c>
      <c r="D531" s="63">
        <f>'soust.uk.JMK př.č.2'!$L$24</f>
        <v>57</v>
      </c>
      <c r="E531" s="63">
        <f t="shared" si="24"/>
        <v>5159</v>
      </c>
      <c r="F531" s="63">
        <f t="shared" si="25"/>
        <v>3757</v>
      </c>
      <c r="G531" s="64"/>
      <c r="H531" s="192"/>
      <c r="I531" s="64"/>
      <c r="J531" s="64"/>
      <c r="K531" s="69"/>
      <c r="L531" s="72"/>
      <c r="M531" s="72"/>
      <c r="N531" s="72"/>
      <c r="O531" s="72"/>
      <c r="P531" s="63">
        <f t="shared" si="26"/>
        <v>1345</v>
      </c>
    </row>
    <row r="532" spans="1:16" x14ac:dyDescent="0.25">
      <c r="A532" s="104">
        <v>532</v>
      </c>
      <c r="B532" s="66">
        <v>73.790000000000006</v>
      </c>
      <c r="C532" s="63">
        <f>'soust.uk.JMK př.č.2'!$O$24+'soust.uk.JMK př.č.2'!$P$24</f>
        <v>23092</v>
      </c>
      <c r="D532" s="63">
        <f>'soust.uk.JMK př.č.2'!$L$24</f>
        <v>57</v>
      </c>
      <c r="E532" s="63">
        <f t="shared" si="24"/>
        <v>5156</v>
      </c>
      <c r="F532" s="63">
        <f t="shared" si="25"/>
        <v>3755</v>
      </c>
      <c r="G532" s="64"/>
      <c r="H532" s="192"/>
      <c r="I532" s="64"/>
      <c r="J532" s="64"/>
      <c r="K532" s="69"/>
      <c r="L532" s="72"/>
      <c r="M532" s="72"/>
      <c r="N532" s="72"/>
      <c r="O532" s="72"/>
      <c r="P532" s="63">
        <f t="shared" si="26"/>
        <v>1344</v>
      </c>
    </row>
    <row r="533" spans="1:16" x14ac:dyDescent="0.25">
      <c r="A533" s="104">
        <v>533</v>
      </c>
      <c r="B533" s="66">
        <v>73.819999999999993</v>
      </c>
      <c r="C533" s="63">
        <f>'soust.uk.JMK př.č.2'!$O$24+'soust.uk.JMK př.č.2'!$P$24</f>
        <v>23092</v>
      </c>
      <c r="D533" s="63">
        <f>'soust.uk.JMK př.č.2'!$L$24</f>
        <v>57</v>
      </c>
      <c r="E533" s="63">
        <f t="shared" si="24"/>
        <v>5155</v>
      </c>
      <c r="F533" s="63">
        <f t="shared" si="25"/>
        <v>3754</v>
      </c>
      <c r="G533" s="64"/>
      <c r="H533" s="192"/>
      <c r="I533" s="64"/>
      <c r="J533" s="64"/>
      <c r="K533" s="69"/>
      <c r="L533" s="72"/>
      <c r="M533" s="72"/>
      <c r="N533" s="72"/>
      <c r="O533" s="72"/>
      <c r="P533" s="63">
        <f t="shared" si="26"/>
        <v>1344</v>
      </c>
    </row>
    <row r="534" spans="1:16" x14ac:dyDescent="0.25">
      <c r="A534" s="104">
        <v>534</v>
      </c>
      <c r="B534" s="66">
        <v>73.84</v>
      </c>
      <c r="C534" s="63">
        <f>'soust.uk.JMK př.č.2'!$O$24+'soust.uk.JMK př.č.2'!$P$24</f>
        <v>23092</v>
      </c>
      <c r="D534" s="63">
        <f>'soust.uk.JMK př.č.2'!$L$24</f>
        <v>57</v>
      </c>
      <c r="E534" s="63">
        <f t="shared" si="24"/>
        <v>5154</v>
      </c>
      <c r="F534" s="63">
        <f t="shared" si="25"/>
        <v>3753</v>
      </c>
      <c r="G534" s="64"/>
      <c r="H534" s="192"/>
      <c r="I534" s="64"/>
      <c r="J534" s="64"/>
      <c r="K534" s="69"/>
      <c r="L534" s="72"/>
      <c r="M534" s="72"/>
      <c r="N534" s="72"/>
      <c r="O534" s="72"/>
      <c r="P534" s="63">
        <f t="shared" si="26"/>
        <v>1344</v>
      </c>
    </row>
    <row r="535" spans="1:16" x14ac:dyDescent="0.25">
      <c r="A535" s="104">
        <v>535</v>
      </c>
      <c r="B535" s="66">
        <v>73.87</v>
      </c>
      <c r="C535" s="63">
        <f>'soust.uk.JMK př.č.2'!$O$24+'soust.uk.JMK př.č.2'!$P$24</f>
        <v>23092</v>
      </c>
      <c r="D535" s="63">
        <f>'soust.uk.JMK př.č.2'!$L$24</f>
        <v>57</v>
      </c>
      <c r="E535" s="63">
        <f t="shared" si="24"/>
        <v>5151</v>
      </c>
      <c r="F535" s="63">
        <f t="shared" si="25"/>
        <v>3751</v>
      </c>
      <c r="G535" s="64"/>
      <c r="H535" s="192"/>
      <c r="I535" s="64"/>
      <c r="J535" s="64"/>
      <c r="K535" s="69"/>
      <c r="L535" s="72"/>
      <c r="M535" s="72"/>
      <c r="N535" s="72"/>
      <c r="O535" s="72"/>
      <c r="P535" s="63">
        <f t="shared" si="26"/>
        <v>1343</v>
      </c>
    </row>
    <row r="536" spans="1:16" x14ac:dyDescent="0.25">
      <c r="A536" s="104">
        <v>536</v>
      </c>
      <c r="B536" s="66">
        <v>73.89</v>
      </c>
      <c r="C536" s="63">
        <f>'soust.uk.JMK př.č.2'!$O$24+'soust.uk.JMK př.č.2'!$P$24</f>
        <v>23092</v>
      </c>
      <c r="D536" s="63">
        <f>'soust.uk.JMK př.č.2'!$L$24</f>
        <v>57</v>
      </c>
      <c r="E536" s="63">
        <f t="shared" si="24"/>
        <v>5150</v>
      </c>
      <c r="F536" s="63">
        <f t="shared" si="25"/>
        <v>3750</v>
      </c>
      <c r="G536" s="64"/>
      <c r="H536" s="192"/>
      <c r="I536" s="64"/>
      <c r="J536" s="64"/>
      <c r="K536" s="69"/>
      <c r="L536" s="72"/>
      <c r="M536" s="72"/>
      <c r="N536" s="72"/>
      <c r="O536" s="72"/>
      <c r="P536" s="63">
        <f t="shared" si="26"/>
        <v>1343</v>
      </c>
    </row>
    <row r="537" spans="1:16" x14ac:dyDescent="0.25">
      <c r="A537" s="104">
        <v>537</v>
      </c>
      <c r="B537" s="66">
        <v>73.92</v>
      </c>
      <c r="C537" s="63">
        <f>'soust.uk.JMK př.č.2'!$O$24+'soust.uk.JMK př.č.2'!$P$24</f>
        <v>23092</v>
      </c>
      <c r="D537" s="63">
        <f>'soust.uk.JMK př.č.2'!$L$24</f>
        <v>57</v>
      </c>
      <c r="E537" s="63">
        <f t="shared" si="24"/>
        <v>5148</v>
      </c>
      <c r="F537" s="63">
        <f t="shared" si="25"/>
        <v>3749</v>
      </c>
      <c r="G537" s="64"/>
      <c r="H537" s="192"/>
      <c r="I537" s="64"/>
      <c r="J537" s="64"/>
      <c r="K537" s="69"/>
      <c r="L537" s="72"/>
      <c r="M537" s="72"/>
      <c r="N537" s="72"/>
      <c r="O537" s="72"/>
      <c r="P537" s="63">
        <f t="shared" si="26"/>
        <v>1342</v>
      </c>
    </row>
    <row r="538" spans="1:16" x14ac:dyDescent="0.25">
      <c r="A538" s="104">
        <v>538</v>
      </c>
      <c r="B538" s="66">
        <v>73.94</v>
      </c>
      <c r="C538" s="63">
        <f>'soust.uk.JMK př.č.2'!$O$24+'soust.uk.JMK př.č.2'!$P$24</f>
        <v>23092</v>
      </c>
      <c r="D538" s="63">
        <f>'soust.uk.JMK př.č.2'!$L$24</f>
        <v>57</v>
      </c>
      <c r="E538" s="63">
        <f t="shared" si="24"/>
        <v>5147</v>
      </c>
      <c r="F538" s="63">
        <f t="shared" si="25"/>
        <v>3748</v>
      </c>
      <c r="G538" s="64"/>
      <c r="H538" s="192"/>
      <c r="I538" s="64"/>
      <c r="J538" s="64"/>
      <c r="K538" s="69"/>
      <c r="L538" s="72"/>
      <c r="M538" s="72"/>
      <c r="N538" s="72"/>
      <c r="O538" s="72"/>
      <c r="P538" s="63">
        <f t="shared" si="26"/>
        <v>1342</v>
      </c>
    </row>
    <row r="539" spans="1:16" x14ac:dyDescent="0.25">
      <c r="A539" s="104">
        <v>539</v>
      </c>
      <c r="B539" s="66">
        <v>73.97</v>
      </c>
      <c r="C539" s="63">
        <f>'soust.uk.JMK př.č.2'!$O$24+'soust.uk.JMK př.č.2'!$P$24</f>
        <v>23092</v>
      </c>
      <c r="D539" s="63">
        <f>'soust.uk.JMK př.č.2'!$L$24</f>
        <v>57</v>
      </c>
      <c r="E539" s="63">
        <f t="shared" si="24"/>
        <v>5144</v>
      </c>
      <c r="F539" s="63">
        <f t="shared" si="25"/>
        <v>3746</v>
      </c>
      <c r="G539" s="64"/>
      <c r="H539" s="192"/>
      <c r="I539" s="64"/>
      <c r="J539" s="64"/>
      <c r="K539" s="69"/>
      <c r="L539" s="72"/>
      <c r="M539" s="72"/>
      <c r="N539" s="72"/>
      <c r="O539" s="72"/>
      <c r="P539" s="63">
        <f t="shared" si="26"/>
        <v>1341</v>
      </c>
    </row>
    <row r="540" spans="1:16" x14ac:dyDescent="0.25">
      <c r="A540" s="104">
        <v>540</v>
      </c>
      <c r="B540" s="66">
        <v>74</v>
      </c>
      <c r="C540" s="63">
        <f>'soust.uk.JMK př.č.2'!$O$24+'soust.uk.JMK př.č.2'!$P$24</f>
        <v>23092</v>
      </c>
      <c r="D540" s="63">
        <f>'soust.uk.JMK př.č.2'!$L$24</f>
        <v>57</v>
      </c>
      <c r="E540" s="63">
        <f t="shared" si="24"/>
        <v>5143</v>
      </c>
      <c r="F540" s="63">
        <f t="shared" si="25"/>
        <v>3745</v>
      </c>
      <c r="G540" s="64"/>
      <c r="H540" s="192"/>
      <c r="I540" s="64"/>
      <c r="J540" s="64"/>
      <c r="K540" s="69"/>
      <c r="L540" s="72"/>
      <c r="M540" s="72"/>
      <c r="N540" s="72"/>
      <c r="O540" s="72"/>
      <c r="P540" s="63">
        <f t="shared" si="26"/>
        <v>1341</v>
      </c>
    </row>
    <row r="541" spans="1:16" x14ac:dyDescent="0.25">
      <c r="A541" s="104">
        <v>541</v>
      </c>
      <c r="B541" s="66">
        <v>74.02</v>
      </c>
      <c r="C541" s="63">
        <f>'soust.uk.JMK př.č.2'!$O$24+'soust.uk.JMK př.č.2'!$P$24</f>
        <v>23092</v>
      </c>
      <c r="D541" s="63">
        <f>'soust.uk.JMK př.č.2'!$L$24</f>
        <v>57</v>
      </c>
      <c r="E541" s="63">
        <f t="shared" si="24"/>
        <v>5141</v>
      </c>
      <c r="F541" s="63">
        <f t="shared" si="25"/>
        <v>3744</v>
      </c>
      <c r="G541" s="64"/>
      <c r="H541" s="192"/>
      <c r="I541" s="64"/>
      <c r="J541" s="64"/>
      <c r="K541" s="69"/>
      <c r="L541" s="72"/>
      <c r="M541" s="72"/>
      <c r="N541" s="72"/>
      <c r="O541" s="72"/>
      <c r="P541" s="63">
        <f t="shared" si="26"/>
        <v>1340</v>
      </c>
    </row>
    <row r="542" spans="1:16" x14ac:dyDescent="0.25">
      <c r="A542" s="104">
        <v>542</v>
      </c>
      <c r="B542" s="66">
        <v>74.05</v>
      </c>
      <c r="C542" s="63">
        <f>'soust.uk.JMK př.č.2'!$O$24+'soust.uk.JMK př.č.2'!$P$24</f>
        <v>23092</v>
      </c>
      <c r="D542" s="63">
        <f>'soust.uk.JMK př.č.2'!$L$24</f>
        <v>57</v>
      </c>
      <c r="E542" s="63">
        <f t="shared" si="24"/>
        <v>5139</v>
      </c>
      <c r="F542" s="63">
        <f t="shared" si="25"/>
        <v>3742</v>
      </c>
      <c r="G542" s="64"/>
      <c r="H542" s="192"/>
      <c r="I542" s="64"/>
      <c r="J542" s="64"/>
      <c r="K542" s="69"/>
      <c r="L542" s="72"/>
      <c r="M542" s="72"/>
      <c r="N542" s="72"/>
      <c r="O542" s="72"/>
      <c r="P542" s="63">
        <f t="shared" si="26"/>
        <v>1340</v>
      </c>
    </row>
    <row r="543" spans="1:16" x14ac:dyDescent="0.25">
      <c r="A543" s="104">
        <v>543</v>
      </c>
      <c r="B543" s="66">
        <v>74.069999999999993</v>
      </c>
      <c r="C543" s="63">
        <f>'soust.uk.JMK př.č.2'!$O$24+'soust.uk.JMK př.č.2'!$P$24</f>
        <v>23092</v>
      </c>
      <c r="D543" s="63">
        <f>'soust.uk.JMK př.č.2'!$L$24</f>
        <v>57</v>
      </c>
      <c r="E543" s="63">
        <f t="shared" si="24"/>
        <v>5137</v>
      </c>
      <c r="F543" s="63">
        <f t="shared" si="25"/>
        <v>3741</v>
      </c>
      <c r="G543" s="64"/>
      <c r="H543" s="192"/>
      <c r="I543" s="64"/>
      <c r="J543" s="64"/>
      <c r="K543" s="69"/>
      <c r="L543" s="72"/>
      <c r="M543" s="72"/>
      <c r="N543" s="72"/>
      <c r="O543" s="72"/>
      <c r="P543" s="63">
        <f t="shared" si="26"/>
        <v>1339</v>
      </c>
    </row>
    <row r="544" spans="1:16" x14ac:dyDescent="0.25">
      <c r="A544" s="104">
        <v>544</v>
      </c>
      <c r="B544" s="66">
        <v>74.099999999999994</v>
      </c>
      <c r="C544" s="63">
        <f>'soust.uk.JMK př.č.2'!$O$24+'soust.uk.JMK př.č.2'!$P$24</f>
        <v>23092</v>
      </c>
      <c r="D544" s="63">
        <f>'soust.uk.JMK př.č.2'!$L$24</f>
        <v>57</v>
      </c>
      <c r="E544" s="63">
        <f t="shared" si="24"/>
        <v>5136</v>
      </c>
      <c r="F544" s="63">
        <f t="shared" si="25"/>
        <v>3740</v>
      </c>
      <c r="G544" s="64"/>
      <c r="H544" s="192"/>
      <c r="I544" s="64"/>
      <c r="J544" s="64"/>
      <c r="K544" s="69"/>
      <c r="L544" s="72"/>
      <c r="M544" s="72"/>
      <c r="N544" s="72"/>
      <c r="O544" s="72"/>
      <c r="P544" s="63">
        <f t="shared" si="26"/>
        <v>1339</v>
      </c>
    </row>
    <row r="545" spans="1:16" x14ac:dyDescent="0.25">
      <c r="A545" s="104">
        <v>545</v>
      </c>
      <c r="B545" s="66">
        <v>74.12</v>
      </c>
      <c r="C545" s="63">
        <f>'soust.uk.JMK př.č.2'!$O$24+'soust.uk.JMK př.č.2'!$P$24</f>
        <v>23092</v>
      </c>
      <c r="D545" s="63">
        <f>'soust.uk.JMK př.č.2'!$L$24</f>
        <v>57</v>
      </c>
      <c r="E545" s="63">
        <f t="shared" si="24"/>
        <v>5135</v>
      </c>
      <c r="F545" s="63">
        <f t="shared" si="25"/>
        <v>3739</v>
      </c>
      <c r="G545" s="64"/>
      <c r="H545" s="192"/>
      <c r="I545" s="64"/>
      <c r="J545" s="64"/>
      <c r="K545" s="69"/>
      <c r="L545" s="72"/>
      <c r="M545" s="72"/>
      <c r="N545" s="72"/>
      <c r="O545" s="72"/>
      <c r="P545" s="63">
        <f t="shared" si="26"/>
        <v>1339</v>
      </c>
    </row>
    <row r="546" spans="1:16" x14ac:dyDescent="0.25">
      <c r="A546" s="104">
        <v>546</v>
      </c>
      <c r="B546" s="66">
        <v>74.150000000000006</v>
      </c>
      <c r="C546" s="63">
        <f>'soust.uk.JMK př.č.2'!$O$24+'soust.uk.JMK př.č.2'!$P$24</f>
        <v>23092</v>
      </c>
      <c r="D546" s="63">
        <f>'soust.uk.JMK př.č.2'!$L$24</f>
        <v>57</v>
      </c>
      <c r="E546" s="63">
        <f t="shared" si="24"/>
        <v>5132</v>
      </c>
      <c r="F546" s="63">
        <f t="shared" si="25"/>
        <v>3737</v>
      </c>
      <c r="G546" s="64"/>
      <c r="H546" s="192"/>
      <c r="I546" s="64"/>
      <c r="J546" s="64"/>
      <c r="K546" s="69"/>
      <c r="L546" s="72"/>
      <c r="M546" s="72"/>
      <c r="N546" s="72"/>
      <c r="O546" s="72"/>
      <c r="P546" s="63">
        <f t="shared" si="26"/>
        <v>1338</v>
      </c>
    </row>
    <row r="547" spans="1:16" x14ac:dyDescent="0.25">
      <c r="A547" s="104">
        <v>547</v>
      </c>
      <c r="B547" s="66">
        <v>74.17</v>
      </c>
      <c r="C547" s="63">
        <f>'soust.uk.JMK př.č.2'!$O$24+'soust.uk.JMK př.č.2'!$P$24</f>
        <v>23092</v>
      </c>
      <c r="D547" s="63">
        <f>'soust.uk.JMK př.č.2'!$L$24</f>
        <v>57</v>
      </c>
      <c r="E547" s="63">
        <f t="shared" si="24"/>
        <v>5130</v>
      </c>
      <c r="F547" s="63">
        <f t="shared" si="25"/>
        <v>3736</v>
      </c>
      <c r="G547" s="64"/>
      <c r="H547" s="192"/>
      <c r="I547" s="64"/>
      <c r="J547" s="64"/>
      <c r="K547" s="69"/>
      <c r="L547" s="72"/>
      <c r="M547" s="72"/>
      <c r="N547" s="72"/>
      <c r="O547" s="72"/>
      <c r="P547" s="63">
        <f t="shared" si="26"/>
        <v>1337</v>
      </c>
    </row>
    <row r="548" spans="1:16" x14ac:dyDescent="0.25">
      <c r="A548" s="104">
        <v>548</v>
      </c>
      <c r="B548" s="66">
        <v>74.2</v>
      </c>
      <c r="C548" s="63">
        <f>'soust.uk.JMK př.č.2'!$O$24+'soust.uk.JMK př.č.2'!$P$24</f>
        <v>23092</v>
      </c>
      <c r="D548" s="63">
        <f>'soust.uk.JMK př.č.2'!$L$24</f>
        <v>57</v>
      </c>
      <c r="E548" s="63">
        <f t="shared" si="24"/>
        <v>5129</v>
      </c>
      <c r="F548" s="63">
        <f t="shared" si="25"/>
        <v>3735</v>
      </c>
      <c r="G548" s="64"/>
      <c r="H548" s="192"/>
      <c r="I548" s="64"/>
      <c r="J548" s="64"/>
      <c r="K548" s="69"/>
      <c r="L548" s="72"/>
      <c r="M548" s="72"/>
      <c r="N548" s="72"/>
      <c r="O548" s="72"/>
      <c r="P548" s="63">
        <f t="shared" si="26"/>
        <v>1337</v>
      </c>
    </row>
    <row r="549" spans="1:16" x14ac:dyDescent="0.25">
      <c r="A549" s="104">
        <v>549</v>
      </c>
      <c r="B549" s="66">
        <v>74.23</v>
      </c>
      <c r="C549" s="63">
        <f>'soust.uk.JMK př.č.2'!$O$24+'soust.uk.JMK př.č.2'!$P$24</f>
        <v>23092</v>
      </c>
      <c r="D549" s="63">
        <f>'soust.uk.JMK př.č.2'!$L$24</f>
        <v>57</v>
      </c>
      <c r="E549" s="63">
        <f t="shared" si="24"/>
        <v>5126</v>
      </c>
      <c r="F549" s="63">
        <f t="shared" si="25"/>
        <v>3733</v>
      </c>
      <c r="G549" s="64"/>
      <c r="H549" s="192"/>
      <c r="I549" s="64"/>
      <c r="J549" s="64"/>
      <c r="K549" s="69"/>
      <c r="L549" s="72"/>
      <c r="M549" s="72"/>
      <c r="N549" s="72"/>
      <c r="O549" s="72"/>
      <c r="P549" s="63">
        <f t="shared" si="26"/>
        <v>1336</v>
      </c>
    </row>
    <row r="550" spans="1:16" x14ac:dyDescent="0.25">
      <c r="A550" s="104">
        <v>550</v>
      </c>
      <c r="B550" s="66">
        <v>74.25</v>
      </c>
      <c r="C550" s="63">
        <f>'soust.uk.JMK př.č.2'!$O$24+'soust.uk.JMK př.č.2'!$P$24</f>
        <v>23092</v>
      </c>
      <c r="D550" s="63">
        <f>'soust.uk.JMK př.č.2'!$L$24</f>
        <v>57</v>
      </c>
      <c r="E550" s="63">
        <f t="shared" si="24"/>
        <v>5125</v>
      </c>
      <c r="F550" s="63">
        <f t="shared" si="25"/>
        <v>3732</v>
      </c>
      <c r="G550" s="64"/>
      <c r="H550" s="192"/>
      <c r="I550" s="64"/>
      <c r="J550" s="64"/>
      <c r="K550" s="69"/>
      <c r="L550" s="72"/>
      <c r="M550" s="72"/>
      <c r="N550" s="72"/>
      <c r="O550" s="72"/>
      <c r="P550" s="63">
        <f t="shared" si="26"/>
        <v>1336</v>
      </c>
    </row>
    <row r="551" spans="1:16" x14ac:dyDescent="0.25">
      <c r="A551" s="104">
        <v>551</v>
      </c>
      <c r="B551" s="66">
        <v>74.28</v>
      </c>
      <c r="C551" s="63">
        <f>'soust.uk.JMK př.č.2'!$O$24+'soust.uk.JMK př.č.2'!$P$24</f>
        <v>23092</v>
      </c>
      <c r="D551" s="63">
        <f>'soust.uk.JMK př.č.2'!$L$24</f>
        <v>57</v>
      </c>
      <c r="E551" s="63">
        <f t="shared" si="24"/>
        <v>5124</v>
      </c>
      <c r="F551" s="63">
        <f t="shared" si="25"/>
        <v>3731</v>
      </c>
      <c r="G551" s="64"/>
      <c r="H551" s="192"/>
      <c r="I551" s="64"/>
      <c r="J551" s="64"/>
      <c r="K551" s="69"/>
      <c r="L551" s="72"/>
      <c r="M551" s="72"/>
      <c r="N551" s="72"/>
      <c r="O551" s="72"/>
      <c r="P551" s="63">
        <f t="shared" si="26"/>
        <v>1336</v>
      </c>
    </row>
    <row r="552" spans="1:16" x14ac:dyDescent="0.25">
      <c r="A552" s="104">
        <v>552</v>
      </c>
      <c r="B552" s="66">
        <v>74.3</v>
      </c>
      <c r="C552" s="63">
        <f>'soust.uk.JMK př.č.2'!$O$24+'soust.uk.JMK př.č.2'!$P$24</f>
        <v>23092</v>
      </c>
      <c r="D552" s="63">
        <f>'soust.uk.JMK př.č.2'!$L$24</f>
        <v>57</v>
      </c>
      <c r="E552" s="63">
        <f t="shared" si="24"/>
        <v>5122</v>
      </c>
      <c r="F552" s="63">
        <f t="shared" si="25"/>
        <v>3730</v>
      </c>
      <c r="G552" s="64"/>
      <c r="H552" s="192"/>
      <c r="I552" s="64"/>
      <c r="J552" s="64"/>
      <c r="K552" s="69"/>
      <c r="L552" s="72"/>
      <c r="M552" s="72"/>
      <c r="N552" s="72"/>
      <c r="O552" s="72"/>
      <c r="P552" s="63">
        <f t="shared" si="26"/>
        <v>1335</v>
      </c>
    </row>
    <row r="553" spans="1:16" x14ac:dyDescent="0.25">
      <c r="A553" s="104">
        <v>553</v>
      </c>
      <c r="B553" s="66">
        <v>74.33</v>
      </c>
      <c r="C553" s="63">
        <f>'soust.uk.JMK př.č.2'!$O$24+'soust.uk.JMK př.č.2'!$P$24</f>
        <v>23092</v>
      </c>
      <c r="D553" s="63">
        <f>'soust.uk.JMK př.č.2'!$L$24</f>
        <v>57</v>
      </c>
      <c r="E553" s="63">
        <f t="shared" si="24"/>
        <v>5120</v>
      </c>
      <c r="F553" s="63">
        <f t="shared" si="25"/>
        <v>3728</v>
      </c>
      <c r="G553" s="64"/>
      <c r="H553" s="192"/>
      <c r="I553" s="64"/>
      <c r="J553" s="64"/>
      <c r="K553" s="69"/>
      <c r="L553" s="72"/>
      <c r="M553" s="72"/>
      <c r="N553" s="72"/>
      <c r="O553" s="72"/>
      <c r="P553" s="63">
        <f t="shared" si="26"/>
        <v>1335</v>
      </c>
    </row>
    <row r="554" spans="1:16" x14ac:dyDescent="0.25">
      <c r="A554" s="104">
        <v>554</v>
      </c>
      <c r="B554" s="66">
        <v>74.349999999999994</v>
      </c>
      <c r="C554" s="63">
        <f>'soust.uk.JMK př.č.2'!$O$24+'soust.uk.JMK př.č.2'!$P$24</f>
        <v>23092</v>
      </c>
      <c r="D554" s="63">
        <f>'soust.uk.JMK př.č.2'!$L$24</f>
        <v>57</v>
      </c>
      <c r="E554" s="63">
        <f t="shared" si="24"/>
        <v>5118</v>
      </c>
      <c r="F554" s="63">
        <f t="shared" si="25"/>
        <v>3727</v>
      </c>
      <c r="G554" s="64"/>
      <c r="H554" s="192"/>
      <c r="I554" s="64"/>
      <c r="J554" s="64"/>
      <c r="K554" s="69"/>
      <c r="L554" s="72"/>
      <c r="M554" s="72"/>
      <c r="N554" s="72"/>
      <c r="O554" s="72"/>
      <c r="P554" s="63">
        <f t="shared" si="26"/>
        <v>1334</v>
      </c>
    </row>
    <row r="555" spans="1:16" x14ac:dyDescent="0.25">
      <c r="A555" s="104">
        <v>555</v>
      </c>
      <c r="B555" s="66">
        <v>74.38</v>
      </c>
      <c r="C555" s="63">
        <f>'soust.uk.JMK př.č.2'!$O$24+'soust.uk.JMK př.č.2'!$P$24</f>
        <v>23092</v>
      </c>
      <c r="D555" s="63">
        <f>'soust.uk.JMK př.č.2'!$L$24</f>
        <v>57</v>
      </c>
      <c r="E555" s="63">
        <f t="shared" si="24"/>
        <v>5117</v>
      </c>
      <c r="F555" s="63">
        <f t="shared" si="25"/>
        <v>3726</v>
      </c>
      <c r="G555" s="64"/>
      <c r="H555" s="192"/>
      <c r="I555" s="64"/>
      <c r="J555" s="64"/>
      <c r="K555" s="69"/>
      <c r="L555" s="72"/>
      <c r="M555" s="72"/>
      <c r="N555" s="72"/>
      <c r="O555" s="72"/>
      <c r="P555" s="63">
        <f t="shared" si="26"/>
        <v>1334</v>
      </c>
    </row>
    <row r="556" spans="1:16" x14ac:dyDescent="0.25">
      <c r="A556" s="104">
        <v>556</v>
      </c>
      <c r="B556" s="66">
        <v>74.400000000000006</v>
      </c>
      <c r="C556" s="63">
        <f>'soust.uk.JMK př.č.2'!$O$24+'soust.uk.JMK př.č.2'!$P$24</f>
        <v>23092</v>
      </c>
      <c r="D556" s="63">
        <f>'soust.uk.JMK př.č.2'!$L$24</f>
        <v>57</v>
      </c>
      <c r="E556" s="63">
        <f t="shared" si="24"/>
        <v>5116</v>
      </c>
      <c r="F556" s="63">
        <f t="shared" si="25"/>
        <v>3725</v>
      </c>
      <c r="G556" s="64"/>
      <c r="H556" s="192"/>
      <c r="I556" s="64"/>
      <c r="J556" s="64"/>
      <c r="K556" s="69"/>
      <c r="L556" s="72"/>
      <c r="M556" s="72"/>
      <c r="N556" s="72"/>
      <c r="O556" s="72"/>
      <c r="P556" s="63">
        <f t="shared" si="26"/>
        <v>1334</v>
      </c>
    </row>
    <row r="557" spans="1:16" x14ac:dyDescent="0.25">
      <c r="A557" s="104">
        <v>557</v>
      </c>
      <c r="B557" s="66">
        <v>74.430000000000007</v>
      </c>
      <c r="C557" s="63">
        <f>'soust.uk.JMK př.č.2'!$O$24+'soust.uk.JMK př.č.2'!$P$24</f>
        <v>23092</v>
      </c>
      <c r="D557" s="63">
        <f>'soust.uk.JMK př.č.2'!$L$24</f>
        <v>57</v>
      </c>
      <c r="E557" s="63">
        <f t="shared" si="24"/>
        <v>5113</v>
      </c>
      <c r="F557" s="63">
        <f t="shared" si="25"/>
        <v>3723</v>
      </c>
      <c r="G557" s="64"/>
      <c r="H557" s="192"/>
      <c r="I557" s="64"/>
      <c r="J557" s="64"/>
      <c r="K557" s="69"/>
      <c r="L557" s="72"/>
      <c r="M557" s="72"/>
      <c r="N557" s="72"/>
      <c r="O557" s="72"/>
      <c r="P557" s="63">
        <f t="shared" si="26"/>
        <v>1333</v>
      </c>
    </row>
    <row r="558" spans="1:16" x14ac:dyDescent="0.25">
      <c r="A558" s="104">
        <v>558</v>
      </c>
      <c r="B558" s="66">
        <v>74.45</v>
      </c>
      <c r="C558" s="63">
        <f>'soust.uk.JMK př.č.2'!$O$24+'soust.uk.JMK př.č.2'!$P$24</f>
        <v>23092</v>
      </c>
      <c r="D558" s="63">
        <f>'soust.uk.JMK př.č.2'!$L$24</f>
        <v>57</v>
      </c>
      <c r="E558" s="63">
        <f t="shared" si="24"/>
        <v>5111</v>
      </c>
      <c r="F558" s="63">
        <f t="shared" si="25"/>
        <v>3722</v>
      </c>
      <c r="G558" s="64"/>
      <c r="H558" s="192"/>
      <c r="I558" s="64"/>
      <c r="J558" s="64"/>
      <c r="K558" s="69"/>
      <c r="L558" s="72"/>
      <c r="M558" s="72"/>
      <c r="N558" s="72"/>
      <c r="O558" s="72"/>
      <c r="P558" s="63">
        <f t="shared" si="26"/>
        <v>1332</v>
      </c>
    </row>
    <row r="559" spans="1:16" x14ac:dyDescent="0.25">
      <c r="A559" s="104">
        <v>559</v>
      </c>
      <c r="B559" s="66">
        <v>74.48</v>
      </c>
      <c r="C559" s="63">
        <f>'soust.uk.JMK př.č.2'!$O$24+'soust.uk.JMK př.č.2'!$P$24</f>
        <v>23092</v>
      </c>
      <c r="D559" s="63">
        <f>'soust.uk.JMK př.č.2'!$L$24</f>
        <v>57</v>
      </c>
      <c r="E559" s="63">
        <f t="shared" si="24"/>
        <v>5110</v>
      </c>
      <c r="F559" s="63">
        <f t="shared" si="25"/>
        <v>3721</v>
      </c>
      <c r="G559" s="64"/>
      <c r="H559" s="192"/>
      <c r="I559" s="64"/>
      <c r="J559" s="64"/>
      <c r="K559" s="69"/>
      <c r="L559" s="72"/>
      <c r="M559" s="72"/>
      <c r="N559" s="72"/>
      <c r="O559" s="72"/>
      <c r="P559" s="63">
        <f t="shared" si="26"/>
        <v>1332</v>
      </c>
    </row>
    <row r="560" spans="1:16" x14ac:dyDescent="0.25">
      <c r="A560" s="104">
        <v>560</v>
      </c>
      <c r="B560" s="66">
        <v>74.5</v>
      </c>
      <c r="C560" s="63">
        <f>'soust.uk.JMK př.č.2'!$O$24+'soust.uk.JMK př.č.2'!$P$24</f>
        <v>23092</v>
      </c>
      <c r="D560" s="63">
        <f>'soust.uk.JMK př.č.2'!$L$24</f>
        <v>57</v>
      </c>
      <c r="E560" s="63">
        <f t="shared" si="24"/>
        <v>5109</v>
      </c>
      <c r="F560" s="63">
        <f t="shared" si="25"/>
        <v>3720</v>
      </c>
      <c r="G560" s="64"/>
      <c r="H560" s="192"/>
      <c r="I560" s="64"/>
      <c r="J560" s="64"/>
      <c r="K560" s="69"/>
      <c r="L560" s="72"/>
      <c r="M560" s="72"/>
      <c r="N560" s="72"/>
      <c r="O560" s="72"/>
      <c r="P560" s="63">
        <f t="shared" si="26"/>
        <v>1332</v>
      </c>
    </row>
    <row r="561" spans="1:16" x14ac:dyDescent="0.25">
      <c r="A561" s="104">
        <v>561</v>
      </c>
      <c r="B561" s="66">
        <v>74.53</v>
      </c>
      <c r="C561" s="63">
        <f>'soust.uk.JMK př.č.2'!$O$24+'soust.uk.JMK př.č.2'!$P$24</f>
        <v>23092</v>
      </c>
      <c r="D561" s="63">
        <f>'soust.uk.JMK př.č.2'!$L$24</f>
        <v>57</v>
      </c>
      <c r="E561" s="63">
        <f t="shared" si="24"/>
        <v>5106</v>
      </c>
      <c r="F561" s="63">
        <f t="shared" si="25"/>
        <v>3718</v>
      </c>
      <c r="G561" s="64"/>
      <c r="H561" s="192"/>
      <c r="I561" s="64"/>
      <c r="J561" s="64"/>
      <c r="K561" s="69"/>
      <c r="L561" s="72"/>
      <c r="M561" s="72"/>
      <c r="N561" s="72"/>
      <c r="O561" s="72"/>
      <c r="P561" s="63">
        <f t="shared" si="26"/>
        <v>1331</v>
      </c>
    </row>
    <row r="562" spans="1:16" x14ac:dyDescent="0.25">
      <c r="A562" s="104">
        <v>562</v>
      </c>
      <c r="B562" s="66">
        <v>74.55</v>
      </c>
      <c r="C562" s="63">
        <f>'soust.uk.JMK př.č.2'!$O$24+'soust.uk.JMK př.č.2'!$P$24</f>
        <v>23092</v>
      </c>
      <c r="D562" s="63">
        <f>'soust.uk.JMK př.č.2'!$L$24</f>
        <v>57</v>
      </c>
      <c r="E562" s="63">
        <f t="shared" si="24"/>
        <v>5105</v>
      </c>
      <c r="F562" s="63">
        <f t="shared" si="25"/>
        <v>3717</v>
      </c>
      <c r="G562" s="64"/>
      <c r="H562" s="192"/>
      <c r="I562" s="64"/>
      <c r="J562" s="64"/>
      <c r="K562" s="69"/>
      <c r="L562" s="72"/>
      <c r="M562" s="72"/>
      <c r="N562" s="72"/>
      <c r="O562" s="72"/>
      <c r="P562" s="63">
        <f t="shared" si="26"/>
        <v>1331</v>
      </c>
    </row>
    <row r="563" spans="1:16" x14ac:dyDescent="0.25">
      <c r="A563" s="104">
        <v>563</v>
      </c>
      <c r="B563" s="66">
        <v>74.569999999999993</v>
      </c>
      <c r="C563" s="63">
        <f>'soust.uk.JMK př.č.2'!$O$24+'soust.uk.JMK př.č.2'!$P$24</f>
        <v>23092</v>
      </c>
      <c r="D563" s="63">
        <f>'soust.uk.JMK př.č.2'!$L$24</f>
        <v>57</v>
      </c>
      <c r="E563" s="63">
        <f t="shared" si="24"/>
        <v>5103</v>
      </c>
      <c r="F563" s="63">
        <f t="shared" si="25"/>
        <v>3716</v>
      </c>
      <c r="G563" s="64"/>
      <c r="H563" s="192"/>
      <c r="I563" s="64"/>
      <c r="J563" s="64"/>
      <c r="K563" s="69"/>
      <c r="L563" s="72"/>
      <c r="M563" s="72"/>
      <c r="N563" s="72"/>
      <c r="O563" s="72"/>
      <c r="P563" s="63">
        <f t="shared" si="26"/>
        <v>1330</v>
      </c>
    </row>
    <row r="564" spans="1:16" x14ac:dyDescent="0.25">
      <c r="A564" s="104">
        <v>564</v>
      </c>
      <c r="B564" s="66">
        <v>74.599999999999994</v>
      </c>
      <c r="C564" s="63">
        <f>'soust.uk.JMK př.č.2'!$O$24+'soust.uk.JMK př.č.2'!$P$24</f>
        <v>23092</v>
      </c>
      <c r="D564" s="63">
        <f>'soust.uk.JMK př.č.2'!$L$24</f>
        <v>57</v>
      </c>
      <c r="E564" s="63">
        <f t="shared" si="24"/>
        <v>5102</v>
      </c>
      <c r="F564" s="63">
        <f t="shared" si="25"/>
        <v>3715</v>
      </c>
      <c r="G564" s="64"/>
      <c r="H564" s="192"/>
      <c r="I564" s="64"/>
      <c r="J564" s="64"/>
      <c r="K564" s="69"/>
      <c r="L564" s="72"/>
      <c r="M564" s="72"/>
      <c r="N564" s="72"/>
      <c r="O564" s="72"/>
      <c r="P564" s="63">
        <f t="shared" si="26"/>
        <v>1330</v>
      </c>
    </row>
    <row r="565" spans="1:16" x14ac:dyDescent="0.25">
      <c r="A565" s="104">
        <v>565</v>
      </c>
      <c r="B565" s="66">
        <v>74.62</v>
      </c>
      <c r="C565" s="63">
        <f>'soust.uk.JMK př.č.2'!$O$24+'soust.uk.JMK př.č.2'!$P$24</f>
        <v>23092</v>
      </c>
      <c r="D565" s="63">
        <f>'soust.uk.JMK př.č.2'!$L$24</f>
        <v>57</v>
      </c>
      <c r="E565" s="63">
        <f t="shared" si="24"/>
        <v>5101</v>
      </c>
      <c r="F565" s="63">
        <f t="shared" si="25"/>
        <v>3714</v>
      </c>
      <c r="G565" s="64"/>
      <c r="H565" s="192"/>
      <c r="I565" s="64"/>
      <c r="J565" s="64"/>
      <c r="K565" s="69"/>
      <c r="L565" s="72"/>
      <c r="M565" s="72"/>
      <c r="N565" s="72"/>
      <c r="O565" s="72"/>
      <c r="P565" s="63">
        <f t="shared" si="26"/>
        <v>1330</v>
      </c>
    </row>
    <row r="566" spans="1:16" x14ac:dyDescent="0.25">
      <c r="A566" s="104">
        <v>566</v>
      </c>
      <c r="B566" s="66">
        <v>74.650000000000006</v>
      </c>
      <c r="C566" s="63">
        <f>'soust.uk.JMK př.č.2'!$O$24+'soust.uk.JMK př.č.2'!$P$24</f>
        <v>23092</v>
      </c>
      <c r="D566" s="63">
        <f>'soust.uk.JMK př.č.2'!$L$24</f>
        <v>57</v>
      </c>
      <c r="E566" s="63">
        <f t="shared" si="24"/>
        <v>5098</v>
      </c>
      <c r="F566" s="63">
        <f t="shared" si="25"/>
        <v>3712</v>
      </c>
      <c r="G566" s="64"/>
      <c r="H566" s="192"/>
      <c r="I566" s="64"/>
      <c r="J566" s="64"/>
      <c r="K566" s="69"/>
      <c r="L566" s="72"/>
      <c r="M566" s="72"/>
      <c r="N566" s="72"/>
      <c r="O566" s="72"/>
      <c r="P566" s="63">
        <f t="shared" si="26"/>
        <v>1329</v>
      </c>
    </row>
    <row r="567" spans="1:16" x14ac:dyDescent="0.25">
      <c r="A567" s="104">
        <v>567</v>
      </c>
      <c r="B567" s="66">
        <v>74.67</v>
      </c>
      <c r="C567" s="63">
        <f>'soust.uk.JMK př.č.2'!$O$24+'soust.uk.JMK př.č.2'!$P$24</f>
        <v>23092</v>
      </c>
      <c r="D567" s="63">
        <f>'soust.uk.JMK př.č.2'!$L$24</f>
        <v>57</v>
      </c>
      <c r="E567" s="63">
        <f t="shared" si="24"/>
        <v>5097</v>
      </c>
      <c r="F567" s="63">
        <f t="shared" si="25"/>
        <v>3711</v>
      </c>
      <c r="G567" s="64"/>
      <c r="H567" s="192"/>
      <c r="I567" s="64"/>
      <c r="J567" s="64"/>
      <c r="K567" s="69"/>
      <c r="L567" s="72"/>
      <c r="M567" s="72"/>
      <c r="N567" s="72"/>
      <c r="O567" s="72"/>
      <c r="P567" s="63">
        <f t="shared" si="26"/>
        <v>1329</v>
      </c>
    </row>
    <row r="568" spans="1:16" x14ac:dyDescent="0.25">
      <c r="A568" s="104">
        <v>568</v>
      </c>
      <c r="B568" s="66">
        <v>74.69</v>
      </c>
      <c r="C568" s="63">
        <f>'soust.uk.JMK př.č.2'!$O$24+'soust.uk.JMK př.č.2'!$P$24</f>
        <v>23092</v>
      </c>
      <c r="D568" s="63">
        <f>'soust.uk.JMK př.č.2'!$L$24</f>
        <v>57</v>
      </c>
      <c r="E568" s="63">
        <f t="shared" si="24"/>
        <v>5095</v>
      </c>
      <c r="F568" s="63">
        <f t="shared" si="25"/>
        <v>3710</v>
      </c>
      <c r="G568" s="64"/>
      <c r="H568" s="192"/>
      <c r="I568" s="64"/>
      <c r="J568" s="64"/>
      <c r="K568" s="69"/>
      <c r="L568" s="72"/>
      <c r="M568" s="72"/>
      <c r="N568" s="72"/>
      <c r="O568" s="72"/>
      <c r="P568" s="63">
        <f t="shared" si="26"/>
        <v>1328</v>
      </c>
    </row>
    <row r="569" spans="1:16" x14ac:dyDescent="0.25">
      <c r="A569" s="104">
        <v>569</v>
      </c>
      <c r="B569" s="66">
        <v>74.709999999999994</v>
      </c>
      <c r="C569" s="63">
        <f>'soust.uk.JMK př.č.2'!$O$24+'soust.uk.JMK př.č.2'!$P$24</f>
        <v>23092</v>
      </c>
      <c r="D569" s="63">
        <f>'soust.uk.JMK př.č.2'!$L$24</f>
        <v>57</v>
      </c>
      <c r="E569" s="63">
        <f t="shared" si="24"/>
        <v>5094</v>
      </c>
      <c r="F569" s="63">
        <f t="shared" si="25"/>
        <v>3709</v>
      </c>
      <c r="G569" s="64"/>
      <c r="H569" s="192"/>
      <c r="I569" s="64"/>
      <c r="J569" s="64"/>
      <c r="K569" s="69"/>
      <c r="L569" s="72"/>
      <c r="M569" s="72"/>
      <c r="N569" s="72"/>
      <c r="O569" s="72"/>
      <c r="P569" s="63">
        <f t="shared" si="26"/>
        <v>1328</v>
      </c>
    </row>
    <row r="570" spans="1:16" x14ac:dyDescent="0.25">
      <c r="A570" s="104">
        <v>570</v>
      </c>
      <c r="B570" s="66">
        <v>74.739999999999995</v>
      </c>
      <c r="C570" s="63">
        <f>'soust.uk.JMK př.č.2'!$O$24+'soust.uk.JMK př.č.2'!$P$24</f>
        <v>23092</v>
      </c>
      <c r="D570" s="63">
        <f>'soust.uk.JMK př.č.2'!$L$24</f>
        <v>57</v>
      </c>
      <c r="E570" s="63">
        <f t="shared" si="24"/>
        <v>5092</v>
      </c>
      <c r="F570" s="63">
        <f t="shared" si="25"/>
        <v>3708</v>
      </c>
      <c r="G570" s="64"/>
      <c r="H570" s="192"/>
      <c r="I570" s="64"/>
      <c r="J570" s="64"/>
      <c r="K570" s="69"/>
      <c r="L570" s="72"/>
      <c r="M570" s="72"/>
      <c r="N570" s="72"/>
      <c r="O570" s="72"/>
      <c r="P570" s="63">
        <f t="shared" si="26"/>
        <v>1327</v>
      </c>
    </row>
    <row r="571" spans="1:16" x14ac:dyDescent="0.25">
      <c r="A571" s="104">
        <v>571</v>
      </c>
      <c r="B571" s="66">
        <v>74.760000000000005</v>
      </c>
      <c r="C571" s="63">
        <f>'soust.uk.JMK př.č.2'!$O$24+'soust.uk.JMK př.č.2'!$P$24</f>
        <v>23092</v>
      </c>
      <c r="D571" s="63">
        <f>'soust.uk.JMK př.č.2'!$L$24</f>
        <v>57</v>
      </c>
      <c r="E571" s="63">
        <f t="shared" si="24"/>
        <v>5091</v>
      </c>
      <c r="F571" s="63">
        <f t="shared" si="25"/>
        <v>3707</v>
      </c>
      <c r="G571" s="64"/>
      <c r="H571" s="192"/>
      <c r="I571" s="64"/>
      <c r="J571" s="64"/>
      <c r="K571" s="69"/>
      <c r="L571" s="72"/>
      <c r="M571" s="72"/>
      <c r="N571" s="72"/>
      <c r="O571" s="72"/>
      <c r="P571" s="63">
        <f t="shared" si="26"/>
        <v>1327</v>
      </c>
    </row>
    <row r="572" spans="1:16" x14ac:dyDescent="0.25">
      <c r="A572" s="104">
        <v>572</v>
      </c>
      <c r="B572" s="66">
        <v>74.790000000000006</v>
      </c>
      <c r="C572" s="63">
        <f>'soust.uk.JMK př.č.2'!$O$24+'soust.uk.JMK př.č.2'!$P$24</f>
        <v>23092</v>
      </c>
      <c r="D572" s="63">
        <f>'soust.uk.JMK př.č.2'!$L$24</f>
        <v>57</v>
      </c>
      <c r="E572" s="63">
        <f t="shared" si="24"/>
        <v>5088</v>
      </c>
      <c r="F572" s="63">
        <f t="shared" si="25"/>
        <v>3705</v>
      </c>
      <c r="G572" s="64"/>
      <c r="H572" s="192"/>
      <c r="I572" s="64"/>
      <c r="J572" s="64"/>
      <c r="K572" s="69"/>
      <c r="L572" s="72"/>
      <c r="M572" s="72"/>
      <c r="N572" s="72"/>
      <c r="O572" s="72"/>
      <c r="P572" s="63">
        <f t="shared" si="26"/>
        <v>1326</v>
      </c>
    </row>
    <row r="573" spans="1:16" x14ac:dyDescent="0.25">
      <c r="A573" s="104">
        <v>573</v>
      </c>
      <c r="B573" s="66">
        <v>74.81</v>
      </c>
      <c r="C573" s="63">
        <f>'soust.uk.JMK př.č.2'!$O$24+'soust.uk.JMK př.č.2'!$P$24</f>
        <v>23092</v>
      </c>
      <c r="D573" s="63">
        <f>'soust.uk.JMK př.č.2'!$L$24</f>
        <v>57</v>
      </c>
      <c r="E573" s="63">
        <f t="shared" si="24"/>
        <v>5087</v>
      </c>
      <c r="F573" s="63">
        <f t="shared" si="25"/>
        <v>3704</v>
      </c>
      <c r="G573" s="64"/>
      <c r="H573" s="192"/>
      <c r="I573" s="64"/>
      <c r="J573" s="64"/>
      <c r="K573" s="69"/>
      <c r="L573" s="72"/>
      <c r="M573" s="72"/>
      <c r="N573" s="72"/>
      <c r="O573" s="72"/>
      <c r="P573" s="63">
        <f t="shared" si="26"/>
        <v>1326</v>
      </c>
    </row>
    <row r="574" spans="1:16" x14ac:dyDescent="0.25">
      <c r="A574" s="104">
        <v>574</v>
      </c>
      <c r="B574" s="66">
        <v>74.83</v>
      </c>
      <c r="C574" s="63">
        <f>'soust.uk.JMK př.č.2'!$O$24+'soust.uk.JMK př.č.2'!$P$24</f>
        <v>23092</v>
      </c>
      <c r="D574" s="63">
        <f>'soust.uk.JMK př.č.2'!$L$24</f>
        <v>57</v>
      </c>
      <c r="E574" s="63">
        <f t="shared" si="24"/>
        <v>5086</v>
      </c>
      <c r="F574" s="63">
        <f t="shared" si="25"/>
        <v>3703</v>
      </c>
      <c r="G574" s="64"/>
      <c r="H574" s="192"/>
      <c r="I574" s="64"/>
      <c r="J574" s="64"/>
      <c r="K574" s="69"/>
      <c r="L574" s="72"/>
      <c r="M574" s="72"/>
      <c r="N574" s="72"/>
      <c r="O574" s="72"/>
      <c r="P574" s="63">
        <f t="shared" si="26"/>
        <v>1326</v>
      </c>
    </row>
    <row r="575" spans="1:16" x14ac:dyDescent="0.25">
      <c r="A575" s="104">
        <v>575</v>
      </c>
      <c r="B575" s="66">
        <v>74.86</v>
      </c>
      <c r="C575" s="63">
        <f>'soust.uk.JMK př.č.2'!$O$24+'soust.uk.JMK př.č.2'!$P$24</f>
        <v>23092</v>
      </c>
      <c r="D575" s="63">
        <f>'soust.uk.JMK př.č.2'!$L$24</f>
        <v>57</v>
      </c>
      <c r="E575" s="63">
        <f t="shared" si="24"/>
        <v>5084</v>
      </c>
      <c r="F575" s="63">
        <f t="shared" si="25"/>
        <v>3702</v>
      </c>
      <c r="G575" s="64"/>
      <c r="H575" s="192"/>
      <c r="I575" s="64"/>
      <c r="J575" s="64"/>
      <c r="K575" s="69"/>
      <c r="L575" s="72"/>
      <c r="M575" s="72"/>
      <c r="N575" s="72"/>
      <c r="O575" s="72"/>
      <c r="P575" s="63">
        <f t="shared" si="26"/>
        <v>1325</v>
      </c>
    </row>
    <row r="576" spans="1:16" x14ac:dyDescent="0.25">
      <c r="A576" s="104">
        <v>576</v>
      </c>
      <c r="B576" s="66">
        <v>74.88</v>
      </c>
      <c r="C576" s="63">
        <f>'soust.uk.JMK př.č.2'!$O$24+'soust.uk.JMK př.č.2'!$P$24</f>
        <v>23092</v>
      </c>
      <c r="D576" s="63">
        <f>'soust.uk.JMK př.č.2'!$L$24</f>
        <v>57</v>
      </c>
      <c r="E576" s="63">
        <f t="shared" si="24"/>
        <v>5083</v>
      </c>
      <c r="F576" s="63">
        <f t="shared" si="25"/>
        <v>3701</v>
      </c>
      <c r="G576" s="64"/>
      <c r="H576" s="192"/>
      <c r="I576" s="64"/>
      <c r="J576" s="64"/>
      <c r="K576" s="69"/>
      <c r="L576" s="72"/>
      <c r="M576" s="72"/>
      <c r="N576" s="72"/>
      <c r="O576" s="72"/>
      <c r="P576" s="63">
        <f t="shared" si="26"/>
        <v>1325</v>
      </c>
    </row>
    <row r="577" spans="1:16" x14ac:dyDescent="0.25">
      <c r="A577" s="104">
        <v>577</v>
      </c>
      <c r="B577" s="66">
        <v>74.900000000000006</v>
      </c>
      <c r="C577" s="63">
        <f>'soust.uk.JMK př.č.2'!$O$24+'soust.uk.JMK př.č.2'!$P$24</f>
        <v>23092</v>
      </c>
      <c r="D577" s="63">
        <f>'soust.uk.JMK př.č.2'!$L$24</f>
        <v>57</v>
      </c>
      <c r="E577" s="63">
        <f t="shared" si="24"/>
        <v>5082</v>
      </c>
      <c r="F577" s="63">
        <f t="shared" si="25"/>
        <v>3700</v>
      </c>
      <c r="G577" s="64"/>
      <c r="H577" s="192"/>
      <c r="I577" s="64"/>
      <c r="J577" s="64"/>
      <c r="K577" s="69"/>
      <c r="L577" s="72"/>
      <c r="M577" s="72"/>
      <c r="N577" s="72"/>
      <c r="O577" s="72"/>
      <c r="P577" s="63">
        <f t="shared" si="26"/>
        <v>1325</v>
      </c>
    </row>
    <row r="578" spans="1:16" x14ac:dyDescent="0.25">
      <c r="A578" s="104">
        <v>578</v>
      </c>
      <c r="B578" s="66">
        <v>74.930000000000007</v>
      </c>
      <c r="C578" s="63">
        <f>'soust.uk.JMK př.č.2'!$O$24+'soust.uk.JMK př.č.2'!$P$24</f>
        <v>23092</v>
      </c>
      <c r="D578" s="63">
        <f>'soust.uk.JMK př.č.2'!$L$24</f>
        <v>57</v>
      </c>
      <c r="E578" s="63">
        <f t="shared" si="24"/>
        <v>5079</v>
      </c>
      <c r="F578" s="63">
        <f t="shared" si="25"/>
        <v>3698</v>
      </c>
      <c r="G578" s="64"/>
      <c r="H578" s="192"/>
      <c r="I578" s="64"/>
      <c r="J578" s="64"/>
      <c r="K578" s="69"/>
      <c r="L578" s="72"/>
      <c r="M578" s="72"/>
      <c r="N578" s="72"/>
      <c r="O578" s="72"/>
      <c r="P578" s="63">
        <f t="shared" si="26"/>
        <v>1324</v>
      </c>
    </row>
    <row r="579" spans="1:16" x14ac:dyDescent="0.25">
      <c r="A579" s="104">
        <v>579</v>
      </c>
      <c r="B579" s="66">
        <v>74.95</v>
      </c>
      <c r="C579" s="63">
        <f>'soust.uk.JMK př.č.2'!$O$24+'soust.uk.JMK př.č.2'!$P$24</f>
        <v>23092</v>
      </c>
      <c r="D579" s="63">
        <f>'soust.uk.JMK př.č.2'!$L$24</f>
        <v>57</v>
      </c>
      <c r="E579" s="63">
        <f t="shared" si="24"/>
        <v>5078</v>
      </c>
      <c r="F579" s="63">
        <f t="shared" si="25"/>
        <v>3697</v>
      </c>
      <c r="G579" s="64"/>
      <c r="H579" s="192"/>
      <c r="I579" s="64"/>
      <c r="J579" s="64"/>
      <c r="K579" s="69"/>
      <c r="L579" s="72"/>
      <c r="M579" s="72"/>
      <c r="N579" s="72"/>
      <c r="O579" s="72"/>
      <c r="P579" s="63">
        <f t="shared" si="26"/>
        <v>1324</v>
      </c>
    </row>
    <row r="580" spans="1:16" x14ac:dyDescent="0.25">
      <c r="A580" s="104">
        <v>580</v>
      </c>
      <c r="B580" s="66">
        <v>74.98</v>
      </c>
      <c r="C580" s="63">
        <f>'soust.uk.JMK př.č.2'!$O$24+'soust.uk.JMK př.č.2'!$P$24</f>
        <v>23092</v>
      </c>
      <c r="D580" s="63">
        <f>'soust.uk.JMK př.č.2'!$L$24</f>
        <v>57</v>
      </c>
      <c r="E580" s="63">
        <f t="shared" si="24"/>
        <v>5076</v>
      </c>
      <c r="F580" s="63">
        <f t="shared" si="25"/>
        <v>3696</v>
      </c>
      <c r="G580" s="64"/>
      <c r="H580" s="192"/>
      <c r="I580" s="64"/>
      <c r="J580" s="64"/>
      <c r="K580" s="69"/>
      <c r="L580" s="72"/>
      <c r="M580" s="72"/>
      <c r="N580" s="72"/>
      <c r="O580" s="72"/>
      <c r="P580" s="63">
        <f t="shared" si="26"/>
        <v>1323</v>
      </c>
    </row>
    <row r="581" spans="1:16" x14ac:dyDescent="0.25">
      <c r="A581" s="104">
        <v>581</v>
      </c>
      <c r="B581" s="66">
        <v>75</v>
      </c>
      <c r="C581" s="63">
        <f>'soust.uk.JMK př.č.2'!$O$24+'soust.uk.JMK př.č.2'!$P$24</f>
        <v>23092</v>
      </c>
      <c r="D581" s="63">
        <f>'soust.uk.JMK př.č.2'!$L$24</f>
        <v>57</v>
      </c>
      <c r="E581" s="63">
        <f t="shared" si="24"/>
        <v>5075</v>
      </c>
      <c r="F581" s="63">
        <f t="shared" si="25"/>
        <v>3695</v>
      </c>
      <c r="G581" s="64"/>
      <c r="H581" s="192"/>
      <c r="I581" s="64"/>
      <c r="J581" s="64"/>
      <c r="K581" s="69"/>
      <c r="L581" s="72"/>
      <c r="M581" s="72"/>
      <c r="N581" s="72"/>
      <c r="O581" s="72"/>
      <c r="P581" s="63">
        <f t="shared" si="26"/>
        <v>1323</v>
      </c>
    </row>
    <row r="582" spans="1:16" x14ac:dyDescent="0.25">
      <c r="A582" s="104">
        <v>582</v>
      </c>
      <c r="B582" s="66">
        <v>75.02</v>
      </c>
      <c r="C582" s="63">
        <f>'soust.uk.JMK př.č.2'!$O$24+'soust.uk.JMK př.č.2'!$P$24</f>
        <v>23092</v>
      </c>
      <c r="D582" s="63">
        <f>'soust.uk.JMK př.č.2'!$L$24</f>
        <v>57</v>
      </c>
      <c r="E582" s="63">
        <f t="shared" si="24"/>
        <v>5073</v>
      </c>
      <c r="F582" s="63">
        <f t="shared" si="25"/>
        <v>3694</v>
      </c>
      <c r="G582" s="64"/>
      <c r="H582" s="192"/>
      <c r="I582" s="64"/>
      <c r="J582" s="64"/>
      <c r="K582" s="69"/>
      <c r="L582" s="72"/>
      <c r="M582" s="72"/>
      <c r="N582" s="72"/>
      <c r="O582" s="72"/>
      <c r="P582" s="63">
        <f t="shared" si="26"/>
        <v>1322</v>
      </c>
    </row>
    <row r="583" spans="1:16" x14ac:dyDescent="0.25">
      <c r="A583" s="104">
        <v>583</v>
      </c>
      <c r="B583" s="66">
        <v>75.05</v>
      </c>
      <c r="C583" s="63">
        <f>'soust.uk.JMK př.č.2'!$O$24+'soust.uk.JMK př.č.2'!$P$24</f>
        <v>23092</v>
      </c>
      <c r="D583" s="63">
        <f>'soust.uk.JMK př.č.2'!$L$24</f>
        <v>57</v>
      </c>
      <c r="E583" s="63">
        <f t="shared" si="24"/>
        <v>5071</v>
      </c>
      <c r="F583" s="63">
        <f t="shared" si="25"/>
        <v>3692</v>
      </c>
      <c r="G583" s="64"/>
      <c r="H583" s="192"/>
      <c r="I583" s="64"/>
      <c r="J583" s="64"/>
      <c r="K583" s="69"/>
      <c r="L583" s="72"/>
      <c r="M583" s="72"/>
      <c r="N583" s="72"/>
      <c r="O583" s="72"/>
      <c r="P583" s="63">
        <f t="shared" si="26"/>
        <v>1322</v>
      </c>
    </row>
    <row r="584" spans="1:16" x14ac:dyDescent="0.25">
      <c r="A584" s="104">
        <v>584</v>
      </c>
      <c r="B584" s="66">
        <v>75.069999999999993</v>
      </c>
      <c r="C584" s="63">
        <f>'soust.uk.JMK př.č.2'!$O$24+'soust.uk.JMK př.č.2'!$P$24</f>
        <v>23092</v>
      </c>
      <c r="D584" s="63">
        <f>'soust.uk.JMK př.č.2'!$L$24</f>
        <v>57</v>
      </c>
      <c r="E584" s="63">
        <f t="shared" si="24"/>
        <v>5069</v>
      </c>
      <c r="F584" s="63">
        <f t="shared" si="25"/>
        <v>3691</v>
      </c>
      <c r="G584" s="64"/>
      <c r="H584" s="192"/>
      <c r="I584" s="64"/>
      <c r="J584" s="64"/>
      <c r="K584" s="69"/>
      <c r="L584" s="72"/>
      <c r="M584" s="72"/>
      <c r="N584" s="72"/>
      <c r="O584" s="72"/>
      <c r="P584" s="63">
        <f t="shared" si="26"/>
        <v>1321</v>
      </c>
    </row>
    <row r="585" spans="1:16" x14ac:dyDescent="0.25">
      <c r="A585" s="104">
        <v>585</v>
      </c>
      <c r="B585" s="66">
        <v>75.09</v>
      </c>
      <c r="C585" s="63">
        <f>'soust.uk.JMK př.č.2'!$O$24+'soust.uk.JMK př.č.2'!$P$24</f>
        <v>23092</v>
      </c>
      <c r="D585" s="63">
        <f>'soust.uk.JMK př.č.2'!$L$24</f>
        <v>57</v>
      </c>
      <c r="E585" s="63">
        <f t="shared" si="24"/>
        <v>5068</v>
      </c>
      <c r="F585" s="63">
        <f t="shared" si="25"/>
        <v>3690</v>
      </c>
      <c r="G585" s="64"/>
      <c r="H585" s="192"/>
      <c r="I585" s="64"/>
      <c r="J585" s="64"/>
      <c r="K585" s="69"/>
      <c r="L585" s="72"/>
      <c r="M585" s="72"/>
      <c r="N585" s="72"/>
      <c r="O585" s="72"/>
      <c r="P585" s="63">
        <f t="shared" si="26"/>
        <v>1321</v>
      </c>
    </row>
    <row r="586" spans="1:16" x14ac:dyDescent="0.25">
      <c r="A586" s="104">
        <v>586</v>
      </c>
      <c r="B586" s="66">
        <v>75.12</v>
      </c>
      <c r="C586" s="63">
        <f>'soust.uk.JMK př.č.2'!$O$24+'soust.uk.JMK př.č.2'!$P$24</f>
        <v>23092</v>
      </c>
      <c r="D586" s="63">
        <f>'soust.uk.JMK př.č.2'!$L$24</f>
        <v>57</v>
      </c>
      <c r="E586" s="63">
        <f t="shared" si="24"/>
        <v>5067</v>
      </c>
      <c r="F586" s="63">
        <f t="shared" si="25"/>
        <v>3689</v>
      </c>
      <c r="G586" s="64"/>
      <c r="H586" s="192"/>
      <c r="I586" s="64"/>
      <c r="J586" s="64"/>
      <c r="K586" s="69"/>
      <c r="L586" s="72"/>
      <c r="M586" s="72"/>
      <c r="N586" s="72"/>
      <c r="O586" s="72"/>
      <c r="P586" s="63">
        <f t="shared" si="26"/>
        <v>1321</v>
      </c>
    </row>
    <row r="587" spans="1:16" x14ac:dyDescent="0.25">
      <c r="A587" s="104">
        <v>587</v>
      </c>
      <c r="B587" s="66">
        <v>75.14</v>
      </c>
      <c r="C587" s="63">
        <f>'soust.uk.JMK př.č.2'!$O$24+'soust.uk.JMK př.č.2'!$P$24</f>
        <v>23092</v>
      </c>
      <c r="D587" s="63">
        <f>'soust.uk.JMK př.č.2'!$L$24</f>
        <v>57</v>
      </c>
      <c r="E587" s="63">
        <f t="shared" si="24"/>
        <v>5065</v>
      </c>
      <c r="F587" s="63">
        <f t="shared" si="25"/>
        <v>3688</v>
      </c>
      <c r="G587" s="64"/>
      <c r="H587" s="192"/>
      <c r="I587" s="64"/>
      <c r="J587" s="64"/>
      <c r="K587" s="69"/>
      <c r="L587" s="72"/>
      <c r="M587" s="72"/>
      <c r="N587" s="72"/>
      <c r="O587" s="72"/>
      <c r="P587" s="63">
        <f t="shared" si="26"/>
        <v>1320</v>
      </c>
    </row>
    <row r="588" spans="1:16" x14ac:dyDescent="0.25">
      <c r="A588" s="104">
        <v>588</v>
      </c>
      <c r="B588" s="66">
        <v>75.17</v>
      </c>
      <c r="C588" s="63">
        <f>'soust.uk.JMK př.č.2'!$O$24+'soust.uk.JMK př.č.2'!$P$24</f>
        <v>23092</v>
      </c>
      <c r="D588" s="63">
        <f>'soust.uk.JMK př.č.2'!$L$24</f>
        <v>57</v>
      </c>
      <c r="E588" s="63">
        <f t="shared" si="24"/>
        <v>5063</v>
      </c>
      <c r="F588" s="63">
        <f t="shared" si="25"/>
        <v>3686</v>
      </c>
      <c r="G588" s="64"/>
      <c r="H588" s="192"/>
      <c r="I588" s="64"/>
      <c r="J588" s="64"/>
      <c r="K588" s="69"/>
      <c r="L588" s="72"/>
      <c r="M588" s="72"/>
      <c r="N588" s="72"/>
      <c r="O588" s="72"/>
      <c r="P588" s="63">
        <f t="shared" si="26"/>
        <v>1320</v>
      </c>
    </row>
    <row r="589" spans="1:16" x14ac:dyDescent="0.25">
      <c r="A589" s="104">
        <v>589</v>
      </c>
      <c r="B589" s="66">
        <v>75.19</v>
      </c>
      <c r="C589" s="63">
        <f>'soust.uk.JMK př.č.2'!$O$24+'soust.uk.JMK př.č.2'!$P$24</f>
        <v>23092</v>
      </c>
      <c r="D589" s="63">
        <f>'soust.uk.JMK př.č.2'!$L$24</f>
        <v>57</v>
      </c>
      <c r="E589" s="63">
        <f t="shared" si="24"/>
        <v>5061</v>
      </c>
      <c r="F589" s="63">
        <f t="shared" si="25"/>
        <v>3685</v>
      </c>
      <c r="G589" s="64"/>
      <c r="H589" s="192"/>
      <c r="I589" s="64"/>
      <c r="J589" s="64"/>
      <c r="K589" s="69"/>
      <c r="L589" s="72"/>
      <c r="M589" s="72"/>
      <c r="N589" s="72"/>
      <c r="O589" s="72"/>
      <c r="P589" s="63">
        <f t="shared" si="26"/>
        <v>1319</v>
      </c>
    </row>
    <row r="590" spans="1:16" x14ac:dyDescent="0.25">
      <c r="A590" s="104">
        <v>590</v>
      </c>
      <c r="B590" s="66">
        <v>75.209999999999994</v>
      </c>
      <c r="C590" s="63">
        <f>'soust.uk.JMK př.č.2'!$O$24+'soust.uk.JMK př.č.2'!$P$24</f>
        <v>23092</v>
      </c>
      <c r="D590" s="63">
        <f>'soust.uk.JMK př.č.2'!$L$24</f>
        <v>57</v>
      </c>
      <c r="E590" s="63">
        <f t="shared" ref="E590:E653" si="27">SUM(F590,P590,D590)</f>
        <v>5060</v>
      </c>
      <c r="F590" s="63">
        <f t="shared" ref="F590:F653" si="28">ROUND(1/B590*C590*12,0)</f>
        <v>3684</v>
      </c>
      <c r="G590" s="64"/>
      <c r="H590" s="192"/>
      <c r="I590" s="64"/>
      <c r="J590" s="64"/>
      <c r="K590" s="69"/>
      <c r="L590" s="72"/>
      <c r="M590" s="72"/>
      <c r="N590" s="72"/>
      <c r="O590" s="72"/>
      <c r="P590" s="63">
        <f t="shared" si="26"/>
        <v>1319</v>
      </c>
    </row>
    <row r="591" spans="1:16" x14ac:dyDescent="0.25">
      <c r="A591" s="104">
        <v>591</v>
      </c>
      <c r="B591" s="66">
        <v>75.239999999999995</v>
      </c>
      <c r="C591" s="63">
        <f>'soust.uk.JMK př.č.2'!$O$24+'soust.uk.JMK př.č.2'!$P$24</f>
        <v>23092</v>
      </c>
      <c r="D591" s="63">
        <f>'soust.uk.JMK př.č.2'!$L$24</f>
        <v>57</v>
      </c>
      <c r="E591" s="63">
        <f t="shared" si="27"/>
        <v>5059</v>
      </c>
      <c r="F591" s="63">
        <f t="shared" si="28"/>
        <v>3683</v>
      </c>
      <c r="G591" s="64"/>
      <c r="H591" s="192"/>
      <c r="I591" s="64"/>
      <c r="J591" s="64"/>
      <c r="K591" s="69"/>
      <c r="L591" s="72"/>
      <c r="M591" s="72"/>
      <c r="N591" s="72"/>
      <c r="O591" s="72"/>
      <c r="P591" s="63">
        <f t="shared" ref="P591:P654" si="29">ROUND((F591*35.8%),0)</f>
        <v>1319</v>
      </c>
    </row>
    <row r="592" spans="1:16" x14ac:dyDescent="0.25">
      <c r="A592" s="104">
        <v>592</v>
      </c>
      <c r="B592" s="66">
        <v>75.260000000000005</v>
      </c>
      <c r="C592" s="63">
        <f>'soust.uk.JMK př.č.2'!$O$24+'soust.uk.JMK př.č.2'!$P$24</f>
        <v>23092</v>
      </c>
      <c r="D592" s="63">
        <f>'soust.uk.JMK př.č.2'!$L$24</f>
        <v>57</v>
      </c>
      <c r="E592" s="63">
        <f t="shared" si="27"/>
        <v>5057</v>
      </c>
      <c r="F592" s="63">
        <f t="shared" si="28"/>
        <v>3682</v>
      </c>
      <c r="G592" s="64"/>
      <c r="H592" s="192"/>
      <c r="I592" s="64"/>
      <c r="J592" s="64"/>
      <c r="K592" s="69"/>
      <c r="L592" s="72"/>
      <c r="M592" s="72"/>
      <c r="N592" s="72"/>
      <c r="O592" s="72"/>
      <c r="P592" s="63">
        <f t="shared" si="29"/>
        <v>1318</v>
      </c>
    </row>
    <row r="593" spans="1:16" x14ac:dyDescent="0.25">
      <c r="A593" s="104">
        <v>593</v>
      </c>
      <c r="B593" s="66">
        <v>75.28</v>
      </c>
      <c r="C593" s="63">
        <f>'soust.uk.JMK př.č.2'!$O$24+'soust.uk.JMK př.č.2'!$P$24</f>
        <v>23092</v>
      </c>
      <c r="D593" s="63">
        <f>'soust.uk.JMK př.č.2'!$L$24</f>
        <v>57</v>
      </c>
      <c r="E593" s="63">
        <f t="shared" si="27"/>
        <v>5056</v>
      </c>
      <c r="F593" s="63">
        <f t="shared" si="28"/>
        <v>3681</v>
      </c>
      <c r="G593" s="64"/>
      <c r="H593" s="192"/>
      <c r="I593" s="64"/>
      <c r="J593" s="64"/>
      <c r="K593" s="69"/>
      <c r="L593" s="72"/>
      <c r="M593" s="72"/>
      <c r="N593" s="72"/>
      <c r="O593" s="72"/>
      <c r="P593" s="63">
        <f t="shared" si="29"/>
        <v>1318</v>
      </c>
    </row>
    <row r="594" spans="1:16" x14ac:dyDescent="0.25">
      <c r="A594" s="104">
        <v>594</v>
      </c>
      <c r="B594" s="66">
        <v>75.31</v>
      </c>
      <c r="C594" s="63">
        <f>'soust.uk.JMK př.č.2'!$O$24+'soust.uk.JMK př.č.2'!$P$24</f>
        <v>23092</v>
      </c>
      <c r="D594" s="63">
        <f>'soust.uk.JMK př.č.2'!$L$24</f>
        <v>57</v>
      </c>
      <c r="E594" s="63">
        <f t="shared" si="27"/>
        <v>5054</v>
      </c>
      <c r="F594" s="63">
        <f t="shared" si="28"/>
        <v>3680</v>
      </c>
      <c r="G594" s="64"/>
      <c r="H594" s="192"/>
      <c r="I594" s="64"/>
      <c r="J594" s="64"/>
      <c r="K594" s="69"/>
      <c r="L594" s="72"/>
      <c r="M594" s="72"/>
      <c r="N594" s="72"/>
      <c r="O594" s="72"/>
      <c r="P594" s="63">
        <f t="shared" si="29"/>
        <v>1317</v>
      </c>
    </row>
    <row r="595" spans="1:16" x14ac:dyDescent="0.25">
      <c r="A595" s="104">
        <v>595</v>
      </c>
      <c r="B595" s="66">
        <v>75.33</v>
      </c>
      <c r="C595" s="63">
        <f>'soust.uk.JMK př.č.2'!$O$24+'soust.uk.JMK př.č.2'!$P$24</f>
        <v>23092</v>
      </c>
      <c r="D595" s="63">
        <f>'soust.uk.JMK př.č.2'!$L$24</f>
        <v>57</v>
      </c>
      <c r="E595" s="63">
        <f t="shared" si="27"/>
        <v>5053</v>
      </c>
      <c r="F595" s="63">
        <f t="shared" si="28"/>
        <v>3679</v>
      </c>
      <c r="G595" s="64"/>
      <c r="H595" s="192"/>
      <c r="I595" s="64"/>
      <c r="J595" s="64"/>
      <c r="K595" s="69"/>
      <c r="L595" s="72"/>
      <c r="M595" s="72"/>
      <c r="N595" s="72"/>
      <c r="O595" s="72"/>
      <c r="P595" s="63">
        <f t="shared" si="29"/>
        <v>1317</v>
      </c>
    </row>
    <row r="596" spans="1:16" x14ac:dyDescent="0.25">
      <c r="A596" s="104">
        <v>596</v>
      </c>
      <c r="B596" s="66">
        <v>75.349999999999994</v>
      </c>
      <c r="C596" s="63">
        <f>'soust.uk.JMK př.č.2'!$O$24+'soust.uk.JMK př.č.2'!$P$24</f>
        <v>23092</v>
      </c>
      <c r="D596" s="63">
        <f>'soust.uk.JMK př.č.2'!$L$24</f>
        <v>57</v>
      </c>
      <c r="E596" s="63">
        <f t="shared" si="27"/>
        <v>5052</v>
      </c>
      <c r="F596" s="63">
        <f t="shared" si="28"/>
        <v>3678</v>
      </c>
      <c r="G596" s="64"/>
      <c r="H596" s="192"/>
      <c r="I596" s="64"/>
      <c r="J596" s="64"/>
      <c r="K596" s="69"/>
      <c r="L596" s="72"/>
      <c r="M596" s="72"/>
      <c r="N596" s="72"/>
      <c r="O596" s="72"/>
      <c r="P596" s="63">
        <f t="shared" si="29"/>
        <v>1317</v>
      </c>
    </row>
    <row r="597" spans="1:16" x14ac:dyDescent="0.25">
      <c r="A597" s="104">
        <v>597</v>
      </c>
      <c r="B597" s="66">
        <v>75.38</v>
      </c>
      <c r="C597" s="63">
        <f>'soust.uk.JMK př.č.2'!$O$24+'soust.uk.JMK př.č.2'!$P$24</f>
        <v>23092</v>
      </c>
      <c r="D597" s="63">
        <f>'soust.uk.JMK př.č.2'!$L$24</f>
        <v>57</v>
      </c>
      <c r="E597" s="63">
        <f t="shared" si="27"/>
        <v>5049</v>
      </c>
      <c r="F597" s="63">
        <f t="shared" si="28"/>
        <v>3676</v>
      </c>
      <c r="G597" s="64"/>
      <c r="H597" s="192"/>
      <c r="I597" s="64"/>
      <c r="J597" s="64"/>
      <c r="K597" s="69"/>
      <c r="L597" s="72"/>
      <c r="M597" s="72"/>
      <c r="N597" s="72"/>
      <c r="O597" s="72"/>
      <c r="P597" s="63">
        <f t="shared" si="29"/>
        <v>1316</v>
      </c>
    </row>
    <row r="598" spans="1:16" x14ac:dyDescent="0.25">
      <c r="A598" s="104">
        <v>598</v>
      </c>
      <c r="B598" s="66">
        <v>75.400000000000006</v>
      </c>
      <c r="C598" s="63">
        <f>'soust.uk.JMK př.č.2'!$O$24+'soust.uk.JMK př.č.2'!$P$24</f>
        <v>23092</v>
      </c>
      <c r="D598" s="63">
        <f>'soust.uk.JMK př.č.2'!$L$24</f>
        <v>57</v>
      </c>
      <c r="E598" s="63">
        <f t="shared" si="27"/>
        <v>5048</v>
      </c>
      <c r="F598" s="63">
        <f t="shared" si="28"/>
        <v>3675</v>
      </c>
      <c r="G598" s="64"/>
      <c r="H598" s="192"/>
      <c r="I598" s="64"/>
      <c r="J598" s="64"/>
      <c r="K598" s="69"/>
      <c r="L598" s="72"/>
      <c r="M598" s="72"/>
      <c r="N598" s="72"/>
      <c r="O598" s="72"/>
      <c r="P598" s="63">
        <f t="shared" si="29"/>
        <v>1316</v>
      </c>
    </row>
    <row r="599" spans="1:16" x14ac:dyDescent="0.25">
      <c r="A599" s="104">
        <v>599</v>
      </c>
      <c r="B599" s="66">
        <v>75.42</v>
      </c>
      <c r="C599" s="63">
        <f>'soust.uk.JMK př.č.2'!$O$24+'soust.uk.JMK př.č.2'!$P$24</f>
        <v>23092</v>
      </c>
      <c r="D599" s="63">
        <f>'soust.uk.JMK př.č.2'!$L$24</f>
        <v>57</v>
      </c>
      <c r="E599" s="63">
        <f t="shared" si="27"/>
        <v>5046</v>
      </c>
      <c r="F599" s="63">
        <f t="shared" si="28"/>
        <v>3674</v>
      </c>
      <c r="G599" s="64"/>
      <c r="H599" s="192"/>
      <c r="I599" s="64"/>
      <c r="J599" s="64"/>
      <c r="K599" s="69"/>
      <c r="L599" s="72"/>
      <c r="M599" s="72"/>
      <c r="N599" s="72"/>
      <c r="O599" s="72"/>
      <c r="P599" s="63">
        <f t="shared" si="29"/>
        <v>1315</v>
      </c>
    </row>
    <row r="600" spans="1:16" x14ac:dyDescent="0.25">
      <c r="A600" s="104">
        <v>600</v>
      </c>
      <c r="B600" s="66">
        <v>75.45</v>
      </c>
      <c r="C600" s="63">
        <f>'soust.uk.JMK př.č.2'!$O$24+'soust.uk.JMK př.č.2'!$P$24</f>
        <v>23092</v>
      </c>
      <c r="D600" s="63">
        <f>'soust.uk.JMK př.č.2'!$L$24</f>
        <v>57</v>
      </c>
      <c r="E600" s="63">
        <f t="shared" si="27"/>
        <v>5045</v>
      </c>
      <c r="F600" s="63">
        <f t="shared" si="28"/>
        <v>3673</v>
      </c>
      <c r="G600" s="64"/>
      <c r="H600" s="192"/>
      <c r="I600" s="64"/>
      <c r="J600" s="64"/>
      <c r="K600" s="69"/>
      <c r="L600" s="72"/>
      <c r="M600" s="72"/>
      <c r="N600" s="72"/>
      <c r="O600" s="72"/>
      <c r="P600" s="63">
        <f t="shared" si="29"/>
        <v>1315</v>
      </c>
    </row>
    <row r="601" spans="1:16" x14ac:dyDescent="0.25">
      <c r="A601" s="104">
        <v>601</v>
      </c>
      <c r="B601" s="66">
        <v>75.47</v>
      </c>
      <c r="C601" s="63">
        <f>'soust.uk.JMK př.č.2'!$O$24+'soust.uk.JMK př.č.2'!$P$24</f>
        <v>23092</v>
      </c>
      <c r="D601" s="63">
        <f>'soust.uk.JMK př.č.2'!$L$24</f>
        <v>57</v>
      </c>
      <c r="E601" s="63">
        <f t="shared" si="27"/>
        <v>5044</v>
      </c>
      <c r="F601" s="63">
        <f t="shared" si="28"/>
        <v>3672</v>
      </c>
      <c r="G601" s="64"/>
      <c r="H601" s="192"/>
      <c r="I601" s="64"/>
      <c r="J601" s="64"/>
      <c r="K601" s="69"/>
      <c r="L601" s="72"/>
      <c r="M601" s="72"/>
      <c r="N601" s="72"/>
      <c r="O601" s="72"/>
      <c r="P601" s="63">
        <f t="shared" si="29"/>
        <v>1315</v>
      </c>
    </row>
    <row r="602" spans="1:16" x14ac:dyDescent="0.25">
      <c r="A602" s="104">
        <v>602</v>
      </c>
      <c r="B602" s="66">
        <v>75.489999999999995</v>
      </c>
      <c r="C602" s="63">
        <f>'soust.uk.JMK př.č.2'!$O$24+'soust.uk.JMK př.č.2'!$P$24</f>
        <v>23092</v>
      </c>
      <c r="D602" s="63">
        <f>'soust.uk.JMK př.č.2'!$L$24</f>
        <v>57</v>
      </c>
      <c r="E602" s="63">
        <f t="shared" si="27"/>
        <v>5042</v>
      </c>
      <c r="F602" s="63">
        <f t="shared" si="28"/>
        <v>3671</v>
      </c>
      <c r="G602" s="64"/>
      <c r="H602" s="192"/>
      <c r="I602" s="64"/>
      <c r="J602" s="64"/>
      <c r="K602" s="69"/>
      <c r="L602" s="72"/>
      <c r="M602" s="72"/>
      <c r="N602" s="72"/>
      <c r="O602" s="72"/>
      <c r="P602" s="63">
        <f t="shared" si="29"/>
        <v>1314</v>
      </c>
    </row>
    <row r="603" spans="1:16" x14ac:dyDescent="0.25">
      <c r="A603" s="104">
        <v>603</v>
      </c>
      <c r="B603" s="66">
        <v>75.52</v>
      </c>
      <c r="C603" s="63">
        <f>'soust.uk.JMK př.č.2'!$O$24+'soust.uk.JMK př.č.2'!$P$24</f>
        <v>23092</v>
      </c>
      <c r="D603" s="63">
        <f>'soust.uk.JMK př.č.2'!$L$24</f>
        <v>57</v>
      </c>
      <c r="E603" s="63">
        <f t="shared" si="27"/>
        <v>5040</v>
      </c>
      <c r="F603" s="63">
        <f t="shared" si="28"/>
        <v>3669</v>
      </c>
      <c r="G603" s="64"/>
      <c r="H603" s="192"/>
      <c r="I603" s="64"/>
      <c r="J603" s="64"/>
      <c r="K603" s="69"/>
      <c r="L603" s="72"/>
      <c r="M603" s="72"/>
      <c r="N603" s="72"/>
      <c r="O603" s="72"/>
      <c r="P603" s="63">
        <f t="shared" si="29"/>
        <v>1314</v>
      </c>
    </row>
    <row r="604" spans="1:16" x14ac:dyDescent="0.25">
      <c r="A604" s="104">
        <v>604</v>
      </c>
      <c r="B604" s="66">
        <v>75.540000000000006</v>
      </c>
      <c r="C604" s="63">
        <f>'soust.uk.JMK př.č.2'!$O$24+'soust.uk.JMK př.č.2'!$P$24</f>
        <v>23092</v>
      </c>
      <c r="D604" s="63">
        <f>'soust.uk.JMK př.č.2'!$L$24</f>
        <v>57</v>
      </c>
      <c r="E604" s="63">
        <f t="shared" si="27"/>
        <v>5038</v>
      </c>
      <c r="F604" s="63">
        <f t="shared" si="28"/>
        <v>3668</v>
      </c>
      <c r="G604" s="64"/>
      <c r="H604" s="192"/>
      <c r="I604" s="64"/>
      <c r="J604" s="64"/>
      <c r="K604" s="69"/>
      <c r="L604" s="72"/>
      <c r="M604" s="72"/>
      <c r="N604" s="72"/>
      <c r="O604" s="72"/>
      <c r="P604" s="63">
        <f t="shared" si="29"/>
        <v>1313</v>
      </c>
    </row>
    <row r="605" spans="1:16" x14ac:dyDescent="0.25">
      <c r="A605" s="104">
        <v>605</v>
      </c>
      <c r="B605" s="66">
        <v>75.56</v>
      </c>
      <c r="C605" s="63">
        <f>'soust.uk.JMK př.č.2'!$O$24+'soust.uk.JMK př.č.2'!$P$24</f>
        <v>23092</v>
      </c>
      <c r="D605" s="63">
        <f>'soust.uk.JMK př.č.2'!$L$24</f>
        <v>57</v>
      </c>
      <c r="E605" s="63">
        <f t="shared" si="27"/>
        <v>5037</v>
      </c>
      <c r="F605" s="63">
        <f t="shared" si="28"/>
        <v>3667</v>
      </c>
      <c r="G605" s="64"/>
      <c r="H605" s="192"/>
      <c r="I605" s="64"/>
      <c r="J605" s="64"/>
      <c r="K605" s="69"/>
      <c r="L605" s="72"/>
      <c r="M605" s="72"/>
      <c r="N605" s="72"/>
      <c r="O605" s="72"/>
      <c r="P605" s="63">
        <f t="shared" si="29"/>
        <v>1313</v>
      </c>
    </row>
    <row r="606" spans="1:16" x14ac:dyDescent="0.25">
      <c r="A606" s="104">
        <v>606</v>
      </c>
      <c r="B606" s="66">
        <v>75.59</v>
      </c>
      <c r="C606" s="63">
        <f>'soust.uk.JMK př.č.2'!$O$24+'soust.uk.JMK př.č.2'!$P$24</f>
        <v>23092</v>
      </c>
      <c r="D606" s="63">
        <f>'soust.uk.JMK př.č.2'!$L$24</f>
        <v>57</v>
      </c>
      <c r="E606" s="63">
        <f t="shared" si="27"/>
        <v>5035</v>
      </c>
      <c r="F606" s="63">
        <f t="shared" si="28"/>
        <v>3666</v>
      </c>
      <c r="G606" s="64"/>
      <c r="H606" s="192"/>
      <c r="I606" s="64"/>
      <c r="J606" s="64"/>
      <c r="K606" s="69"/>
      <c r="L606" s="72"/>
      <c r="M606" s="72"/>
      <c r="N606" s="72"/>
      <c r="O606" s="72"/>
      <c r="P606" s="63">
        <f t="shared" si="29"/>
        <v>1312</v>
      </c>
    </row>
    <row r="607" spans="1:16" x14ac:dyDescent="0.25">
      <c r="A607" s="104">
        <v>607</v>
      </c>
      <c r="B607" s="66">
        <v>75.61</v>
      </c>
      <c r="C607" s="63">
        <f>'soust.uk.JMK př.č.2'!$O$24+'soust.uk.JMK př.č.2'!$P$24</f>
        <v>23092</v>
      </c>
      <c r="D607" s="63">
        <f>'soust.uk.JMK př.č.2'!$L$24</f>
        <v>57</v>
      </c>
      <c r="E607" s="63">
        <f t="shared" si="27"/>
        <v>5034</v>
      </c>
      <c r="F607" s="63">
        <f t="shared" si="28"/>
        <v>3665</v>
      </c>
      <c r="G607" s="64"/>
      <c r="H607" s="192"/>
      <c r="I607" s="64"/>
      <c r="J607" s="64"/>
      <c r="K607" s="69"/>
      <c r="L607" s="72"/>
      <c r="M607" s="72"/>
      <c r="N607" s="72"/>
      <c r="O607" s="72"/>
      <c r="P607" s="63">
        <f t="shared" si="29"/>
        <v>1312</v>
      </c>
    </row>
    <row r="608" spans="1:16" x14ac:dyDescent="0.25">
      <c r="A608" s="104">
        <v>608</v>
      </c>
      <c r="B608" s="66">
        <v>75.63</v>
      </c>
      <c r="C608" s="63">
        <f>'soust.uk.JMK př.č.2'!$O$24+'soust.uk.JMK př.č.2'!$P$24</f>
        <v>23092</v>
      </c>
      <c r="D608" s="63">
        <f>'soust.uk.JMK př.č.2'!$L$24</f>
        <v>57</v>
      </c>
      <c r="E608" s="63">
        <f t="shared" si="27"/>
        <v>5033</v>
      </c>
      <c r="F608" s="63">
        <f t="shared" si="28"/>
        <v>3664</v>
      </c>
      <c r="G608" s="64"/>
      <c r="H608" s="192"/>
      <c r="I608" s="64"/>
      <c r="J608" s="64"/>
      <c r="K608" s="69"/>
      <c r="L608" s="72"/>
      <c r="M608" s="72"/>
      <c r="N608" s="72"/>
      <c r="O608" s="72"/>
      <c r="P608" s="63">
        <f t="shared" si="29"/>
        <v>1312</v>
      </c>
    </row>
    <row r="609" spans="1:16" x14ac:dyDescent="0.25">
      <c r="A609" s="104">
        <v>609</v>
      </c>
      <c r="B609" s="66">
        <v>75.66</v>
      </c>
      <c r="C609" s="63">
        <f>'soust.uk.JMK př.č.2'!$O$24+'soust.uk.JMK př.č.2'!$P$24</f>
        <v>23092</v>
      </c>
      <c r="D609" s="63">
        <f>'soust.uk.JMK př.č.2'!$L$24</f>
        <v>57</v>
      </c>
      <c r="E609" s="63">
        <f t="shared" si="27"/>
        <v>5030</v>
      </c>
      <c r="F609" s="63">
        <f t="shared" si="28"/>
        <v>3662</v>
      </c>
      <c r="G609" s="64"/>
      <c r="H609" s="192"/>
      <c r="I609" s="64"/>
      <c r="J609" s="64"/>
      <c r="K609" s="69"/>
      <c r="L609" s="72"/>
      <c r="M609" s="72"/>
      <c r="N609" s="72"/>
      <c r="O609" s="72"/>
      <c r="P609" s="63">
        <f t="shared" si="29"/>
        <v>1311</v>
      </c>
    </row>
    <row r="610" spans="1:16" x14ac:dyDescent="0.25">
      <c r="A610" s="104">
        <v>610</v>
      </c>
      <c r="B610" s="66">
        <v>75.680000000000007</v>
      </c>
      <c r="C610" s="63">
        <f>'soust.uk.JMK př.č.2'!$O$24+'soust.uk.JMK př.č.2'!$P$24</f>
        <v>23092</v>
      </c>
      <c r="D610" s="63">
        <f>'soust.uk.JMK př.č.2'!$L$24</f>
        <v>57</v>
      </c>
      <c r="E610" s="63">
        <f t="shared" si="27"/>
        <v>5030</v>
      </c>
      <c r="F610" s="63">
        <f t="shared" si="28"/>
        <v>3662</v>
      </c>
      <c r="G610" s="64"/>
      <c r="H610" s="192"/>
      <c r="I610" s="64"/>
      <c r="J610" s="64"/>
      <c r="K610" s="69"/>
      <c r="L610" s="72"/>
      <c r="M610" s="72"/>
      <c r="N610" s="72"/>
      <c r="O610" s="72"/>
      <c r="P610" s="63">
        <f t="shared" si="29"/>
        <v>1311</v>
      </c>
    </row>
    <row r="611" spans="1:16" x14ac:dyDescent="0.25">
      <c r="A611" s="104">
        <v>611</v>
      </c>
      <c r="B611" s="66">
        <v>75.7</v>
      </c>
      <c r="C611" s="63">
        <f>'soust.uk.JMK př.č.2'!$O$24+'soust.uk.JMK př.č.2'!$P$24</f>
        <v>23092</v>
      </c>
      <c r="D611" s="63">
        <f>'soust.uk.JMK př.č.2'!$L$24</f>
        <v>57</v>
      </c>
      <c r="E611" s="63">
        <f t="shared" si="27"/>
        <v>5029</v>
      </c>
      <c r="F611" s="63">
        <f t="shared" si="28"/>
        <v>3661</v>
      </c>
      <c r="G611" s="64"/>
      <c r="H611" s="192"/>
      <c r="I611" s="64"/>
      <c r="J611" s="64"/>
      <c r="K611" s="69"/>
      <c r="L611" s="72"/>
      <c r="M611" s="72"/>
      <c r="N611" s="72"/>
      <c r="O611" s="72"/>
      <c r="P611" s="63">
        <f t="shared" si="29"/>
        <v>1311</v>
      </c>
    </row>
    <row r="612" spans="1:16" x14ac:dyDescent="0.25">
      <c r="A612" s="104">
        <v>612</v>
      </c>
      <c r="B612" s="66">
        <v>75.73</v>
      </c>
      <c r="C612" s="63">
        <f>'soust.uk.JMK př.č.2'!$O$24+'soust.uk.JMK př.č.2'!$P$24</f>
        <v>23092</v>
      </c>
      <c r="D612" s="63">
        <f>'soust.uk.JMK př.č.2'!$L$24</f>
        <v>57</v>
      </c>
      <c r="E612" s="63">
        <f t="shared" si="27"/>
        <v>5026</v>
      </c>
      <c r="F612" s="63">
        <f t="shared" si="28"/>
        <v>3659</v>
      </c>
      <c r="G612" s="64"/>
      <c r="H612" s="192"/>
      <c r="I612" s="64"/>
      <c r="J612" s="64"/>
      <c r="K612" s="69"/>
      <c r="L612" s="72"/>
      <c r="M612" s="72"/>
      <c r="N612" s="72"/>
      <c r="O612" s="72"/>
      <c r="P612" s="63">
        <f t="shared" si="29"/>
        <v>1310</v>
      </c>
    </row>
    <row r="613" spans="1:16" x14ac:dyDescent="0.25">
      <c r="A613" s="104">
        <v>613</v>
      </c>
      <c r="B613" s="66">
        <v>75.75</v>
      </c>
      <c r="C613" s="63">
        <f>'soust.uk.JMK př.č.2'!$O$24+'soust.uk.JMK př.č.2'!$P$24</f>
        <v>23092</v>
      </c>
      <c r="D613" s="63">
        <f>'soust.uk.JMK př.č.2'!$L$24</f>
        <v>57</v>
      </c>
      <c r="E613" s="63">
        <f t="shared" si="27"/>
        <v>5025</v>
      </c>
      <c r="F613" s="63">
        <f t="shared" si="28"/>
        <v>3658</v>
      </c>
      <c r="G613" s="64"/>
      <c r="H613" s="192"/>
      <c r="I613" s="64"/>
      <c r="J613" s="64"/>
      <c r="K613" s="69"/>
      <c r="L613" s="72"/>
      <c r="M613" s="72"/>
      <c r="N613" s="72"/>
      <c r="O613" s="72"/>
      <c r="P613" s="63">
        <f t="shared" si="29"/>
        <v>1310</v>
      </c>
    </row>
    <row r="614" spans="1:16" x14ac:dyDescent="0.25">
      <c r="A614" s="104">
        <v>614</v>
      </c>
      <c r="B614" s="66">
        <v>75.77</v>
      </c>
      <c r="C614" s="63">
        <f>'soust.uk.JMK př.č.2'!$O$24+'soust.uk.JMK př.č.2'!$P$24</f>
        <v>23092</v>
      </c>
      <c r="D614" s="63">
        <f>'soust.uk.JMK př.č.2'!$L$24</f>
        <v>57</v>
      </c>
      <c r="E614" s="63">
        <f t="shared" si="27"/>
        <v>5023</v>
      </c>
      <c r="F614" s="63">
        <f t="shared" si="28"/>
        <v>3657</v>
      </c>
      <c r="G614" s="64"/>
      <c r="H614" s="192"/>
      <c r="I614" s="64"/>
      <c r="J614" s="64"/>
      <c r="K614" s="69"/>
      <c r="L614" s="72"/>
      <c r="M614" s="72"/>
      <c r="N614" s="72"/>
      <c r="O614" s="72"/>
      <c r="P614" s="63">
        <f t="shared" si="29"/>
        <v>1309</v>
      </c>
    </row>
    <row r="615" spans="1:16" x14ac:dyDescent="0.25">
      <c r="A615" s="104">
        <v>615</v>
      </c>
      <c r="B615" s="66">
        <v>75.8</v>
      </c>
      <c r="C615" s="63">
        <f>'soust.uk.JMK př.č.2'!$O$24+'soust.uk.JMK př.č.2'!$P$24</f>
        <v>23092</v>
      </c>
      <c r="D615" s="63">
        <f>'soust.uk.JMK př.č.2'!$L$24</f>
        <v>57</v>
      </c>
      <c r="E615" s="63">
        <f t="shared" si="27"/>
        <v>5022</v>
      </c>
      <c r="F615" s="63">
        <f t="shared" si="28"/>
        <v>3656</v>
      </c>
      <c r="G615" s="64"/>
      <c r="H615" s="192"/>
      <c r="I615" s="64"/>
      <c r="J615" s="64"/>
      <c r="K615" s="69"/>
      <c r="L615" s="72"/>
      <c r="M615" s="72"/>
      <c r="N615" s="72"/>
      <c r="O615" s="72"/>
      <c r="P615" s="63">
        <f t="shared" si="29"/>
        <v>1309</v>
      </c>
    </row>
    <row r="616" spans="1:16" x14ac:dyDescent="0.25">
      <c r="A616" s="104">
        <v>616</v>
      </c>
      <c r="B616" s="66">
        <v>75.819999999999993</v>
      </c>
      <c r="C616" s="63">
        <f>'soust.uk.JMK př.č.2'!$O$24+'soust.uk.JMK př.č.2'!$P$24</f>
        <v>23092</v>
      </c>
      <c r="D616" s="63">
        <f>'soust.uk.JMK př.č.2'!$L$24</f>
        <v>57</v>
      </c>
      <c r="E616" s="63">
        <f t="shared" si="27"/>
        <v>5020</v>
      </c>
      <c r="F616" s="63">
        <f t="shared" si="28"/>
        <v>3655</v>
      </c>
      <c r="G616" s="64"/>
      <c r="H616" s="192"/>
      <c r="I616" s="64"/>
      <c r="J616" s="64"/>
      <c r="K616" s="69"/>
      <c r="L616" s="72"/>
      <c r="M616" s="72"/>
      <c r="N616" s="72"/>
      <c r="O616" s="72"/>
      <c r="P616" s="63">
        <f t="shared" si="29"/>
        <v>1308</v>
      </c>
    </row>
    <row r="617" spans="1:16" x14ac:dyDescent="0.25">
      <c r="A617" s="104">
        <v>617</v>
      </c>
      <c r="B617" s="66">
        <v>75.84</v>
      </c>
      <c r="C617" s="63">
        <f>'soust.uk.JMK př.č.2'!$O$24+'soust.uk.JMK př.č.2'!$P$24</f>
        <v>23092</v>
      </c>
      <c r="D617" s="63">
        <f>'soust.uk.JMK př.č.2'!$L$24</f>
        <v>57</v>
      </c>
      <c r="E617" s="63">
        <f t="shared" si="27"/>
        <v>5019</v>
      </c>
      <c r="F617" s="63">
        <f t="shared" si="28"/>
        <v>3654</v>
      </c>
      <c r="G617" s="64"/>
      <c r="H617" s="192"/>
      <c r="I617" s="64"/>
      <c r="J617" s="64"/>
      <c r="K617" s="69"/>
      <c r="L617" s="72"/>
      <c r="M617" s="72"/>
      <c r="N617" s="72"/>
      <c r="O617" s="72"/>
      <c r="P617" s="63">
        <f t="shared" si="29"/>
        <v>1308</v>
      </c>
    </row>
    <row r="618" spans="1:16" x14ac:dyDescent="0.25">
      <c r="A618" s="104">
        <v>618</v>
      </c>
      <c r="B618" s="66">
        <v>75.87</v>
      </c>
      <c r="C618" s="63">
        <f>'soust.uk.JMK př.č.2'!$O$24+'soust.uk.JMK př.č.2'!$P$24</f>
        <v>23092</v>
      </c>
      <c r="D618" s="63">
        <f>'soust.uk.JMK př.č.2'!$L$24</f>
        <v>57</v>
      </c>
      <c r="E618" s="63">
        <f t="shared" si="27"/>
        <v>5016</v>
      </c>
      <c r="F618" s="63">
        <f t="shared" si="28"/>
        <v>3652</v>
      </c>
      <c r="G618" s="64"/>
      <c r="H618" s="192"/>
      <c r="I618" s="64"/>
      <c r="J618" s="64"/>
      <c r="K618" s="69"/>
      <c r="L618" s="72"/>
      <c r="M618" s="72"/>
      <c r="N618" s="72"/>
      <c r="O618" s="72"/>
      <c r="P618" s="63">
        <f t="shared" si="29"/>
        <v>1307</v>
      </c>
    </row>
    <row r="619" spans="1:16" x14ac:dyDescent="0.25">
      <c r="A619" s="104">
        <v>619</v>
      </c>
      <c r="B619" s="66">
        <v>75.89</v>
      </c>
      <c r="C619" s="63">
        <f>'soust.uk.JMK př.č.2'!$O$24+'soust.uk.JMK př.č.2'!$P$24</f>
        <v>23092</v>
      </c>
      <c r="D619" s="63">
        <f>'soust.uk.JMK př.č.2'!$L$24</f>
        <v>57</v>
      </c>
      <c r="E619" s="63">
        <f t="shared" si="27"/>
        <v>5015</v>
      </c>
      <c r="F619" s="63">
        <f t="shared" si="28"/>
        <v>3651</v>
      </c>
      <c r="G619" s="64"/>
      <c r="H619" s="192"/>
      <c r="I619" s="64"/>
      <c r="J619" s="64"/>
      <c r="K619" s="69"/>
      <c r="L619" s="72"/>
      <c r="M619" s="72"/>
      <c r="N619" s="72"/>
      <c r="O619" s="72"/>
      <c r="P619" s="63">
        <f t="shared" si="29"/>
        <v>1307</v>
      </c>
    </row>
    <row r="620" spans="1:16" x14ac:dyDescent="0.25">
      <c r="A620" s="104">
        <v>620</v>
      </c>
      <c r="B620" s="66">
        <v>75.91</v>
      </c>
      <c r="C620" s="63">
        <f>'soust.uk.JMK př.č.2'!$O$24+'soust.uk.JMK př.č.2'!$P$24</f>
        <v>23092</v>
      </c>
      <c r="D620" s="63">
        <f>'soust.uk.JMK př.č.2'!$L$24</f>
        <v>57</v>
      </c>
      <c r="E620" s="63">
        <f t="shared" si="27"/>
        <v>5014</v>
      </c>
      <c r="F620" s="63">
        <f t="shared" si="28"/>
        <v>3650</v>
      </c>
      <c r="G620" s="64"/>
      <c r="H620" s="192"/>
      <c r="I620" s="64"/>
      <c r="J620" s="64"/>
      <c r="K620" s="69"/>
      <c r="L620" s="72"/>
      <c r="M620" s="72"/>
      <c r="N620" s="72"/>
      <c r="O620" s="72"/>
      <c r="P620" s="63">
        <f t="shared" si="29"/>
        <v>1307</v>
      </c>
    </row>
    <row r="621" spans="1:16" x14ac:dyDescent="0.25">
      <c r="A621" s="104">
        <v>621</v>
      </c>
      <c r="B621" s="66">
        <v>75.930000000000007</v>
      </c>
      <c r="C621" s="63">
        <f>'soust.uk.JMK př.č.2'!$O$24+'soust.uk.JMK př.č.2'!$P$24</f>
        <v>23092</v>
      </c>
      <c r="D621" s="63">
        <f>'soust.uk.JMK př.č.2'!$L$24</f>
        <v>57</v>
      </c>
      <c r="E621" s="63">
        <f t="shared" si="27"/>
        <v>5012</v>
      </c>
      <c r="F621" s="63">
        <f t="shared" si="28"/>
        <v>3649</v>
      </c>
      <c r="G621" s="64"/>
      <c r="H621" s="192"/>
      <c r="I621" s="64"/>
      <c r="J621" s="64"/>
      <c r="K621" s="69"/>
      <c r="L621" s="72"/>
      <c r="M621" s="72"/>
      <c r="N621" s="72"/>
      <c r="O621" s="72"/>
      <c r="P621" s="63">
        <f t="shared" si="29"/>
        <v>1306</v>
      </c>
    </row>
    <row r="622" spans="1:16" x14ac:dyDescent="0.25">
      <c r="A622" s="104">
        <v>622</v>
      </c>
      <c r="B622" s="66">
        <v>75.959999999999994</v>
      </c>
      <c r="C622" s="63">
        <f>'soust.uk.JMK př.č.2'!$O$24+'soust.uk.JMK př.č.2'!$P$24</f>
        <v>23092</v>
      </c>
      <c r="D622" s="63">
        <f>'soust.uk.JMK př.č.2'!$L$24</f>
        <v>57</v>
      </c>
      <c r="E622" s="63">
        <f t="shared" si="27"/>
        <v>5011</v>
      </c>
      <c r="F622" s="63">
        <f t="shared" si="28"/>
        <v>3648</v>
      </c>
      <c r="G622" s="64"/>
      <c r="H622" s="192"/>
      <c r="I622" s="64"/>
      <c r="J622" s="64"/>
      <c r="K622" s="69"/>
      <c r="L622" s="72"/>
      <c r="M622" s="72"/>
      <c r="N622" s="72"/>
      <c r="O622" s="72"/>
      <c r="P622" s="63">
        <f t="shared" si="29"/>
        <v>1306</v>
      </c>
    </row>
    <row r="623" spans="1:16" x14ac:dyDescent="0.25">
      <c r="A623" s="104">
        <v>623</v>
      </c>
      <c r="B623" s="66">
        <v>75.98</v>
      </c>
      <c r="C623" s="63">
        <f>'soust.uk.JMK př.č.2'!$O$24+'soust.uk.JMK př.č.2'!$P$24</f>
        <v>23092</v>
      </c>
      <c r="D623" s="63">
        <f>'soust.uk.JMK př.č.2'!$L$24</f>
        <v>57</v>
      </c>
      <c r="E623" s="63">
        <f t="shared" si="27"/>
        <v>5010</v>
      </c>
      <c r="F623" s="63">
        <f t="shared" si="28"/>
        <v>3647</v>
      </c>
      <c r="G623" s="64"/>
      <c r="H623" s="192"/>
      <c r="I623" s="64"/>
      <c r="J623" s="64"/>
      <c r="K623" s="69"/>
      <c r="L623" s="72"/>
      <c r="M623" s="72"/>
      <c r="N623" s="72"/>
      <c r="O623" s="72"/>
      <c r="P623" s="63">
        <f t="shared" si="29"/>
        <v>1306</v>
      </c>
    </row>
    <row r="624" spans="1:16" x14ac:dyDescent="0.25">
      <c r="A624" s="104">
        <v>624</v>
      </c>
      <c r="B624" s="66">
        <v>76</v>
      </c>
      <c r="C624" s="63">
        <f>'soust.uk.JMK př.č.2'!$O$24+'soust.uk.JMK př.č.2'!$P$24</f>
        <v>23092</v>
      </c>
      <c r="D624" s="63">
        <f>'soust.uk.JMK př.č.2'!$L$24</f>
        <v>57</v>
      </c>
      <c r="E624" s="63">
        <f t="shared" si="27"/>
        <v>5008</v>
      </c>
      <c r="F624" s="63">
        <f t="shared" si="28"/>
        <v>3646</v>
      </c>
      <c r="G624" s="64"/>
      <c r="H624" s="192"/>
      <c r="I624" s="64"/>
      <c r="J624" s="64"/>
      <c r="K624" s="69"/>
      <c r="L624" s="72"/>
      <c r="M624" s="72"/>
      <c r="N624" s="72"/>
      <c r="O624" s="72"/>
      <c r="P624" s="63">
        <f t="shared" si="29"/>
        <v>1305</v>
      </c>
    </row>
    <row r="625" spans="1:16" x14ac:dyDescent="0.25">
      <c r="A625" s="104">
        <v>625</v>
      </c>
      <c r="B625" s="66">
        <v>76.03</v>
      </c>
      <c r="C625" s="63">
        <f>'soust.uk.JMK př.č.2'!$O$24+'soust.uk.JMK př.č.2'!$P$24</f>
        <v>23092</v>
      </c>
      <c r="D625" s="63">
        <f>'soust.uk.JMK př.č.2'!$L$24</f>
        <v>57</v>
      </c>
      <c r="E625" s="63">
        <f t="shared" si="27"/>
        <v>5007</v>
      </c>
      <c r="F625" s="63">
        <f t="shared" si="28"/>
        <v>3645</v>
      </c>
      <c r="G625" s="64"/>
      <c r="H625" s="192"/>
      <c r="I625" s="64"/>
      <c r="J625" s="64"/>
      <c r="K625" s="69"/>
      <c r="L625" s="72"/>
      <c r="M625" s="72"/>
      <c r="N625" s="72"/>
      <c r="O625" s="72"/>
      <c r="P625" s="63">
        <f t="shared" si="29"/>
        <v>1305</v>
      </c>
    </row>
    <row r="626" spans="1:16" x14ac:dyDescent="0.25">
      <c r="A626" s="104">
        <v>626</v>
      </c>
      <c r="B626" s="66">
        <v>76.05</v>
      </c>
      <c r="C626" s="63">
        <f>'soust.uk.JMK př.č.2'!$O$24+'soust.uk.JMK př.č.2'!$P$24</f>
        <v>23092</v>
      </c>
      <c r="D626" s="63">
        <f>'soust.uk.JMK př.č.2'!$L$24</f>
        <v>57</v>
      </c>
      <c r="E626" s="63">
        <f t="shared" si="27"/>
        <v>5006</v>
      </c>
      <c r="F626" s="63">
        <f t="shared" si="28"/>
        <v>3644</v>
      </c>
      <c r="G626" s="64"/>
      <c r="H626" s="192"/>
      <c r="I626" s="64"/>
      <c r="J626" s="64"/>
      <c r="K626" s="69"/>
      <c r="L626" s="72"/>
      <c r="M626" s="72"/>
      <c r="N626" s="72"/>
      <c r="O626" s="72"/>
      <c r="P626" s="63">
        <f t="shared" si="29"/>
        <v>1305</v>
      </c>
    </row>
    <row r="627" spans="1:16" x14ac:dyDescent="0.25">
      <c r="A627" s="104">
        <v>627</v>
      </c>
      <c r="B627" s="66">
        <v>76.069999999999993</v>
      </c>
      <c r="C627" s="63">
        <f>'soust.uk.JMK př.č.2'!$O$24+'soust.uk.JMK př.č.2'!$P$24</f>
        <v>23092</v>
      </c>
      <c r="D627" s="63">
        <f>'soust.uk.JMK př.č.2'!$L$24</f>
        <v>57</v>
      </c>
      <c r="E627" s="63">
        <f t="shared" si="27"/>
        <v>5004</v>
      </c>
      <c r="F627" s="63">
        <f t="shared" si="28"/>
        <v>3643</v>
      </c>
      <c r="G627" s="64"/>
      <c r="H627" s="192"/>
      <c r="I627" s="64"/>
      <c r="J627" s="64"/>
      <c r="K627" s="69"/>
      <c r="L627" s="72"/>
      <c r="M627" s="72"/>
      <c r="N627" s="72"/>
      <c r="O627" s="72"/>
      <c r="P627" s="63">
        <f t="shared" si="29"/>
        <v>1304</v>
      </c>
    </row>
    <row r="628" spans="1:16" x14ac:dyDescent="0.25">
      <c r="A628" s="104">
        <v>628</v>
      </c>
      <c r="B628" s="66">
        <v>76.09</v>
      </c>
      <c r="C628" s="63">
        <f>'soust.uk.JMK př.č.2'!$O$24+'soust.uk.JMK př.č.2'!$P$24</f>
        <v>23092</v>
      </c>
      <c r="D628" s="63">
        <f>'soust.uk.JMK př.č.2'!$L$24</f>
        <v>57</v>
      </c>
      <c r="E628" s="63">
        <f t="shared" si="27"/>
        <v>5003</v>
      </c>
      <c r="F628" s="63">
        <f t="shared" si="28"/>
        <v>3642</v>
      </c>
      <c r="G628" s="64"/>
      <c r="H628" s="192"/>
      <c r="I628" s="64"/>
      <c r="J628" s="64"/>
      <c r="K628" s="69"/>
      <c r="L628" s="72"/>
      <c r="M628" s="72"/>
      <c r="N628" s="72"/>
      <c r="O628" s="72"/>
      <c r="P628" s="63">
        <f t="shared" si="29"/>
        <v>1304</v>
      </c>
    </row>
    <row r="629" spans="1:16" x14ac:dyDescent="0.25">
      <c r="A629" s="104">
        <v>629</v>
      </c>
      <c r="B629" s="66">
        <v>76.12</v>
      </c>
      <c r="C629" s="63">
        <f>'soust.uk.JMK př.č.2'!$O$24+'soust.uk.JMK př.č.2'!$P$24</f>
        <v>23092</v>
      </c>
      <c r="D629" s="63">
        <f>'soust.uk.JMK př.č.2'!$L$24</f>
        <v>57</v>
      </c>
      <c r="E629" s="63">
        <f t="shared" si="27"/>
        <v>5000</v>
      </c>
      <c r="F629" s="63">
        <f t="shared" si="28"/>
        <v>3640</v>
      </c>
      <c r="G629" s="64"/>
      <c r="H629" s="192"/>
      <c r="I629" s="64"/>
      <c r="J629" s="64"/>
      <c r="K629" s="69"/>
      <c r="L629" s="72"/>
      <c r="M629" s="72"/>
      <c r="N629" s="72"/>
      <c r="O629" s="72"/>
      <c r="P629" s="63">
        <f t="shared" si="29"/>
        <v>1303</v>
      </c>
    </row>
    <row r="630" spans="1:16" x14ac:dyDescent="0.25">
      <c r="A630" s="104">
        <v>630</v>
      </c>
      <c r="B630" s="66">
        <v>76.14</v>
      </c>
      <c r="C630" s="63">
        <f>'soust.uk.JMK př.č.2'!$O$24+'soust.uk.JMK př.č.2'!$P$24</f>
        <v>23092</v>
      </c>
      <c r="D630" s="63">
        <f>'soust.uk.JMK př.č.2'!$L$24</f>
        <v>57</v>
      </c>
      <c r="E630" s="63">
        <f t="shared" si="27"/>
        <v>4999</v>
      </c>
      <c r="F630" s="63">
        <f t="shared" si="28"/>
        <v>3639</v>
      </c>
      <c r="G630" s="64"/>
      <c r="H630" s="192"/>
      <c r="I630" s="64"/>
      <c r="J630" s="64"/>
      <c r="K630" s="69"/>
      <c r="L630" s="72"/>
      <c r="M630" s="72"/>
      <c r="N630" s="72"/>
      <c r="O630" s="72"/>
      <c r="P630" s="63">
        <f t="shared" si="29"/>
        <v>1303</v>
      </c>
    </row>
    <row r="631" spans="1:16" x14ac:dyDescent="0.25">
      <c r="A631" s="104">
        <v>631</v>
      </c>
      <c r="B631" s="66">
        <v>76.16</v>
      </c>
      <c r="C631" s="63">
        <f>'soust.uk.JMK př.č.2'!$O$24+'soust.uk.JMK př.č.2'!$P$24</f>
        <v>23092</v>
      </c>
      <c r="D631" s="63">
        <f>'soust.uk.JMK př.č.2'!$L$24</f>
        <v>57</v>
      </c>
      <c r="E631" s="63">
        <f t="shared" si="27"/>
        <v>4997</v>
      </c>
      <c r="F631" s="63">
        <f t="shared" si="28"/>
        <v>3638</v>
      </c>
      <c r="G631" s="64"/>
      <c r="H631" s="192"/>
      <c r="I631" s="64"/>
      <c r="J631" s="64"/>
      <c r="K631" s="69"/>
      <c r="L631" s="72"/>
      <c r="M631" s="72"/>
      <c r="N631" s="72"/>
      <c r="O631" s="72"/>
      <c r="P631" s="63">
        <f t="shared" si="29"/>
        <v>1302</v>
      </c>
    </row>
    <row r="632" spans="1:16" x14ac:dyDescent="0.25">
      <c r="A632" s="104">
        <v>632</v>
      </c>
      <c r="B632" s="66">
        <v>76.19</v>
      </c>
      <c r="C632" s="63">
        <f>'soust.uk.JMK př.č.2'!$O$24+'soust.uk.JMK př.č.2'!$P$24</f>
        <v>23092</v>
      </c>
      <c r="D632" s="63">
        <f>'soust.uk.JMK př.č.2'!$L$24</f>
        <v>57</v>
      </c>
      <c r="E632" s="63">
        <f t="shared" si="27"/>
        <v>4996</v>
      </c>
      <c r="F632" s="63">
        <f t="shared" si="28"/>
        <v>3637</v>
      </c>
      <c r="G632" s="64"/>
      <c r="H632" s="192"/>
      <c r="I632" s="64"/>
      <c r="J632" s="64"/>
      <c r="K632" s="69"/>
      <c r="L632" s="72"/>
      <c r="M632" s="72"/>
      <c r="N632" s="72"/>
      <c r="O632" s="72"/>
      <c r="P632" s="63">
        <f t="shared" si="29"/>
        <v>1302</v>
      </c>
    </row>
    <row r="633" spans="1:16" x14ac:dyDescent="0.25">
      <c r="A633" s="104">
        <v>633</v>
      </c>
      <c r="B633" s="66">
        <v>76.209999999999994</v>
      </c>
      <c r="C633" s="63">
        <f>'soust.uk.JMK př.č.2'!$O$24+'soust.uk.JMK př.č.2'!$P$24</f>
        <v>23092</v>
      </c>
      <c r="D633" s="63">
        <f>'soust.uk.JMK př.č.2'!$L$24</f>
        <v>57</v>
      </c>
      <c r="E633" s="63">
        <f t="shared" si="27"/>
        <v>4995</v>
      </c>
      <c r="F633" s="63">
        <f t="shared" si="28"/>
        <v>3636</v>
      </c>
      <c r="G633" s="64"/>
      <c r="H633" s="192"/>
      <c r="I633" s="64"/>
      <c r="J633" s="64"/>
      <c r="K633" s="69"/>
      <c r="L633" s="72"/>
      <c r="M633" s="72"/>
      <c r="N633" s="72"/>
      <c r="O633" s="72"/>
      <c r="P633" s="63">
        <f t="shared" si="29"/>
        <v>1302</v>
      </c>
    </row>
    <row r="634" spans="1:16" x14ac:dyDescent="0.25">
      <c r="A634" s="104">
        <v>634</v>
      </c>
      <c r="B634" s="66">
        <v>76.23</v>
      </c>
      <c r="C634" s="63">
        <f>'soust.uk.JMK př.č.2'!$O$24+'soust.uk.JMK př.č.2'!$P$24</f>
        <v>23092</v>
      </c>
      <c r="D634" s="63">
        <f>'soust.uk.JMK př.č.2'!$L$24</f>
        <v>57</v>
      </c>
      <c r="E634" s="63">
        <f t="shared" si="27"/>
        <v>4993</v>
      </c>
      <c r="F634" s="63">
        <f t="shared" si="28"/>
        <v>3635</v>
      </c>
      <c r="G634" s="64"/>
      <c r="H634" s="192"/>
      <c r="I634" s="64"/>
      <c r="J634" s="64"/>
      <c r="K634" s="69"/>
      <c r="L634" s="72"/>
      <c r="M634" s="72"/>
      <c r="N634" s="72"/>
      <c r="O634" s="72"/>
      <c r="P634" s="63">
        <f t="shared" si="29"/>
        <v>1301</v>
      </c>
    </row>
    <row r="635" spans="1:16" x14ac:dyDescent="0.25">
      <c r="A635" s="104">
        <v>635</v>
      </c>
      <c r="B635" s="66">
        <v>76.25</v>
      </c>
      <c r="C635" s="63">
        <f>'soust.uk.JMK př.č.2'!$O$24+'soust.uk.JMK př.č.2'!$P$24</f>
        <v>23092</v>
      </c>
      <c r="D635" s="63">
        <f>'soust.uk.JMK př.č.2'!$L$24</f>
        <v>57</v>
      </c>
      <c r="E635" s="63">
        <f t="shared" si="27"/>
        <v>4992</v>
      </c>
      <c r="F635" s="63">
        <f t="shared" si="28"/>
        <v>3634</v>
      </c>
      <c r="G635" s="64"/>
      <c r="H635" s="192"/>
      <c r="I635" s="64"/>
      <c r="J635" s="64"/>
      <c r="K635" s="69"/>
      <c r="L635" s="72"/>
      <c r="M635" s="72"/>
      <c r="N635" s="72"/>
      <c r="O635" s="72"/>
      <c r="P635" s="63">
        <f t="shared" si="29"/>
        <v>1301</v>
      </c>
    </row>
    <row r="636" spans="1:16" x14ac:dyDescent="0.25">
      <c r="A636" s="104">
        <v>636</v>
      </c>
      <c r="B636" s="66">
        <v>76.28</v>
      </c>
      <c r="C636" s="63">
        <f>'soust.uk.JMK př.č.2'!$O$24+'soust.uk.JMK př.č.2'!$P$24</f>
        <v>23092</v>
      </c>
      <c r="D636" s="63">
        <f>'soust.uk.JMK př.č.2'!$L$24</f>
        <v>57</v>
      </c>
      <c r="E636" s="63">
        <f t="shared" si="27"/>
        <v>4991</v>
      </c>
      <c r="F636" s="63">
        <f t="shared" si="28"/>
        <v>3633</v>
      </c>
      <c r="G636" s="64"/>
      <c r="H636" s="192"/>
      <c r="I636" s="64"/>
      <c r="J636" s="64"/>
      <c r="K636" s="69"/>
      <c r="L636" s="72"/>
      <c r="M636" s="72"/>
      <c r="N636" s="72"/>
      <c r="O636" s="72"/>
      <c r="P636" s="63">
        <f t="shared" si="29"/>
        <v>1301</v>
      </c>
    </row>
    <row r="637" spans="1:16" x14ac:dyDescent="0.25">
      <c r="A637" s="104">
        <v>637</v>
      </c>
      <c r="B637" s="66">
        <v>76.3</v>
      </c>
      <c r="C637" s="63">
        <f>'soust.uk.JMK př.č.2'!$O$24+'soust.uk.JMK př.č.2'!$P$24</f>
        <v>23092</v>
      </c>
      <c r="D637" s="63">
        <f>'soust.uk.JMK př.č.2'!$L$24</f>
        <v>57</v>
      </c>
      <c r="E637" s="63">
        <f t="shared" si="27"/>
        <v>4989</v>
      </c>
      <c r="F637" s="63">
        <f t="shared" si="28"/>
        <v>3632</v>
      </c>
      <c r="G637" s="64"/>
      <c r="H637" s="192"/>
      <c r="I637" s="64"/>
      <c r="J637" s="64"/>
      <c r="K637" s="69"/>
      <c r="L637" s="72"/>
      <c r="M637" s="72"/>
      <c r="N637" s="72"/>
      <c r="O637" s="72"/>
      <c r="P637" s="63">
        <f t="shared" si="29"/>
        <v>1300</v>
      </c>
    </row>
    <row r="638" spans="1:16" x14ac:dyDescent="0.25">
      <c r="A638" s="104">
        <v>638</v>
      </c>
      <c r="B638" s="66">
        <v>76.319999999999993</v>
      </c>
      <c r="C638" s="63">
        <f>'soust.uk.JMK př.č.2'!$O$24+'soust.uk.JMK př.č.2'!$P$24</f>
        <v>23092</v>
      </c>
      <c r="D638" s="63">
        <f>'soust.uk.JMK př.č.2'!$L$24</f>
        <v>57</v>
      </c>
      <c r="E638" s="63">
        <f t="shared" si="27"/>
        <v>4988</v>
      </c>
      <c r="F638" s="63">
        <f t="shared" si="28"/>
        <v>3631</v>
      </c>
      <c r="G638" s="64"/>
      <c r="H638" s="192"/>
      <c r="I638" s="64"/>
      <c r="J638" s="64"/>
      <c r="K638" s="69"/>
      <c r="L638" s="72"/>
      <c r="M638" s="72"/>
      <c r="N638" s="72"/>
      <c r="O638" s="72"/>
      <c r="P638" s="63">
        <f t="shared" si="29"/>
        <v>1300</v>
      </c>
    </row>
    <row r="639" spans="1:16" x14ac:dyDescent="0.25">
      <c r="A639" s="104">
        <v>639</v>
      </c>
      <c r="B639" s="66">
        <v>76.34</v>
      </c>
      <c r="C639" s="63">
        <f>'soust.uk.JMK př.č.2'!$O$24+'soust.uk.JMK př.č.2'!$P$24</f>
        <v>23092</v>
      </c>
      <c r="D639" s="63">
        <f>'soust.uk.JMK př.č.2'!$L$24</f>
        <v>57</v>
      </c>
      <c r="E639" s="63">
        <f t="shared" si="27"/>
        <v>4987</v>
      </c>
      <c r="F639" s="63">
        <f t="shared" si="28"/>
        <v>3630</v>
      </c>
      <c r="G639" s="64"/>
      <c r="H639" s="192"/>
      <c r="I639" s="64"/>
      <c r="J639" s="64"/>
      <c r="K639" s="69"/>
      <c r="L639" s="72"/>
      <c r="M639" s="72"/>
      <c r="N639" s="72"/>
      <c r="O639" s="72"/>
      <c r="P639" s="63">
        <f t="shared" si="29"/>
        <v>1300</v>
      </c>
    </row>
    <row r="640" spans="1:16" x14ac:dyDescent="0.25">
      <c r="A640" s="104">
        <v>640</v>
      </c>
      <c r="B640" s="66">
        <v>76.37</v>
      </c>
      <c r="C640" s="63">
        <f>'soust.uk.JMK př.č.2'!$O$24+'soust.uk.JMK př.č.2'!$P$24</f>
        <v>23092</v>
      </c>
      <c r="D640" s="63">
        <f>'soust.uk.JMK př.č.2'!$L$24</f>
        <v>57</v>
      </c>
      <c r="E640" s="63">
        <f t="shared" si="27"/>
        <v>4984</v>
      </c>
      <c r="F640" s="63">
        <f t="shared" si="28"/>
        <v>3628</v>
      </c>
      <c r="G640" s="64"/>
      <c r="H640" s="192"/>
      <c r="I640" s="64"/>
      <c r="J640" s="64"/>
      <c r="K640" s="69"/>
      <c r="L640" s="72"/>
      <c r="M640" s="72"/>
      <c r="N640" s="72"/>
      <c r="O640" s="72"/>
      <c r="P640" s="63">
        <f t="shared" si="29"/>
        <v>1299</v>
      </c>
    </row>
    <row r="641" spans="1:16" x14ac:dyDescent="0.25">
      <c r="A641" s="104">
        <v>641</v>
      </c>
      <c r="B641" s="66">
        <v>76.39</v>
      </c>
      <c r="C641" s="63">
        <f>'soust.uk.JMK př.č.2'!$O$24+'soust.uk.JMK př.č.2'!$P$24</f>
        <v>23092</v>
      </c>
      <c r="D641" s="63">
        <f>'soust.uk.JMK př.č.2'!$L$24</f>
        <v>57</v>
      </c>
      <c r="E641" s="63">
        <f t="shared" si="27"/>
        <v>4982</v>
      </c>
      <c r="F641" s="63">
        <f t="shared" si="28"/>
        <v>3627</v>
      </c>
      <c r="G641" s="64"/>
      <c r="H641" s="192"/>
      <c r="I641" s="64"/>
      <c r="J641" s="64"/>
      <c r="K641" s="69"/>
      <c r="L641" s="72"/>
      <c r="M641" s="72"/>
      <c r="N641" s="72"/>
      <c r="O641" s="72"/>
      <c r="P641" s="63">
        <f t="shared" si="29"/>
        <v>1298</v>
      </c>
    </row>
    <row r="642" spans="1:16" x14ac:dyDescent="0.25">
      <c r="A642" s="104">
        <v>642</v>
      </c>
      <c r="B642" s="66">
        <v>76.41</v>
      </c>
      <c r="C642" s="63">
        <f>'soust.uk.JMK př.č.2'!$O$24+'soust.uk.JMK př.č.2'!$P$24</f>
        <v>23092</v>
      </c>
      <c r="D642" s="63">
        <f>'soust.uk.JMK př.č.2'!$L$24</f>
        <v>57</v>
      </c>
      <c r="E642" s="63">
        <f t="shared" si="27"/>
        <v>4982</v>
      </c>
      <c r="F642" s="63">
        <f t="shared" si="28"/>
        <v>3627</v>
      </c>
      <c r="G642" s="64"/>
      <c r="H642" s="192"/>
      <c r="I642" s="64"/>
      <c r="J642" s="64"/>
      <c r="K642" s="69"/>
      <c r="L642" s="72"/>
      <c r="M642" s="72"/>
      <c r="N642" s="72"/>
      <c r="O642" s="72"/>
      <c r="P642" s="63">
        <f t="shared" si="29"/>
        <v>1298</v>
      </c>
    </row>
    <row r="643" spans="1:16" x14ac:dyDescent="0.25">
      <c r="A643" s="104">
        <v>643</v>
      </c>
      <c r="B643" s="66">
        <v>76.44</v>
      </c>
      <c r="C643" s="63">
        <f>'soust.uk.JMK př.č.2'!$O$24+'soust.uk.JMK př.č.2'!$P$24</f>
        <v>23092</v>
      </c>
      <c r="D643" s="63">
        <f>'soust.uk.JMK př.č.2'!$L$24</f>
        <v>57</v>
      </c>
      <c r="E643" s="63">
        <f t="shared" si="27"/>
        <v>4980</v>
      </c>
      <c r="F643" s="63">
        <f t="shared" si="28"/>
        <v>3625</v>
      </c>
      <c r="G643" s="64"/>
      <c r="H643" s="192"/>
      <c r="I643" s="64"/>
      <c r="J643" s="64"/>
      <c r="K643" s="69"/>
      <c r="L643" s="72"/>
      <c r="M643" s="72"/>
      <c r="N643" s="72"/>
      <c r="O643" s="72"/>
      <c r="P643" s="63">
        <f t="shared" si="29"/>
        <v>1298</v>
      </c>
    </row>
    <row r="644" spans="1:16" x14ac:dyDescent="0.25">
      <c r="A644" s="104">
        <v>644</v>
      </c>
      <c r="B644" s="66">
        <v>76.459999999999994</v>
      </c>
      <c r="C644" s="63">
        <f>'soust.uk.JMK př.č.2'!$O$24+'soust.uk.JMK př.č.2'!$P$24</f>
        <v>23092</v>
      </c>
      <c r="D644" s="63">
        <f>'soust.uk.JMK př.č.2'!$L$24</f>
        <v>57</v>
      </c>
      <c r="E644" s="63">
        <f t="shared" si="27"/>
        <v>4978</v>
      </c>
      <c r="F644" s="63">
        <f t="shared" si="28"/>
        <v>3624</v>
      </c>
      <c r="G644" s="64"/>
      <c r="H644" s="192"/>
      <c r="I644" s="64"/>
      <c r="J644" s="64"/>
      <c r="K644" s="69"/>
      <c r="L644" s="72"/>
      <c r="M644" s="72"/>
      <c r="N644" s="72"/>
      <c r="O644" s="72"/>
      <c r="P644" s="63">
        <f t="shared" si="29"/>
        <v>1297</v>
      </c>
    </row>
    <row r="645" spans="1:16" x14ac:dyDescent="0.25">
      <c r="A645" s="104">
        <v>645</v>
      </c>
      <c r="B645" s="66">
        <v>76.48</v>
      </c>
      <c r="C645" s="63">
        <f>'soust.uk.JMK př.č.2'!$O$24+'soust.uk.JMK př.č.2'!$P$24</f>
        <v>23092</v>
      </c>
      <c r="D645" s="63">
        <f>'soust.uk.JMK př.č.2'!$L$24</f>
        <v>57</v>
      </c>
      <c r="E645" s="63">
        <f t="shared" si="27"/>
        <v>4977</v>
      </c>
      <c r="F645" s="63">
        <f t="shared" si="28"/>
        <v>3623</v>
      </c>
      <c r="G645" s="64"/>
      <c r="H645" s="192"/>
      <c r="I645" s="64"/>
      <c r="J645" s="64"/>
      <c r="K645" s="69"/>
      <c r="L645" s="72"/>
      <c r="M645" s="72"/>
      <c r="N645" s="72"/>
      <c r="O645" s="72"/>
      <c r="P645" s="63">
        <f t="shared" si="29"/>
        <v>1297</v>
      </c>
    </row>
    <row r="646" spans="1:16" x14ac:dyDescent="0.25">
      <c r="A646" s="104">
        <v>646</v>
      </c>
      <c r="B646" s="66">
        <v>76.5</v>
      </c>
      <c r="C646" s="63">
        <f>'soust.uk.JMK př.č.2'!$O$24+'soust.uk.JMK př.č.2'!$P$24</f>
        <v>23092</v>
      </c>
      <c r="D646" s="63">
        <f>'soust.uk.JMK př.č.2'!$L$24</f>
        <v>57</v>
      </c>
      <c r="E646" s="63">
        <f t="shared" si="27"/>
        <v>4976</v>
      </c>
      <c r="F646" s="63">
        <f t="shared" si="28"/>
        <v>3622</v>
      </c>
      <c r="G646" s="64"/>
      <c r="H646" s="192"/>
      <c r="I646" s="64"/>
      <c r="J646" s="64"/>
      <c r="K646" s="69"/>
      <c r="L646" s="72"/>
      <c r="M646" s="72"/>
      <c r="N646" s="72"/>
      <c r="O646" s="72"/>
      <c r="P646" s="63">
        <f t="shared" si="29"/>
        <v>1297</v>
      </c>
    </row>
    <row r="647" spans="1:16" x14ac:dyDescent="0.25">
      <c r="A647" s="104">
        <v>647</v>
      </c>
      <c r="B647" s="66">
        <v>76.53</v>
      </c>
      <c r="C647" s="63">
        <f>'soust.uk.JMK př.č.2'!$O$24+'soust.uk.JMK př.č.2'!$P$24</f>
        <v>23092</v>
      </c>
      <c r="D647" s="63">
        <f>'soust.uk.JMK př.č.2'!$L$24</f>
        <v>57</v>
      </c>
      <c r="E647" s="63">
        <f t="shared" si="27"/>
        <v>4974</v>
      </c>
      <c r="F647" s="63">
        <f t="shared" si="28"/>
        <v>3621</v>
      </c>
      <c r="G647" s="64"/>
      <c r="H647" s="192"/>
      <c r="I647" s="64"/>
      <c r="J647" s="64"/>
      <c r="K647" s="69"/>
      <c r="L647" s="72"/>
      <c r="M647" s="72"/>
      <c r="N647" s="72"/>
      <c r="O647" s="72"/>
      <c r="P647" s="63">
        <f t="shared" si="29"/>
        <v>1296</v>
      </c>
    </row>
    <row r="648" spans="1:16" x14ac:dyDescent="0.25">
      <c r="A648" s="104">
        <v>648</v>
      </c>
      <c r="B648" s="66">
        <v>76.55</v>
      </c>
      <c r="C648" s="63">
        <f>'soust.uk.JMK př.č.2'!$O$24+'soust.uk.JMK př.č.2'!$P$24</f>
        <v>23092</v>
      </c>
      <c r="D648" s="63">
        <f>'soust.uk.JMK př.č.2'!$L$24</f>
        <v>57</v>
      </c>
      <c r="E648" s="63">
        <f t="shared" si="27"/>
        <v>4973</v>
      </c>
      <c r="F648" s="63">
        <f t="shared" si="28"/>
        <v>3620</v>
      </c>
      <c r="G648" s="64"/>
      <c r="H648" s="192"/>
      <c r="I648" s="64"/>
      <c r="J648" s="64"/>
      <c r="K648" s="69"/>
      <c r="L648" s="72"/>
      <c r="M648" s="72"/>
      <c r="N648" s="72"/>
      <c r="O648" s="72"/>
      <c r="P648" s="63">
        <f t="shared" si="29"/>
        <v>1296</v>
      </c>
    </row>
    <row r="649" spans="1:16" x14ac:dyDescent="0.25">
      <c r="A649" s="104">
        <v>649</v>
      </c>
      <c r="B649" s="66">
        <v>76.569999999999993</v>
      </c>
      <c r="C649" s="63">
        <f>'soust.uk.JMK př.č.2'!$O$24+'soust.uk.JMK př.č.2'!$P$24</f>
        <v>23092</v>
      </c>
      <c r="D649" s="63">
        <f>'soust.uk.JMK př.č.2'!$L$24</f>
        <v>57</v>
      </c>
      <c r="E649" s="63">
        <f t="shared" si="27"/>
        <v>4972</v>
      </c>
      <c r="F649" s="63">
        <f t="shared" si="28"/>
        <v>3619</v>
      </c>
      <c r="G649" s="64"/>
      <c r="H649" s="192"/>
      <c r="I649" s="64"/>
      <c r="J649" s="64"/>
      <c r="K649" s="69"/>
      <c r="L649" s="72"/>
      <c r="M649" s="72"/>
      <c r="N649" s="72"/>
      <c r="O649" s="72"/>
      <c r="P649" s="63">
        <f t="shared" si="29"/>
        <v>1296</v>
      </c>
    </row>
    <row r="650" spans="1:16" x14ac:dyDescent="0.25">
      <c r="A650" s="104">
        <v>650</v>
      </c>
      <c r="B650" s="66">
        <v>76.59</v>
      </c>
      <c r="C650" s="63">
        <f>'soust.uk.JMK př.č.2'!$O$24+'soust.uk.JMK př.č.2'!$P$24</f>
        <v>23092</v>
      </c>
      <c r="D650" s="63">
        <f>'soust.uk.JMK př.č.2'!$L$24</f>
        <v>57</v>
      </c>
      <c r="E650" s="63">
        <f t="shared" si="27"/>
        <v>4970</v>
      </c>
      <c r="F650" s="63">
        <f t="shared" si="28"/>
        <v>3618</v>
      </c>
      <c r="G650" s="64"/>
      <c r="H650" s="192"/>
      <c r="I650" s="64"/>
      <c r="J650" s="64"/>
      <c r="K650" s="69"/>
      <c r="L650" s="72"/>
      <c r="M650" s="72"/>
      <c r="N650" s="72"/>
      <c r="O650" s="72"/>
      <c r="P650" s="63">
        <f t="shared" si="29"/>
        <v>1295</v>
      </c>
    </row>
    <row r="651" spans="1:16" x14ac:dyDescent="0.25">
      <c r="A651" s="104">
        <v>651</v>
      </c>
      <c r="B651" s="66">
        <v>76.62</v>
      </c>
      <c r="C651" s="63">
        <f>'soust.uk.JMK př.č.2'!$O$24+'soust.uk.JMK př.č.2'!$P$24</f>
        <v>23092</v>
      </c>
      <c r="D651" s="63">
        <f>'soust.uk.JMK př.č.2'!$L$24</f>
        <v>57</v>
      </c>
      <c r="E651" s="63">
        <f t="shared" si="27"/>
        <v>4969</v>
      </c>
      <c r="F651" s="63">
        <f t="shared" si="28"/>
        <v>3617</v>
      </c>
      <c r="G651" s="64"/>
      <c r="H651" s="192"/>
      <c r="I651" s="64"/>
      <c r="J651" s="64"/>
      <c r="K651" s="69"/>
      <c r="L651" s="72"/>
      <c r="M651" s="72"/>
      <c r="N651" s="72"/>
      <c r="O651" s="72"/>
      <c r="P651" s="63">
        <f t="shared" si="29"/>
        <v>1295</v>
      </c>
    </row>
    <row r="652" spans="1:16" x14ac:dyDescent="0.25">
      <c r="A652" s="104">
        <v>652</v>
      </c>
      <c r="B652" s="66">
        <v>76.64</v>
      </c>
      <c r="C652" s="63">
        <f>'soust.uk.JMK př.č.2'!$O$24+'soust.uk.JMK př.č.2'!$P$24</f>
        <v>23092</v>
      </c>
      <c r="D652" s="63">
        <f>'soust.uk.JMK př.č.2'!$L$24</f>
        <v>57</v>
      </c>
      <c r="E652" s="63">
        <f t="shared" si="27"/>
        <v>4968</v>
      </c>
      <c r="F652" s="63">
        <f t="shared" si="28"/>
        <v>3616</v>
      </c>
      <c r="G652" s="64"/>
      <c r="H652" s="192"/>
      <c r="I652" s="64"/>
      <c r="J652" s="64"/>
      <c r="K652" s="69"/>
      <c r="L652" s="72"/>
      <c r="M652" s="72"/>
      <c r="N652" s="72"/>
      <c r="O652" s="72"/>
      <c r="P652" s="63">
        <f t="shared" si="29"/>
        <v>1295</v>
      </c>
    </row>
    <row r="653" spans="1:16" x14ac:dyDescent="0.25">
      <c r="A653" s="104">
        <v>653</v>
      </c>
      <c r="B653" s="66">
        <v>76.66</v>
      </c>
      <c r="C653" s="63">
        <f>'soust.uk.JMK př.č.2'!$O$24+'soust.uk.JMK př.č.2'!$P$24</f>
        <v>23092</v>
      </c>
      <c r="D653" s="63">
        <f>'soust.uk.JMK př.č.2'!$L$24</f>
        <v>57</v>
      </c>
      <c r="E653" s="63">
        <f t="shared" si="27"/>
        <v>4966</v>
      </c>
      <c r="F653" s="63">
        <f t="shared" si="28"/>
        <v>3615</v>
      </c>
      <c r="G653" s="64"/>
      <c r="H653" s="192"/>
      <c r="I653" s="64"/>
      <c r="J653" s="64"/>
      <c r="K653" s="69"/>
      <c r="L653" s="72"/>
      <c r="M653" s="72"/>
      <c r="N653" s="72"/>
      <c r="O653" s="72"/>
      <c r="P653" s="63">
        <f t="shared" si="29"/>
        <v>1294</v>
      </c>
    </row>
    <row r="654" spans="1:16" x14ac:dyDescent="0.25">
      <c r="A654" s="104">
        <v>654</v>
      </c>
      <c r="B654" s="66">
        <v>76.680000000000007</v>
      </c>
      <c r="C654" s="63">
        <f>'soust.uk.JMK př.č.2'!$O$24+'soust.uk.JMK př.č.2'!$P$24</f>
        <v>23092</v>
      </c>
      <c r="D654" s="63">
        <f>'soust.uk.JMK př.č.2'!$L$24</f>
        <v>57</v>
      </c>
      <c r="E654" s="63">
        <f t="shared" ref="E654:E717" si="30">SUM(F654,P654,D654)</f>
        <v>4965</v>
      </c>
      <c r="F654" s="63">
        <f t="shared" ref="F654:F717" si="31">ROUND(1/B654*C654*12,0)</f>
        <v>3614</v>
      </c>
      <c r="G654" s="64"/>
      <c r="H654" s="192"/>
      <c r="I654" s="64"/>
      <c r="J654" s="64"/>
      <c r="K654" s="69"/>
      <c r="L654" s="72"/>
      <c r="M654" s="72"/>
      <c r="N654" s="72"/>
      <c r="O654" s="72"/>
      <c r="P654" s="63">
        <f t="shared" si="29"/>
        <v>1294</v>
      </c>
    </row>
    <row r="655" spans="1:16" x14ac:dyDescent="0.25">
      <c r="A655" s="104">
        <v>655</v>
      </c>
      <c r="B655" s="66">
        <v>76.7</v>
      </c>
      <c r="C655" s="63">
        <f>'soust.uk.JMK př.č.2'!$O$24+'soust.uk.JMK př.č.2'!$P$24</f>
        <v>23092</v>
      </c>
      <c r="D655" s="63">
        <f>'soust.uk.JMK př.č.2'!$L$24</f>
        <v>57</v>
      </c>
      <c r="E655" s="63">
        <f t="shared" si="30"/>
        <v>4963</v>
      </c>
      <c r="F655" s="63">
        <f t="shared" si="31"/>
        <v>3613</v>
      </c>
      <c r="G655" s="64"/>
      <c r="H655" s="192"/>
      <c r="I655" s="64"/>
      <c r="J655" s="64"/>
      <c r="K655" s="69"/>
      <c r="L655" s="72"/>
      <c r="M655" s="72"/>
      <c r="N655" s="72"/>
      <c r="O655" s="72"/>
      <c r="P655" s="63">
        <f t="shared" ref="P655:P718" si="32">ROUND((F655*35.8%),0)</f>
        <v>1293</v>
      </c>
    </row>
    <row r="656" spans="1:16" x14ac:dyDescent="0.25">
      <c r="A656" s="104">
        <v>656</v>
      </c>
      <c r="B656" s="66">
        <v>76.73</v>
      </c>
      <c r="C656" s="63">
        <f>'soust.uk.JMK př.č.2'!$O$24+'soust.uk.JMK př.č.2'!$P$24</f>
        <v>23092</v>
      </c>
      <c r="D656" s="63">
        <f>'soust.uk.JMK př.č.2'!$L$24</f>
        <v>57</v>
      </c>
      <c r="E656" s="63">
        <f t="shared" si="30"/>
        <v>4961</v>
      </c>
      <c r="F656" s="63">
        <f t="shared" si="31"/>
        <v>3611</v>
      </c>
      <c r="G656" s="64"/>
      <c r="H656" s="192"/>
      <c r="I656" s="64"/>
      <c r="J656" s="64"/>
      <c r="K656" s="69"/>
      <c r="L656" s="72"/>
      <c r="M656" s="72"/>
      <c r="N656" s="72"/>
      <c r="O656" s="72"/>
      <c r="P656" s="63">
        <f t="shared" si="32"/>
        <v>1293</v>
      </c>
    </row>
    <row r="657" spans="1:16" x14ac:dyDescent="0.25">
      <c r="A657" s="104">
        <v>657</v>
      </c>
      <c r="B657" s="66">
        <v>76.75</v>
      </c>
      <c r="C657" s="63">
        <f>'soust.uk.JMK př.č.2'!$O$24+'soust.uk.JMK př.č.2'!$P$24</f>
        <v>23092</v>
      </c>
      <c r="D657" s="63">
        <f>'soust.uk.JMK př.č.2'!$L$24</f>
        <v>57</v>
      </c>
      <c r="E657" s="63">
        <f t="shared" si="30"/>
        <v>4959</v>
      </c>
      <c r="F657" s="63">
        <f t="shared" si="31"/>
        <v>3610</v>
      </c>
      <c r="G657" s="64"/>
      <c r="H657" s="192"/>
      <c r="I657" s="64"/>
      <c r="J657" s="64"/>
      <c r="K657" s="69"/>
      <c r="L657" s="72"/>
      <c r="M657" s="72"/>
      <c r="N657" s="72"/>
      <c r="O657" s="72"/>
      <c r="P657" s="63">
        <f t="shared" si="32"/>
        <v>1292</v>
      </c>
    </row>
    <row r="658" spans="1:16" x14ac:dyDescent="0.25">
      <c r="A658" s="104">
        <v>658</v>
      </c>
      <c r="B658" s="66">
        <v>76.77</v>
      </c>
      <c r="C658" s="63">
        <f>'soust.uk.JMK př.č.2'!$O$24+'soust.uk.JMK př.č.2'!$P$24</f>
        <v>23092</v>
      </c>
      <c r="D658" s="63">
        <f>'soust.uk.JMK př.č.2'!$L$24</f>
        <v>57</v>
      </c>
      <c r="E658" s="63">
        <f t="shared" si="30"/>
        <v>4959</v>
      </c>
      <c r="F658" s="63">
        <f t="shared" si="31"/>
        <v>3610</v>
      </c>
      <c r="G658" s="64"/>
      <c r="H658" s="192"/>
      <c r="I658" s="64"/>
      <c r="J658" s="64"/>
      <c r="K658" s="69"/>
      <c r="L658" s="72"/>
      <c r="M658" s="72"/>
      <c r="N658" s="72"/>
      <c r="O658" s="72"/>
      <c r="P658" s="63">
        <f t="shared" si="32"/>
        <v>1292</v>
      </c>
    </row>
    <row r="659" spans="1:16" x14ac:dyDescent="0.25">
      <c r="A659" s="104">
        <v>659</v>
      </c>
      <c r="B659" s="66">
        <v>76.790000000000006</v>
      </c>
      <c r="C659" s="63">
        <f>'soust.uk.JMK př.č.2'!$O$24+'soust.uk.JMK př.č.2'!$P$24</f>
        <v>23092</v>
      </c>
      <c r="D659" s="63">
        <f>'soust.uk.JMK př.č.2'!$L$24</f>
        <v>57</v>
      </c>
      <c r="E659" s="63">
        <f t="shared" si="30"/>
        <v>4958</v>
      </c>
      <c r="F659" s="63">
        <f t="shared" si="31"/>
        <v>3609</v>
      </c>
      <c r="G659" s="64"/>
      <c r="H659" s="192"/>
      <c r="I659" s="64"/>
      <c r="J659" s="64"/>
      <c r="K659" s="69"/>
      <c r="L659" s="72"/>
      <c r="M659" s="72"/>
      <c r="N659" s="72"/>
      <c r="O659" s="72"/>
      <c r="P659" s="63">
        <f t="shared" si="32"/>
        <v>1292</v>
      </c>
    </row>
    <row r="660" spans="1:16" x14ac:dyDescent="0.25">
      <c r="A660" s="104">
        <v>660</v>
      </c>
      <c r="B660" s="66">
        <v>76.819999999999993</v>
      </c>
      <c r="C660" s="63">
        <f>'soust.uk.JMK př.č.2'!$O$24+'soust.uk.JMK př.č.2'!$P$24</f>
        <v>23092</v>
      </c>
      <c r="D660" s="63">
        <f>'soust.uk.JMK př.č.2'!$L$24</f>
        <v>57</v>
      </c>
      <c r="E660" s="63">
        <f t="shared" si="30"/>
        <v>4955</v>
      </c>
      <c r="F660" s="63">
        <f t="shared" si="31"/>
        <v>3607</v>
      </c>
      <c r="G660" s="64"/>
      <c r="H660" s="192"/>
      <c r="I660" s="64"/>
      <c r="J660" s="64"/>
      <c r="K660" s="69"/>
      <c r="L660" s="72"/>
      <c r="M660" s="72"/>
      <c r="N660" s="72"/>
      <c r="O660" s="72"/>
      <c r="P660" s="63">
        <f t="shared" si="32"/>
        <v>1291</v>
      </c>
    </row>
    <row r="661" spans="1:16" x14ac:dyDescent="0.25">
      <c r="A661" s="104">
        <v>661</v>
      </c>
      <c r="B661" s="66">
        <v>76.84</v>
      </c>
      <c r="C661" s="63">
        <f>'soust.uk.JMK př.č.2'!$O$24+'soust.uk.JMK př.č.2'!$P$24</f>
        <v>23092</v>
      </c>
      <c r="D661" s="63">
        <f>'soust.uk.JMK př.č.2'!$L$24</f>
        <v>57</v>
      </c>
      <c r="E661" s="63">
        <f t="shared" si="30"/>
        <v>4954</v>
      </c>
      <c r="F661" s="63">
        <f t="shared" si="31"/>
        <v>3606</v>
      </c>
      <c r="G661" s="64"/>
      <c r="H661" s="192"/>
      <c r="I661" s="64"/>
      <c r="J661" s="64"/>
      <c r="K661" s="69"/>
      <c r="L661" s="72"/>
      <c r="M661" s="72"/>
      <c r="N661" s="72"/>
      <c r="O661" s="72"/>
      <c r="P661" s="63">
        <f t="shared" si="32"/>
        <v>1291</v>
      </c>
    </row>
    <row r="662" spans="1:16" x14ac:dyDescent="0.25">
      <c r="A662" s="104">
        <v>662</v>
      </c>
      <c r="B662" s="66">
        <v>76.86</v>
      </c>
      <c r="C662" s="63">
        <f>'soust.uk.JMK př.č.2'!$O$24+'soust.uk.JMK př.č.2'!$P$24</f>
        <v>23092</v>
      </c>
      <c r="D662" s="63">
        <f>'soust.uk.JMK př.č.2'!$L$24</f>
        <v>57</v>
      </c>
      <c r="E662" s="63">
        <f t="shared" si="30"/>
        <v>4953</v>
      </c>
      <c r="F662" s="63">
        <f t="shared" si="31"/>
        <v>3605</v>
      </c>
      <c r="G662" s="64"/>
      <c r="H662" s="192"/>
      <c r="I662" s="64"/>
      <c r="J662" s="64"/>
      <c r="K662" s="69"/>
      <c r="L662" s="72"/>
      <c r="M662" s="72"/>
      <c r="N662" s="72"/>
      <c r="O662" s="72"/>
      <c r="P662" s="63">
        <f t="shared" si="32"/>
        <v>1291</v>
      </c>
    </row>
    <row r="663" spans="1:16" x14ac:dyDescent="0.25">
      <c r="A663" s="104">
        <v>663</v>
      </c>
      <c r="B663" s="66">
        <v>76.88</v>
      </c>
      <c r="C663" s="63">
        <f>'soust.uk.JMK př.č.2'!$O$24+'soust.uk.JMK př.č.2'!$P$24</f>
        <v>23092</v>
      </c>
      <c r="D663" s="63">
        <f>'soust.uk.JMK př.č.2'!$L$24</f>
        <v>57</v>
      </c>
      <c r="E663" s="63">
        <f t="shared" si="30"/>
        <v>4951</v>
      </c>
      <c r="F663" s="63">
        <f t="shared" si="31"/>
        <v>3604</v>
      </c>
      <c r="G663" s="64"/>
      <c r="H663" s="192"/>
      <c r="I663" s="64"/>
      <c r="J663" s="64"/>
      <c r="K663" s="69"/>
      <c r="L663" s="72"/>
      <c r="M663" s="72"/>
      <c r="N663" s="72"/>
      <c r="O663" s="72"/>
      <c r="P663" s="63">
        <f t="shared" si="32"/>
        <v>1290</v>
      </c>
    </row>
    <row r="664" spans="1:16" x14ac:dyDescent="0.25">
      <c r="A664" s="104">
        <v>664</v>
      </c>
      <c r="B664" s="66">
        <v>76.900000000000006</v>
      </c>
      <c r="C664" s="63">
        <f>'soust.uk.JMK př.č.2'!$O$24+'soust.uk.JMK př.č.2'!$P$24</f>
        <v>23092</v>
      </c>
      <c r="D664" s="63">
        <f>'soust.uk.JMK př.č.2'!$L$24</f>
        <v>57</v>
      </c>
      <c r="E664" s="63">
        <f t="shared" si="30"/>
        <v>4950</v>
      </c>
      <c r="F664" s="63">
        <f t="shared" si="31"/>
        <v>3603</v>
      </c>
      <c r="G664" s="64"/>
      <c r="H664" s="192"/>
      <c r="I664" s="64"/>
      <c r="J664" s="64"/>
      <c r="K664" s="69"/>
      <c r="L664" s="72"/>
      <c r="M664" s="72"/>
      <c r="N664" s="72"/>
      <c r="O664" s="72"/>
      <c r="P664" s="63">
        <f t="shared" si="32"/>
        <v>1290</v>
      </c>
    </row>
    <row r="665" spans="1:16" x14ac:dyDescent="0.25">
      <c r="A665" s="104">
        <v>665</v>
      </c>
      <c r="B665" s="66">
        <v>76.930000000000007</v>
      </c>
      <c r="C665" s="63">
        <f>'soust.uk.JMK př.č.2'!$O$24+'soust.uk.JMK př.č.2'!$P$24</f>
        <v>23092</v>
      </c>
      <c r="D665" s="63">
        <f>'soust.uk.JMK př.č.2'!$L$24</f>
        <v>57</v>
      </c>
      <c r="E665" s="63">
        <f t="shared" si="30"/>
        <v>4949</v>
      </c>
      <c r="F665" s="63">
        <f t="shared" si="31"/>
        <v>3602</v>
      </c>
      <c r="G665" s="64"/>
      <c r="H665" s="192"/>
      <c r="I665" s="64"/>
      <c r="J665" s="64"/>
      <c r="K665" s="69"/>
      <c r="L665" s="72"/>
      <c r="M665" s="72"/>
      <c r="N665" s="72"/>
      <c r="O665" s="72"/>
      <c r="P665" s="63">
        <f t="shared" si="32"/>
        <v>1290</v>
      </c>
    </row>
    <row r="666" spans="1:16" x14ac:dyDescent="0.25">
      <c r="A666" s="104">
        <v>666</v>
      </c>
      <c r="B666" s="66">
        <v>76.95</v>
      </c>
      <c r="C666" s="63">
        <f>'soust.uk.JMK př.č.2'!$O$24+'soust.uk.JMK př.č.2'!$P$24</f>
        <v>23092</v>
      </c>
      <c r="D666" s="63">
        <f>'soust.uk.JMK př.č.2'!$L$24</f>
        <v>57</v>
      </c>
      <c r="E666" s="63">
        <f t="shared" si="30"/>
        <v>4947</v>
      </c>
      <c r="F666" s="63">
        <f t="shared" si="31"/>
        <v>3601</v>
      </c>
      <c r="G666" s="64"/>
      <c r="H666" s="192"/>
      <c r="I666" s="64"/>
      <c r="J666" s="64"/>
      <c r="K666" s="69"/>
      <c r="L666" s="72"/>
      <c r="M666" s="72"/>
      <c r="N666" s="72"/>
      <c r="O666" s="72"/>
      <c r="P666" s="63">
        <f t="shared" si="32"/>
        <v>1289</v>
      </c>
    </row>
    <row r="667" spans="1:16" x14ac:dyDescent="0.25">
      <c r="A667" s="104">
        <v>667</v>
      </c>
      <c r="B667" s="66">
        <v>76.97</v>
      </c>
      <c r="C667" s="63">
        <f>'soust.uk.JMK př.č.2'!$O$24+'soust.uk.JMK př.č.2'!$P$24</f>
        <v>23092</v>
      </c>
      <c r="D667" s="63">
        <f>'soust.uk.JMK př.č.2'!$L$24</f>
        <v>57</v>
      </c>
      <c r="E667" s="63">
        <f t="shared" si="30"/>
        <v>4946</v>
      </c>
      <c r="F667" s="63">
        <f t="shared" si="31"/>
        <v>3600</v>
      </c>
      <c r="G667" s="64"/>
      <c r="H667" s="192"/>
      <c r="I667" s="64"/>
      <c r="J667" s="64"/>
      <c r="K667" s="69"/>
      <c r="L667" s="72"/>
      <c r="M667" s="72"/>
      <c r="N667" s="72"/>
      <c r="O667" s="72"/>
      <c r="P667" s="63">
        <f t="shared" si="32"/>
        <v>1289</v>
      </c>
    </row>
    <row r="668" spans="1:16" x14ac:dyDescent="0.25">
      <c r="A668" s="104">
        <v>668</v>
      </c>
      <c r="B668" s="66">
        <v>76.989999999999995</v>
      </c>
      <c r="C668" s="63">
        <f>'soust.uk.JMK př.č.2'!$O$24+'soust.uk.JMK př.č.2'!$P$24</f>
        <v>23092</v>
      </c>
      <c r="D668" s="63">
        <f>'soust.uk.JMK př.č.2'!$L$24</f>
        <v>57</v>
      </c>
      <c r="E668" s="63">
        <f t="shared" si="30"/>
        <v>4944</v>
      </c>
      <c r="F668" s="63">
        <f t="shared" si="31"/>
        <v>3599</v>
      </c>
      <c r="G668" s="64"/>
      <c r="H668" s="192"/>
      <c r="I668" s="64"/>
      <c r="J668" s="64"/>
      <c r="K668" s="69"/>
      <c r="L668" s="72"/>
      <c r="M668" s="72"/>
      <c r="N668" s="72"/>
      <c r="O668" s="72"/>
      <c r="P668" s="63">
        <f t="shared" si="32"/>
        <v>1288</v>
      </c>
    </row>
    <row r="669" spans="1:16" x14ac:dyDescent="0.25">
      <c r="A669" s="104">
        <v>669</v>
      </c>
      <c r="B669" s="66">
        <v>77.02</v>
      </c>
      <c r="C669" s="63">
        <f>'soust.uk.JMK př.č.2'!$O$24+'soust.uk.JMK př.č.2'!$P$24</f>
        <v>23092</v>
      </c>
      <c r="D669" s="63">
        <f>'soust.uk.JMK př.č.2'!$L$24</f>
        <v>57</v>
      </c>
      <c r="E669" s="63">
        <f t="shared" si="30"/>
        <v>4943</v>
      </c>
      <c r="F669" s="63">
        <f t="shared" si="31"/>
        <v>3598</v>
      </c>
      <c r="G669" s="64"/>
      <c r="H669" s="192"/>
      <c r="I669" s="64"/>
      <c r="J669" s="64"/>
      <c r="K669" s="69"/>
      <c r="L669" s="72"/>
      <c r="M669" s="72"/>
      <c r="N669" s="72"/>
      <c r="O669" s="72"/>
      <c r="P669" s="63">
        <f t="shared" si="32"/>
        <v>1288</v>
      </c>
    </row>
    <row r="670" spans="1:16" x14ac:dyDescent="0.25">
      <c r="A670" s="104">
        <v>670</v>
      </c>
      <c r="B670" s="66">
        <v>77.040000000000006</v>
      </c>
      <c r="C670" s="63">
        <f>'soust.uk.JMK př.č.2'!$O$24+'soust.uk.JMK př.č.2'!$P$24</f>
        <v>23092</v>
      </c>
      <c r="D670" s="63">
        <f>'soust.uk.JMK př.č.2'!$L$24</f>
        <v>57</v>
      </c>
      <c r="E670" s="63">
        <f t="shared" si="30"/>
        <v>4942</v>
      </c>
      <c r="F670" s="63">
        <f t="shared" si="31"/>
        <v>3597</v>
      </c>
      <c r="G670" s="64"/>
      <c r="H670" s="192"/>
      <c r="I670" s="64"/>
      <c r="J670" s="64"/>
      <c r="K670" s="69"/>
      <c r="L670" s="72"/>
      <c r="M670" s="72"/>
      <c r="N670" s="72"/>
      <c r="O670" s="72"/>
      <c r="P670" s="63">
        <f t="shared" si="32"/>
        <v>1288</v>
      </c>
    </row>
    <row r="671" spans="1:16" x14ac:dyDescent="0.25">
      <c r="A671" s="104">
        <v>671</v>
      </c>
      <c r="B671" s="66">
        <v>77.06</v>
      </c>
      <c r="C671" s="63">
        <f>'soust.uk.JMK př.č.2'!$O$24+'soust.uk.JMK př.č.2'!$P$24</f>
        <v>23092</v>
      </c>
      <c r="D671" s="63">
        <f>'soust.uk.JMK př.č.2'!$L$24</f>
        <v>57</v>
      </c>
      <c r="E671" s="63">
        <f t="shared" si="30"/>
        <v>4940</v>
      </c>
      <c r="F671" s="63">
        <f t="shared" si="31"/>
        <v>3596</v>
      </c>
      <c r="G671" s="64"/>
      <c r="H671" s="192"/>
      <c r="I671" s="64"/>
      <c r="J671" s="64"/>
      <c r="K671" s="69"/>
      <c r="L671" s="72"/>
      <c r="M671" s="72"/>
      <c r="N671" s="72"/>
      <c r="O671" s="72"/>
      <c r="P671" s="63">
        <f t="shared" si="32"/>
        <v>1287</v>
      </c>
    </row>
    <row r="672" spans="1:16" x14ac:dyDescent="0.25">
      <c r="A672" s="104">
        <v>672</v>
      </c>
      <c r="B672" s="66">
        <v>77.08</v>
      </c>
      <c r="C672" s="63">
        <f>'soust.uk.JMK př.č.2'!$O$24+'soust.uk.JMK př.č.2'!$P$24</f>
        <v>23092</v>
      </c>
      <c r="D672" s="63">
        <f>'soust.uk.JMK př.č.2'!$L$24</f>
        <v>57</v>
      </c>
      <c r="E672" s="63">
        <f t="shared" si="30"/>
        <v>4939</v>
      </c>
      <c r="F672" s="63">
        <f t="shared" si="31"/>
        <v>3595</v>
      </c>
      <c r="G672" s="64"/>
      <c r="H672" s="192"/>
      <c r="I672" s="64"/>
      <c r="J672" s="64"/>
      <c r="K672" s="69"/>
      <c r="L672" s="72"/>
      <c r="M672" s="72"/>
      <c r="N672" s="72"/>
      <c r="O672" s="72"/>
      <c r="P672" s="63">
        <f t="shared" si="32"/>
        <v>1287</v>
      </c>
    </row>
    <row r="673" spans="1:16" x14ac:dyDescent="0.25">
      <c r="A673" s="104">
        <v>673</v>
      </c>
      <c r="B673" s="66">
        <v>77.099999999999994</v>
      </c>
      <c r="C673" s="63">
        <f>'soust.uk.JMK př.č.2'!$O$24+'soust.uk.JMK př.č.2'!$P$24</f>
        <v>23092</v>
      </c>
      <c r="D673" s="63">
        <f>'soust.uk.JMK př.č.2'!$L$24</f>
        <v>57</v>
      </c>
      <c r="E673" s="63">
        <f t="shared" si="30"/>
        <v>4938</v>
      </c>
      <c r="F673" s="63">
        <f t="shared" si="31"/>
        <v>3594</v>
      </c>
      <c r="G673" s="64"/>
      <c r="H673" s="192"/>
      <c r="I673" s="64"/>
      <c r="J673" s="64"/>
      <c r="K673" s="69"/>
      <c r="L673" s="72"/>
      <c r="M673" s="72"/>
      <c r="N673" s="72"/>
      <c r="O673" s="72"/>
      <c r="P673" s="63">
        <f t="shared" si="32"/>
        <v>1287</v>
      </c>
    </row>
    <row r="674" spans="1:16" x14ac:dyDescent="0.25">
      <c r="A674" s="104">
        <v>674</v>
      </c>
      <c r="B674" s="66">
        <v>77.13</v>
      </c>
      <c r="C674" s="63">
        <f>'soust.uk.JMK př.č.2'!$O$24+'soust.uk.JMK př.č.2'!$P$24</f>
        <v>23092</v>
      </c>
      <c r="D674" s="63">
        <f>'soust.uk.JMK př.č.2'!$L$24</f>
        <v>57</v>
      </c>
      <c r="E674" s="63">
        <f t="shared" si="30"/>
        <v>4936</v>
      </c>
      <c r="F674" s="63">
        <f t="shared" si="31"/>
        <v>3593</v>
      </c>
      <c r="G674" s="64"/>
      <c r="H674" s="192"/>
      <c r="I674" s="64"/>
      <c r="J674" s="64"/>
      <c r="K674" s="69"/>
      <c r="L674" s="72"/>
      <c r="M674" s="72"/>
      <c r="N674" s="72"/>
      <c r="O674" s="72"/>
      <c r="P674" s="63">
        <f t="shared" si="32"/>
        <v>1286</v>
      </c>
    </row>
    <row r="675" spans="1:16" x14ac:dyDescent="0.25">
      <c r="A675" s="104">
        <v>675</v>
      </c>
      <c r="B675" s="66">
        <v>77.150000000000006</v>
      </c>
      <c r="C675" s="63">
        <f>'soust.uk.JMK př.č.2'!$O$24+'soust.uk.JMK př.č.2'!$P$24</f>
        <v>23092</v>
      </c>
      <c r="D675" s="63">
        <f>'soust.uk.JMK př.č.2'!$L$24</f>
        <v>57</v>
      </c>
      <c r="E675" s="63">
        <f t="shared" si="30"/>
        <v>4935</v>
      </c>
      <c r="F675" s="63">
        <f t="shared" si="31"/>
        <v>3592</v>
      </c>
      <c r="G675" s="64"/>
      <c r="H675" s="192"/>
      <c r="I675" s="64"/>
      <c r="J675" s="64"/>
      <c r="K675" s="69"/>
      <c r="L675" s="72"/>
      <c r="M675" s="72"/>
      <c r="N675" s="72"/>
      <c r="O675" s="72"/>
      <c r="P675" s="63">
        <f t="shared" si="32"/>
        <v>1286</v>
      </c>
    </row>
    <row r="676" spans="1:16" x14ac:dyDescent="0.25">
      <c r="A676" s="104">
        <v>676</v>
      </c>
      <c r="B676" s="66">
        <v>77.17</v>
      </c>
      <c r="C676" s="63">
        <f>'soust.uk.JMK př.č.2'!$O$24+'soust.uk.JMK př.č.2'!$P$24</f>
        <v>23092</v>
      </c>
      <c r="D676" s="63">
        <f>'soust.uk.JMK př.č.2'!$L$24</f>
        <v>57</v>
      </c>
      <c r="E676" s="63">
        <f t="shared" si="30"/>
        <v>4934</v>
      </c>
      <c r="F676" s="63">
        <f t="shared" si="31"/>
        <v>3591</v>
      </c>
      <c r="G676" s="64"/>
      <c r="H676" s="192"/>
      <c r="I676" s="64"/>
      <c r="J676" s="64"/>
      <c r="K676" s="69"/>
      <c r="L676" s="72"/>
      <c r="M676" s="72"/>
      <c r="N676" s="72"/>
      <c r="O676" s="72"/>
      <c r="P676" s="63">
        <f t="shared" si="32"/>
        <v>1286</v>
      </c>
    </row>
    <row r="677" spans="1:16" x14ac:dyDescent="0.25">
      <c r="A677" s="104">
        <v>677</v>
      </c>
      <c r="B677" s="66">
        <v>77.19</v>
      </c>
      <c r="C677" s="63">
        <f>'soust.uk.JMK př.č.2'!$O$24+'soust.uk.JMK př.č.2'!$P$24</f>
        <v>23092</v>
      </c>
      <c r="D677" s="63">
        <f>'soust.uk.JMK př.č.2'!$L$24</f>
        <v>57</v>
      </c>
      <c r="E677" s="63">
        <f t="shared" si="30"/>
        <v>4932</v>
      </c>
      <c r="F677" s="63">
        <f t="shared" si="31"/>
        <v>3590</v>
      </c>
      <c r="G677" s="64"/>
      <c r="H677" s="192"/>
      <c r="I677" s="64"/>
      <c r="J677" s="64"/>
      <c r="K677" s="69"/>
      <c r="L677" s="72"/>
      <c r="M677" s="72"/>
      <c r="N677" s="72"/>
      <c r="O677" s="72"/>
      <c r="P677" s="63">
        <f t="shared" si="32"/>
        <v>1285</v>
      </c>
    </row>
    <row r="678" spans="1:16" x14ac:dyDescent="0.25">
      <c r="A678" s="104">
        <v>678</v>
      </c>
      <c r="B678" s="66">
        <v>77.209999999999994</v>
      </c>
      <c r="C678" s="63">
        <f>'soust.uk.JMK př.č.2'!$O$24+'soust.uk.JMK př.č.2'!$P$24</f>
        <v>23092</v>
      </c>
      <c r="D678" s="63">
        <f>'soust.uk.JMK př.č.2'!$L$24</f>
        <v>57</v>
      </c>
      <c r="E678" s="63">
        <f t="shared" si="30"/>
        <v>4931</v>
      </c>
      <c r="F678" s="63">
        <f t="shared" si="31"/>
        <v>3589</v>
      </c>
      <c r="G678" s="64"/>
      <c r="H678" s="192"/>
      <c r="I678" s="64"/>
      <c r="J678" s="64"/>
      <c r="K678" s="69"/>
      <c r="L678" s="72"/>
      <c r="M678" s="72"/>
      <c r="N678" s="72"/>
      <c r="O678" s="72"/>
      <c r="P678" s="63">
        <f t="shared" si="32"/>
        <v>1285</v>
      </c>
    </row>
    <row r="679" spans="1:16" x14ac:dyDescent="0.25">
      <c r="A679" s="104">
        <v>679</v>
      </c>
      <c r="B679" s="66">
        <v>77.23</v>
      </c>
      <c r="C679" s="63">
        <f>'soust.uk.JMK př.č.2'!$O$24+'soust.uk.JMK př.č.2'!$P$24</f>
        <v>23092</v>
      </c>
      <c r="D679" s="63">
        <f>'soust.uk.JMK př.č.2'!$L$24</f>
        <v>57</v>
      </c>
      <c r="E679" s="63">
        <f t="shared" si="30"/>
        <v>4930</v>
      </c>
      <c r="F679" s="63">
        <f t="shared" si="31"/>
        <v>3588</v>
      </c>
      <c r="G679" s="64"/>
      <c r="H679" s="192"/>
      <c r="I679" s="64"/>
      <c r="J679" s="64"/>
      <c r="K679" s="69"/>
      <c r="L679" s="72"/>
      <c r="M679" s="72"/>
      <c r="N679" s="72"/>
      <c r="O679" s="72"/>
      <c r="P679" s="63">
        <f t="shared" si="32"/>
        <v>1285</v>
      </c>
    </row>
    <row r="680" spans="1:16" x14ac:dyDescent="0.25">
      <c r="A680" s="104">
        <v>680</v>
      </c>
      <c r="B680" s="66">
        <v>77.260000000000005</v>
      </c>
      <c r="C680" s="63">
        <f>'soust.uk.JMK př.č.2'!$O$24+'soust.uk.JMK př.č.2'!$P$24</f>
        <v>23092</v>
      </c>
      <c r="D680" s="63">
        <f>'soust.uk.JMK př.č.2'!$L$24</f>
        <v>57</v>
      </c>
      <c r="E680" s="63">
        <f t="shared" si="30"/>
        <v>4928</v>
      </c>
      <c r="F680" s="63">
        <f t="shared" si="31"/>
        <v>3587</v>
      </c>
      <c r="G680" s="64"/>
      <c r="H680" s="192"/>
      <c r="I680" s="64"/>
      <c r="J680" s="64"/>
      <c r="K680" s="69"/>
      <c r="L680" s="72"/>
      <c r="M680" s="72"/>
      <c r="N680" s="72"/>
      <c r="O680" s="72"/>
      <c r="P680" s="63">
        <f t="shared" si="32"/>
        <v>1284</v>
      </c>
    </row>
    <row r="681" spans="1:16" x14ac:dyDescent="0.25">
      <c r="A681" s="104">
        <v>681</v>
      </c>
      <c r="B681" s="66">
        <v>77.28</v>
      </c>
      <c r="C681" s="63">
        <f>'soust.uk.JMK př.č.2'!$O$24+'soust.uk.JMK př.č.2'!$P$24</f>
        <v>23092</v>
      </c>
      <c r="D681" s="63">
        <f>'soust.uk.JMK př.č.2'!$L$24</f>
        <v>57</v>
      </c>
      <c r="E681" s="63">
        <f t="shared" si="30"/>
        <v>4927</v>
      </c>
      <c r="F681" s="63">
        <f t="shared" si="31"/>
        <v>3586</v>
      </c>
      <c r="G681" s="64"/>
      <c r="H681" s="192"/>
      <c r="I681" s="64"/>
      <c r="J681" s="64"/>
      <c r="K681" s="69"/>
      <c r="L681" s="72"/>
      <c r="M681" s="72"/>
      <c r="N681" s="72"/>
      <c r="O681" s="72"/>
      <c r="P681" s="63">
        <f t="shared" si="32"/>
        <v>1284</v>
      </c>
    </row>
    <row r="682" spans="1:16" x14ac:dyDescent="0.25">
      <c r="A682" s="104">
        <v>682</v>
      </c>
      <c r="B682" s="66">
        <v>77.3</v>
      </c>
      <c r="C682" s="63">
        <f>'soust.uk.JMK př.č.2'!$O$24+'soust.uk.JMK př.č.2'!$P$24</f>
        <v>23092</v>
      </c>
      <c r="D682" s="63">
        <f>'soust.uk.JMK př.č.2'!$L$24</f>
        <v>57</v>
      </c>
      <c r="E682" s="63">
        <f t="shared" si="30"/>
        <v>4925</v>
      </c>
      <c r="F682" s="63">
        <f t="shared" si="31"/>
        <v>3585</v>
      </c>
      <c r="G682" s="64"/>
      <c r="H682" s="192"/>
      <c r="I682" s="64"/>
      <c r="J682" s="64"/>
      <c r="K682" s="69"/>
      <c r="L682" s="72"/>
      <c r="M682" s="72"/>
      <c r="N682" s="72"/>
      <c r="O682" s="72"/>
      <c r="P682" s="63">
        <f t="shared" si="32"/>
        <v>1283</v>
      </c>
    </row>
    <row r="683" spans="1:16" x14ac:dyDescent="0.25">
      <c r="A683" s="104">
        <v>683</v>
      </c>
      <c r="B683" s="66">
        <v>77.319999999999993</v>
      </c>
      <c r="C683" s="63">
        <f>'soust.uk.JMK př.č.2'!$O$24+'soust.uk.JMK př.č.2'!$P$24</f>
        <v>23092</v>
      </c>
      <c r="D683" s="63">
        <f>'soust.uk.JMK př.č.2'!$L$24</f>
        <v>57</v>
      </c>
      <c r="E683" s="63">
        <f t="shared" si="30"/>
        <v>4924</v>
      </c>
      <c r="F683" s="63">
        <f t="shared" si="31"/>
        <v>3584</v>
      </c>
      <c r="G683" s="64"/>
      <c r="H683" s="192"/>
      <c r="I683" s="64"/>
      <c r="J683" s="64"/>
      <c r="K683" s="69"/>
      <c r="L683" s="72"/>
      <c r="M683" s="72"/>
      <c r="N683" s="72"/>
      <c r="O683" s="72"/>
      <c r="P683" s="63">
        <f t="shared" si="32"/>
        <v>1283</v>
      </c>
    </row>
    <row r="684" spans="1:16" x14ac:dyDescent="0.25">
      <c r="A684" s="104">
        <v>684</v>
      </c>
      <c r="B684" s="66">
        <v>77.34</v>
      </c>
      <c r="C684" s="63">
        <f>'soust.uk.JMK př.č.2'!$O$24+'soust.uk.JMK př.č.2'!$P$24</f>
        <v>23092</v>
      </c>
      <c r="D684" s="63">
        <f>'soust.uk.JMK př.č.2'!$L$24</f>
        <v>57</v>
      </c>
      <c r="E684" s="63">
        <f t="shared" si="30"/>
        <v>4923</v>
      </c>
      <c r="F684" s="63">
        <f t="shared" si="31"/>
        <v>3583</v>
      </c>
      <c r="G684" s="64"/>
      <c r="H684" s="192"/>
      <c r="I684" s="64"/>
      <c r="J684" s="64"/>
      <c r="K684" s="69"/>
      <c r="L684" s="72"/>
      <c r="M684" s="72"/>
      <c r="N684" s="72"/>
      <c r="O684" s="72"/>
      <c r="P684" s="63">
        <f t="shared" si="32"/>
        <v>1283</v>
      </c>
    </row>
    <row r="685" spans="1:16" x14ac:dyDescent="0.25">
      <c r="A685" s="104">
        <v>685</v>
      </c>
      <c r="B685" s="66">
        <v>77.37</v>
      </c>
      <c r="C685" s="63">
        <f>'soust.uk.JMK př.č.2'!$O$24+'soust.uk.JMK př.č.2'!$P$24</f>
        <v>23092</v>
      </c>
      <c r="D685" s="63">
        <f>'soust.uk.JMK př.č.2'!$L$24</f>
        <v>57</v>
      </c>
      <c r="E685" s="63">
        <f t="shared" si="30"/>
        <v>4921</v>
      </c>
      <c r="F685" s="63">
        <f t="shared" si="31"/>
        <v>3582</v>
      </c>
      <c r="G685" s="64"/>
      <c r="H685" s="192"/>
      <c r="I685" s="64"/>
      <c r="J685" s="64"/>
      <c r="K685" s="69"/>
      <c r="L685" s="72"/>
      <c r="M685" s="72"/>
      <c r="N685" s="72"/>
      <c r="O685" s="72"/>
      <c r="P685" s="63">
        <f t="shared" si="32"/>
        <v>1282</v>
      </c>
    </row>
    <row r="686" spans="1:16" x14ac:dyDescent="0.25">
      <c r="A686" s="104">
        <v>686</v>
      </c>
      <c r="B686" s="66">
        <v>77.39</v>
      </c>
      <c r="C686" s="63">
        <f>'soust.uk.JMK př.č.2'!$O$24+'soust.uk.JMK př.č.2'!$P$24</f>
        <v>23092</v>
      </c>
      <c r="D686" s="63">
        <f>'soust.uk.JMK př.č.2'!$L$24</f>
        <v>57</v>
      </c>
      <c r="E686" s="63">
        <f t="shared" si="30"/>
        <v>4920</v>
      </c>
      <c r="F686" s="63">
        <f t="shared" si="31"/>
        <v>3581</v>
      </c>
      <c r="G686" s="64"/>
      <c r="H686" s="192"/>
      <c r="I686" s="64"/>
      <c r="J686" s="64"/>
      <c r="K686" s="69"/>
      <c r="L686" s="72"/>
      <c r="M686" s="72"/>
      <c r="N686" s="72"/>
      <c r="O686" s="72"/>
      <c r="P686" s="63">
        <f t="shared" si="32"/>
        <v>1282</v>
      </c>
    </row>
    <row r="687" spans="1:16" x14ac:dyDescent="0.25">
      <c r="A687" s="104">
        <v>687</v>
      </c>
      <c r="B687" s="66">
        <v>77.41</v>
      </c>
      <c r="C687" s="63">
        <f>'soust.uk.JMK př.č.2'!$O$24+'soust.uk.JMK př.č.2'!$P$24</f>
        <v>23092</v>
      </c>
      <c r="D687" s="63">
        <f>'soust.uk.JMK př.č.2'!$L$24</f>
        <v>57</v>
      </c>
      <c r="E687" s="63">
        <f t="shared" si="30"/>
        <v>4919</v>
      </c>
      <c r="F687" s="63">
        <f t="shared" si="31"/>
        <v>3580</v>
      </c>
      <c r="G687" s="64"/>
      <c r="H687" s="192"/>
      <c r="I687" s="64"/>
      <c r="J687" s="64"/>
      <c r="K687" s="69"/>
      <c r="L687" s="72"/>
      <c r="M687" s="72"/>
      <c r="N687" s="72"/>
      <c r="O687" s="72"/>
      <c r="P687" s="63">
        <f t="shared" si="32"/>
        <v>1282</v>
      </c>
    </row>
    <row r="688" spans="1:16" x14ac:dyDescent="0.25">
      <c r="A688" s="104">
        <v>688</v>
      </c>
      <c r="B688" s="66">
        <v>77.430000000000007</v>
      </c>
      <c r="C688" s="63">
        <f>'soust.uk.JMK př.č.2'!$O$24+'soust.uk.JMK př.č.2'!$P$24</f>
        <v>23092</v>
      </c>
      <c r="D688" s="63">
        <f>'soust.uk.JMK př.č.2'!$L$24</f>
        <v>57</v>
      </c>
      <c r="E688" s="63">
        <f t="shared" si="30"/>
        <v>4917</v>
      </c>
      <c r="F688" s="63">
        <f t="shared" si="31"/>
        <v>3579</v>
      </c>
      <c r="G688" s="64"/>
      <c r="H688" s="192"/>
      <c r="I688" s="64"/>
      <c r="J688" s="64"/>
      <c r="K688" s="69"/>
      <c r="L688" s="72"/>
      <c r="M688" s="72"/>
      <c r="N688" s="72"/>
      <c r="O688" s="72"/>
      <c r="P688" s="63">
        <f t="shared" si="32"/>
        <v>1281</v>
      </c>
    </row>
    <row r="689" spans="1:16" x14ac:dyDescent="0.25">
      <c r="A689" s="104">
        <v>689</v>
      </c>
      <c r="B689" s="66">
        <v>77.45</v>
      </c>
      <c r="C689" s="63">
        <f>'soust.uk.JMK př.č.2'!$O$24+'soust.uk.JMK př.č.2'!$P$24</f>
        <v>23092</v>
      </c>
      <c r="D689" s="63">
        <f>'soust.uk.JMK př.č.2'!$L$24</f>
        <v>57</v>
      </c>
      <c r="E689" s="63">
        <f t="shared" si="30"/>
        <v>4916</v>
      </c>
      <c r="F689" s="63">
        <f t="shared" si="31"/>
        <v>3578</v>
      </c>
      <c r="G689" s="64"/>
      <c r="H689" s="192"/>
      <c r="I689" s="64"/>
      <c r="J689" s="64"/>
      <c r="K689" s="69"/>
      <c r="L689" s="72"/>
      <c r="M689" s="72"/>
      <c r="N689" s="72"/>
      <c r="O689" s="72"/>
      <c r="P689" s="63">
        <f t="shared" si="32"/>
        <v>1281</v>
      </c>
    </row>
    <row r="690" spans="1:16" x14ac:dyDescent="0.25">
      <c r="A690" s="104">
        <v>690</v>
      </c>
      <c r="B690" s="66">
        <v>77.47</v>
      </c>
      <c r="C690" s="63">
        <f>'soust.uk.JMK př.č.2'!$O$24+'soust.uk.JMK př.č.2'!$P$24</f>
        <v>23092</v>
      </c>
      <c r="D690" s="63">
        <f>'soust.uk.JMK př.č.2'!$L$24</f>
        <v>57</v>
      </c>
      <c r="E690" s="63">
        <f t="shared" si="30"/>
        <v>4915</v>
      </c>
      <c r="F690" s="63">
        <f t="shared" si="31"/>
        <v>3577</v>
      </c>
      <c r="G690" s="64"/>
      <c r="H690" s="192"/>
      <c r="I690" s="64"/>
      <c r="J690" s="64"/>
      <c r="K690" s="69"/>
      <c r="L690" s="72"/>
      <c r="M690" s="72"/>
      <c r="N690" s="72"/>
      <c r="O690" s="72"/>
      <c r="P690" s="63">
        <f t="shared" si="32"/>
        <v>1281</v>
      </c>
    </row>
    <row r="691" spans="1:16" x14ac:dyDescent="0.25">
      <c r="A691" s="104">
        <v>691</v>
      </c>
      <c r="B691" s="66">
        <v>77.5</v>
      </c>
      <c r="C691" s="63">
        <f>'soust.uk.JMK př.č.2'!$O$24+'soust.uk.JMK př.č.2'!$P$24</f>
        <v>23092</v>
      </c>
      <c r="D691" s="63">
        <f>'soust.uk.JMK př.č.2'!$L$24</f>
        <v>57</v>
      </c>
      <c r="E691" s="63">
        <f t="shared" si="30"/>
        <v>4913</v>
      </c>
      <c r="F691" s="63">
        <f t="shared" si="31"/>
        <v>3576</v>
      </c>
      <c r="G691" s="64"/>
      <c r="H691" s="192"/>
      <c r="I691" s="64"/>
      <c r="J691" s="64"/>
      <c r="K691" s="69"/>
      <c r="L691" s="72"/>
      <c r="M691" s="72"/>
      <c r="N691" s="72"/>
      <c r="O691" s="72"/>
      <c r="P691" s="63">
        <f t="shared" si="32"/>
        <v>1280</v>
      </c>
    </row>
    <row r="692" spans="1:16" x14ac:dyDescent="0.25">
      <c r="A692" s="104">
        <v>692</v>
      </c>
      <c r="B692" s="66">
        <v>77.52</v>
      </c>
      <c r="C692" s="63">
        <f>'soust.uk.JMK př.č.2'!$O$24+'soust.uk.JMK př.č.2'!$P$24</f>
        <v>23092</v>
      </c>
      <c r="D692" s="63">
        <f>'soust.uk.JMK př.č.2'!$L$24</f>
        <v>57</v>
      </c>
      <c r="E692" s="63">
        <f t="shared" si="30"/>
        <v>4912</v>
      </c>
      <c r="F692" s="63">
        <f t="shared" si="31"/>
        <v>3575</v>
      </c>
      <c r="G692" s="64"/>
      <c r="H692" s="192"/>
      <c r="I692" s="64"/>
      <c r="J692" s="64"/>
      <c r="K692" s="69"/>
      <c r="L692" s="72"/>
      <c r="M692" s="72"/>
      <c r="N692" s="72"/>
      <c r="O692" s="72"/>
      <c r="P692" s="63">
        <f t="shared" si="32"/>
        <v>1280</v>
      </c>
    </row>
    <row r="693" spans="1:16" x14ac:dyDescent="0.25">
      <c r="A693" s="104">
        <v>693</v>
      </c>
      <c r="B693" s="66">
        <v>77.540000000000006</v>
      </c>
      <c r="C693" s="63">
        <f>'soust.uk.JMK př.č.2'!$O$24+'soust.uk.JMK př.č.2'!$P$24</f>
        <v>23092</v>
      </c>
      <c r="D693" s="63">
        <f>'soust.uk.JMK př.č.2'!$L$24</f>
        <v>57</v>
      </c>
      <c r="E693" s="63">
        <f t="shared" si="30"/>
        <v>4910</v>
      </c>
      <c r="F693" s="63">
        <f t="shared" si="31"/>
        <v>3574</v>
      </c>
      <c r="G693" s="64"/>
      <c r="H693" s="192"/>
      <c r="I693" s="64"/>
      <c r="J693" s="64"/>
      <c r="K693" s="69"/>
      <c r="L693" s="72"/>
      <c r="M693" s="72"/>
      <c r="N693" s="72"/>
      <c r="O693" s="72"/>
      <c r="P693" s="63">
        <f t="shared" si="32"/>
        <v>1279</v>
      </c>
    </row>
    <row r="694" spans="1:16" x14ac:dyDescent="0.25">
      <c r="A694" s="104">
        <v>694</v>
      </c>
      <c r="B694" s="66">
        <v>77.56</v>
      </c>
      <c r="C694" s="63">
        <f>'soust.uk.JMK př.č.2'!$O$24+'soust.uk.JMK př.č.2'!$P$24</f>
        <v>23092</v>
      </c>
      <c r="D694" s="63">
        <f>'soust.uk.JMK př.č.2'!$L$24</f>
        <v>57</v>
      </c>
      <c r="E694" s="63">
        <f t="shared" si="30"/>
        <v>4909</v>
      </c>
      <c r="F694" s="63">
        <f t="shared" si="31"/>
        <v>3573</v>
      </c>
      <c r="G694" s="64"/>
      <c r="H694" s="192"/>
      <c r="I694" s="64"/>
      <c r="J694" s="64"/>
      <c r="K694" s="69"/>
      <c r="L694" s="72"/>
      <c r="M694" s="72"/>
      <c r="N694" s="72"/>
      <c r="O694" s="72"/>
      <c r="P694" s="63">
        <f t="shared" si="32"/>
        <v>1279</v>
      </c>
    </row>
    <row r="695" spans="1:16" x14ac:dyDescent="0.25">
      <c r="A695" s="104">
        <v>695</v>
      </c>
      <c r="B695" s="66">
        <v>77.58</v>
      </c>
      <c r="C695" s="63">
        <f>'soust.uk.JMK př.č.2'!$O$24+'soust.uk.JMK př.č.2'!$P$24</f>
        <v>23092</v>
      </c>
      <c r="D695" s="63">
        <f>'soust.uk.JMK př.č.2'!$L$24</f>
        <v>57</v>
      </c>
      <c r="E695" s="63">
        <f t="shared" si="30"/>
        <v>4908</v>
      </c>
      <c r="F695" s="63">
        <f t="shared" si="31"/>
        <v>3572</v>
      </c>
      <c r="G695" s="64"/>
      <c r="H695" s="192"/>
      <c r="I695" s="64"/>
      <c r="J695" s="64"/>
      <c r="K695" s="69"/>
      <c r="L695" s="72"/>
      <c r="M695" s="72"/>
      <c r="N695" s="72"/>
      <c r="O695" s="72"/>
      <c r="P695" s="63">
        <f t="shared" si="32"/>
        <v>1279</v>
      </c>
    </row>
    <row r="696" spans="1:16" x14ac:dyDescent="0.25">
      <c r="A696" s="104">
        <v>696</v>
      </c>
      <c r="B696" s="66">
        <v>77.599999999999994</v>
      </c>
      <c r="C696" s="63">
        <f>'soust.uk.JMK př.č.2'!$O$24+'soust.uk.JMK př.č.2'!$P$24</f>
        <v>23092</v>
      </c>
      <c r="D696" s="63">
        <f>'soust.uk.JMK př.č.2'!$L$24</f>
        <v>57</v>
      </c>
      <c r="E696" s="63">
        <f t="shared" si="30"/>
        <v>4906</v>
      </c>
      <c r="F696" s="63">
        <f t="shared" si="31"/>
        <v>3571</v>
      </c>
      <c r="G696" s="64"/>
      <c r="H696" s="192"/>
      <c r="I696" s="64"/>
      <c r="J696" s="64"/>
      <c r="K696" s="69"/>
      <c r="L696" s="72"/>
      <c r="M696" s="72"/>
      <c r="N696" s="72"/>
      <c r="O696" s="72"/>
      <c r="P696" s="63">
        <f t="shared" si="32"/>
        <v>1278</v>
      </c>
    </row>
    <row r="697" spans="1:16" x14ac:dyDescent="0.25">
      <c r="A697" s="104">
        <v>697</v>
      </c>
      <c r="B697" s="66">
        <v>77.62</v>
      </c>
      <c r="C697" s="63">
        <f>'soust.uk.JMK př.č.2'!$O$24+'soust.uk.JMK př.č.2'!$P$24</f>
        <v>23092</v>
      </c>
      <c r="D697" s="63">
        <f>'soust.uk.JMK př.č.2'!$L$24</f>
        <v>57</v>
      </c>
      <c r="E697" s="63">
        <f t="shared" si="30"/>
        <v>4905</v>
      </c>
      <c r="F697" s="63">
        <f t="shared" si="31"/>
        <v>3570</v>
      </c>
      <c r="G697" s="64"/>
      <c r="H697" s="192"/>
      <c r="I697" s="64"/>
      <c r="J697" s="64"/>
      <c r="K697" s="69"/>
      <c r="L697" s="72"/>
      <c r="M697" s="72"/>
      <c r="N697" s="72"/>
      <c r="O697" s="72"/>
      <c r="P697" s="63">
        <f t="shared" si="32"/>
        <v>1278</v>
      </c>
    </row>
    <row r="698" spans="1:16" x14ac:dyDescent="0.25">
      <c r="A698" s="104">
        <v>698</v>
      </c>
      <c r="B698" s="66">
        <v>77.650000000000006</v>
      </c>
      <c r="C698" s="63">
        <f>'soust.uk.JMK př.č.2'!$O$24+'soust.uk.JMK př.č.2'!$P$24</f>
        <v>23092</v>
      </c>
      <c r="D698" s="63">
        <f>'soust.uk.JMK př.č.2'!$L$24</f>
        <v>57</v>
      </c>
      <c r="E698" s="63">
        <f t="shared" si="30"/>
        <v>4904</v>
      </c>
      <c r="F698" s="63">
        <f t="shared" si="31"/>
        <v>3569</v>
      </c>
      <c r="G698" s="64"/>
      <c r="H698" s="192"/>
      <c r="I698" s="64"/>
      <c r="J698" s="64"/>
      <c r="K698" s="69"/>
      <c r="L698" s="72"/>
      <c r="M698" s="72"/>
      <c r="N698" s="72"/>
      <c r="O698" s="72"/>
      <c r="P698" s="63">
        <f t="shared" si="32"/>
        <v>1278</v>
      </c>
    </row>
    <row r="699" spans="1:16" x14ac:dyDescent="0.25">
      <c r="A699" s="104">
        <v>699</v>
      </c>
      <c r="B699" s="66">
        <v>77.67</v>
      </c>
      <c r="C699" s="63">
        <f>'soust.uk.JMK př.č.2'!$O$24+'soust.uk.JMK př.č.2'!$P$24</f>
        <v>23092</v>
      </c>
      <c r="D699" s="63">
        <f>'soust.uk.JMK př.č.2'!$L$24</f>
        <v>57</v>
      </c>
      <c r="E699" s="63">
        <f t="shared" si="30"/>
        <v>4902</v>
      </c>
      <c r="F699" s="63">
        <f t="shared" si="31"/>
        <v>3568</v>
      </c>
      <c r="G699" s="64"/>
      <c r="H699" s="192"/>
      <c r="I699" s="64"/>
      <c r="J699" s="64"/>
      <c r="K699" s="69"/>
      <c r="L699" s="72"/>
      <c r="M699" s="72"/>
      <c r="N699" s="72"/>
      <c r="O699" s="72"/>
      <c r="P699" s="63">
        <f t="shared" si="32"/>
        <v>1277</v>
      </c>
    </row>
    <row r="700" spans="1:16" x14ac:dyDescent="0.25">
      <c r="A700" s="104">
        <v>700</v>
      </c>
      <c r="B700" s="66">
        <v>77.69</v>
      </c>
      <c r="C700" s="63">
        <f>'soust.uk.JMK př.č.2'!$O$24+'soust.uk.JMK př.č.2'!$P$24</f>
        <v>23092</v>
      </c>
      <c r="D700" s="63">
        <f>'soust.uk.JMK př.č.2'!$L$24</f>
        <v>57</v>
      </c>
      <c r="E700" s="63">
        <f t="shared" si="30"/>
        <v>4901</v>
      </c>
      <c r="F700" s="63">
        <f t="shared" si="31"/>
        <v>3567</v>
      </c>
      <c r="G700" s="64"/>
      <c r="H700" s="192"/>
      <c r="I700" s="64"/>
      <c r="J700" s="64"/>
      <c r="K700" s="69"/>
      <c r="L700" s="72"/>
      <c r="M700" s="72"/>
      <c r="N700" s="72"/>
      <c r="O700" s="72"/>
      <c r="P700" s="63">
        <f t="shared" si="32"/>
        <v>1277</v>
      </c>
    </row>
    <row r="701" spans="1:16" x14ac:dyDescent="0.25">
      <c r="A701" s="104">
        <v>701</v>
      </c>
      <c r="B701" s="66">
        <v>77.709999999999994</v>
      </c>
      <c r="C701" s="63">
        <f>'soust.uk.JMK př.č.2'!$O$24+'soust.uk.JMK př.č.2'!$P$24</f>
        <v>23092</v>
      </c>
      <c r="D701" s="63">
        <f>'soust.uk.JMK př.č.2'!$L$24</f>
        <v>57</v>
      </c>
      <c r="E701" s="63">
        <f t="shared" si="30"/>
        <v>4900</v>
      </c>
      <c r="F701" s="63">
        <f t="shared" si="31"/>
        <v>3566</v>
      </c>
      <c r="G701" s="64"/>
      <c r="H701" s="192"/>
      <c r="I701" s="64"/>
      <c r="J701" s="64"/>
      <c r="K701" s="69"/>
      <c r="L701" s="72"/>
      <c r="M701" s="72"/>
      <c r="N701" s="72"/>
      <c r="O701" s="72"/>
      <c r="P701" s="63">
        <f t="shared" si="32"/>
        <v>1277</v>
      </c>
    </row>
    <row r="702" spans="1:16" x14ac:dyDescent="0.25">
      <c r="A702" s="104">
        <v>702</v>
      </c>
      <c r="B702" s="66">
        <v>77.73</v>
      </c>
      <c r="C702" s="63">
        <f>'soust.uk.JMK př.č.2'!$O$24+'soust.uk.JMK př.č.2'!$P$24</f>
        <v>23092</v>
      </c>
      <c r="D702" s="63">
        <f>'soust.uk.JMK př.č.2'!$L$24</f>
        <v>57</v>
      </c>
      <c r="E702" s="63">
        <f t="shared" si="30"/>
        <v>4898</v>
      </c>
      <c r="F702" s="63">
        <f t="shared" si="31"/>
        <v>3565</v>
      </c>
      <c r="G702" s="64"/>
      <c r="H702" s="192"/>
      <c r="I702" s="64"/>
      <c r="J702" s="64"/>
      <c r="K702" s="69"/>
      <c r="L702" s="72"/>
      <c r="M702" s="72"/>
      <c r="N702" s="72"/>
      <c r="O702" s="72"/>
      <c r="P702" s="63">
        <f t="shared" si="32"/>
        <v>1276</v>
      </c>
    </row>
    <row r="703" spans="1:16" x14ac:dyDescent="0.25">
      <c r="A703" s="104">
        <v>703</v>
      </c>
      <c r="B703" s="66">
        <v>77.75</v>
      </c>
      <c r="C703" s="63">
        <f>'soust.uk.JMK př.č.2'!$O$24+'soust.uk.JMK př.č.2'!$P$24</f>
        <v>23092</v>
      </c>
      <c r="D703" s="63">
        <f>'soust.uk.JMK př.č.2'!$L$24</f>
        <v>57</v>
      </c>
      <c r="E703" s="63">
        <f t="shared" si="30"/>
        <v>4897</v>
      </c>
      <c r="F703" s="63">
        <f t="shared" si="31"/>
        <v>3564</v>
      </c>
      <c r="G703" s="64"/>
      <c r="H703" s="192"/>
      <c r="I703" s="64"/>
      <c r="J703" s="64"/>
      <c r="K703" s="69"/>
      <c r="L703" s="72"/>
      <c r="M703" s="72"/>
      <c r="N703" s="72"/>
      <c r="O703" s="72"/>
      <c r="P703" s="63">
        <f t="shared" si="32"/>
        <v>1276</v>
      </c>
    </row>
    <row r="704" spans="1:16" x14ac:dyDescent="0.25">
      <c r="A704" s="104">
        <v>704</v>
      </c>
      <c r="B704" s="66">
        <v>77.78</v>
      </c>
      <c r="C704" s="63">
        <f>'soust.uk.JMK př.č.2'!$O$24+'soust.uk.JMK př.č.2'!$P$24</f>
        <v>23092</v>
      </c>
      <c r="D704" s="63">
        <f>'soust.uk.JMK př.č.2'!$L$24</f>
        <v>57</v>
      </c>
      <c r="E704" s="63">
        <f t="shared" si="30"/>
        <v>4896</v>
      </c>
      <c r="F704" s="63">
        <f t="shared" si="31"/>
        <v>3563</v>
      </c>
      <c r="G704" s="64"/>
      <c r="H704" s="192"/>
      <c r="I704" s="64"/>
      <c r="J704" s="64"/>
      <c r="K704" s="69"/>
      <c r="L704" s="72"/>
      <c r="M704" s="72"/>
      <c r="N704" s="72"/>
      <c r="O704" s="72"/>
      <c r="P704" s="63">
        <f t="shared" si="32"/>
        <v>1276</v>
      </c>
    </row>
    <row r="705" spans="1:16" x14ac:dyDescent="0.25">
      <c r="A705" s="104">
        <v>705</v>
      </c>
      <c r="B705" s="66">
        <v>77.8</v>
      </c>
      <c r="C705" s="63">
        <f>'soust.uk.JMK př.č.2'!$O$24+'soust.uk.JMK př.č.2'!$P$24</f>
        <v>23092</v>
      </c>
      <c r="D705" s="63">
        <f>'soust.uk.JMK př.č.2'!$L$24</f>
        <v>57</v>
      </c>
      <c r="E705" s="63">
        <f t="shared" si="30"/>
        <v>4894</v>
      </c>
      <c r="F705" s="63">
        <f t="shared" si="31"/>
        <v>3562</v>
      </c>
      <c r="G705" s="64"/>
      <c r="H705" s="192"/>
      <c r="I705" s="64"/>
      <c r="J705" s="64"/>
      <c r="K705" s="69"/>
      <c r="L705" s="72"/>
      <c r="M705" s="72"/>
      <c r="N705" s="72"/>
      <c r="O705" s="72"/>
      <c r="P705" s="63">
        <f t="shared" si="32"/>
        <v>1275</v>
      </c>
    </row>
    <row r="706" spans="1:16" x14ac:dyDescent="0.25">
      <c r="A706" s="104">
        <v>706</v>
      </c>
      <c r="B706" s="66">
        <v>77.819999999999993</v>
      </c>
      <c r="C706" s="63">
        <f>'soust.uk.JMK př.č.2'!$O$24+'soust.uk.JMK př.č.2'!$P$24</f>
        <v>23092</v>
      </c>
      <c r="D706" s="63">
        <f>'soust.uk.JMK př.č.2'!$L$24</f>
        <v>57</v>
      </c>
      <c r="E706" s="63">
        <f t="shared" si="30"/>
        <v>4893</v>
      </c>
      <c r="F706" s="63">
        <f t="shared" si="31"/>
        <v>3561</v>
      </c>
      <c r="G706" s="64"/>
      <c r="H706" s="192"/>
      <c r="I706" s="64"/>
      <c r="J706" s="64"/>
      <c r="K706" s="69"/>
      <c r="L706" s="72"/>
      <c r="M706" s="72"/>
      <c r="N706" s="72"/>
      <c r="O706" s="72"/>
      <c r="P706" s="63">
        <f t="shared" si="32"/>
        <v>1275</v>
      </c>
    </row>
    <row r="707" spans="1:16" x14ac:dyDescent="0.25">
      <c r="A707" s="104">
        <v>707</v>
      </c>
      <c r="B707" s="66">
        <v>77.84</v>
      </c>
      <c r="C707" s="63">
        <f>'soust.uk.JMK př.č.2'!$O$24+'soust.uk.JMK př.č.2'!$P$24</f>
        <v>23092</v>
      </c>
      <c r="D707" s="63">
        <f>'soust.uk.JMK př.č.2'!$L$24</f>
        <v>57</v>
      </c>
      <c r="E707" s="63">
        <f t="shared" si="30"/>
        <v>4891</v>
      </c>
      <c r="F707" s="63">
        <f t="shared" si="31"/>
        <v>3560</v>
      </c>
      <c r="G707" s="64"/>
      <c r="H707" s="192"/>
      <c r="I707" s="64"/>
      <c r="J707" s="64"/>
      <c r="K707" s="69"/>
      <c r="L707" s="72"/>
      <c r="M707" s="72"/>
      <c r="N707" s="72"/>
      <c r="O707" s="72"/>
      <c r="P707" s="63">
        <f t="shared" si="32"/>
        <v>1274</v>
      </c>
    </row>
    <row r="708" spans="1:16" x14ac:dyDescent="0.25">
      <c r="A708" s="104">
        <v>708</v>
      </c>
      <c r="B708" s="66">
        <v>77.86</v>
      </c>
      <c r="C708" s="63">
        <f>'soust.uk.JMK př.č.2'!$O$24+'soust.uk.JMK př.č.2'!$P$24</f>
        <v>23092</v>
      </c>
      <c r="D708" s="63">
        <f>'soust.uk.JMK př.č.2'!$L$24</f>
        <v>57</v>
      </c>
      <c r="E708" s="63">
        <f t="shared" si="30"/>
        <v>4890</v>
      </c>
      <c r="F708" s="63">
        <f t="shared" si="31"/>
        <v>3559</v>
      </c>
      <c r="G708" s="64"/>
      <c r="H708" s="192"/>
      <c r="I708" s="64"/>
      <c r="J708" s="64"/>
      <c r="K708" s="69"/>
      <c r="L708" s="72"/>
      <c r="M708" s="72"/>
      <c r="N708" s="72"/>
      <c r="O708" s="72"/>
      <c r="P708" s="63">
        <f t="shared" si="32"/>
        <v>1274</v>
      </c>
    </row>
    <row r="709" spans="1:16" x14ac:dyDescent="0.25">
      <c r="A709" s="104">
        <v>709</v>
      </c>
      <c r="B709" s="66">
        <v>77.88</v>
      </c>
      <c r="C709" s="63">
        <f>'soust.uk.JMK př.č.2'!$O$24+'soust.uk.JMK př.č.2'!$P$24</f>
        <v>23092</v>
      </c>
      <c r="D709" s="63">
        <f>'soust.uk.JMK př.č.2'!$L$24</f>
        <v>57</v>
      </c>
      <c r="E709" s="63">
        <f t="shared" si="30"/>
        <v>4889</v>
      </c>
      <c r="F709" s="63">
        <f t="shared" si="31"/>
        <v>3558</v>
      </c>
      <c r="G709" s="64"/>
      <c r="H709" s="192"/>
      <c r="I709" s="64"/>
      <c r="J709" s="64"/>
      <c r="K709" s="69"/>
      <c r="L709" s="72"/>
      <c r="M709" s="72"/>
      <c r="N709" s="72"/>
      <c r="O709" s="72"/>
      <c r="P709" s="63">
        <f t="shared" si="32"/>
        <v>1274</v>
      </c>
    </row>
    <row r="710" spans="1:16" x14ac:dyDescent="0.25">
      <c r="A710" s="104">
        <v>710</v>
      </c>
      <c r="B710" s="66">
        <v>77.900000000000006</v>
      </c>
      <c r="C710" s="63">
        <f>'soust.uk.JMK př.č.2'!$O$24+'soust.uk.JMK př.č.2'!$P$24</f>
        <v>23092</v>
      </c>
      <c r="D710" s="63">
        <f>'soust.uk.JMK př.č.2'!$L$24</f>
        <v>57</v>
      </c>
      <c r="E710" s="63">
        <f t="shared" si="30"/>
        <v>4887</v>
      </c>
      <c r="F710" s="63">
        <f t="shared" si="31"/>
        <v>3557</v>
      </c>
      <c r="G710" s="64"/>
      <c r="H710" s="192"/>
      <c r="I710" s="64"/>
      <c r="J710" s="64"/>
      <c r="K710" s="69"/>
      <c r="L710" s="72"/>
      <c r="M710" s="72"/>
      <c r="N710" s="72"/>
      <c r="O710" s="72"/>
      <c r="P710" s="63">
        <f t="shared" si="32"/>
        <v>1273</v>
      </c>
    </row>
    <row r="711" spans="1:16" x14ac:dyDescent="0.25">
      <c r="A711" s="104">
        <v>711</v>
      </c>
      <c r="B711" s="66">
        <v>77.92</v>
      </c>
      <c r="C711" s="63">
        <f>'soust.uk.JMK př.č.2'!$O$24+'soust.uk.JMK př.č.2'!$P$24</f>
        <v>23092</v>
      </c>
      <c r="D711" s="63">
        <f>'soust.uk.JMK př.č.2'!$L$24</f>
        <v>57</v>
      </c>
      <c r="E711" s="63">
        <f t="shared" si="30"/>
        <v>4886</v>
      </c>
      <c r="F711" s="63">
        <f t="shared" si="31"/>
        <v>3556</v>
      </c>
      <c r="G711" s="64"/>
      <c r="H711" s="192"/>
      <c r="I711" s="64"/>
      <c r="J711" s="64"/>
      <c r="K711" s="69"/>
      <c r="L711" s="72"/>
      <c r="M711" s="72"/>
      <c r="N711" s="72"/>
      <c r="O711" s="72"/>
      <c r="P711" s="63">
        <f t="shared" si="32"/>
        <v>1273</v>
      </c>
    </row>
    <row r="712" spans="1:16" x14ac:dyDescent="0.25">
      <c r="A712" s="104">
        <v>712</v>
      </c>
      <c r="B712" s="66">
        <v>77.95</v>
      </c>
      <c r="C712" s="63">
        <f>'soust.uk.JMK př.č.2'!$O$24+'soust.uk.JMK př.č.2'!$P$24</f>
        <v>23092</v>
      </c>
      <c r="D712" s="63">
        <f>'soust.uk.JMK př.č.2'!$L$24</f>
        <v>57</v>
      </c>
      <c r="E712" s="63">
        <f t="shared" si="30"/>
        <v>4885</v>
      </c>
      <c r="F712" s="63">
        <f t="shared" si="31"/>
        <v>3555</v>
      </c>
      <c r="G712" s="64"/>
      <c r="H712" s="192"/>
      <c r="I712" s="64"/>
      <c r="J712" s="64"/>
      <c r="K712" s="69"/>
      <c r="L712" s="72"/>
      <c r="M712" s="72"/>
      <c r="N712" s="72"/>
      <c r="O712" s="72"/>
      <c r="P712" s="63">
        <f t="shared" si="32"/>
        <v>1273</v>
      </c>
    </row>
    <row r="713" spans="1:16" x14ac:dyDescent="0.25">
      <c r="A713" s="104">
        <v>713</v>
      </c>
      <c r="B713" s="66">
        <v>77.97</v>
      </c>
      <c r="C713" s="63">
        <f>'soust.uk.JMK př.č.2'!$O$24+'soust.uk.JMK př.č.2'!$P$24</f>
        <v>23092</v>
      </c>
      <c r="D713" s="63">
        <f>'soust.uk.JMK př.č.2'!$L$24</f>
        <v>57</v>
      </c>
      <c r="E713" s="63">
        <f t="shared" si="30"/>
        <v>4883</v>
      </c>
      <c r="F713" s="63">
        <f t="shared" si="31"/>
        <v>3554</v>
      </c>
      <c r="G713" s="64"/>
      <c r="H713" s="192"/>
      <c r="I713" s="64"/>
      <c r="J713" s="64"/>
      <c r="K713" s="69"/>
      <c r="L713" s="72"/>
      <c r="M713" s="72"/>
      <c r="N713" s="72"/>
      <c r="O713" s="72"/>
      <c r="P713" s="63">
        <f t="shared" si="32"/>
        <v>1272</v>
      </c>
    </row>
    <row r="714" spans="1:16" x14ac:dyDescent="0.25">
      <c r="A714" s="104">
        <v>714</v>
      </c>
      <c r="B714" s="66">
        <v>77.989999999999995</v>
      </c>
      <c r="C714" s="63">
        <f>'soust.uk.JMK př.č.2'!$O$24+'soust.uk.JMK př.č.2'!$P$24</f>
        <v>23092</v>
      </c>
      <c r="D714" s="63">
        <f>'soust.uk.JMK př.č.2'!$L$24</f>
        <v>57</v>
      </c>
      <c r="E714" s="63">
        <f t="shared" si="30"/>
        <v>4882</v>
      </c>
      <c r="F714" s="63">
        <f t="shared" si="31"/>
        <v>3553</v>
      </c>
      <c r="G714" s="64"/>
      <c r="H714" s="192"/>
      <c r="I714" s="64"/>
      <c r="J714" s="64"/>
      <c r="K714" s="69"/>
      <c r="L714" s="72"/>
      <c r="M714" s="72"/>
      <c r="N714" s="72"/>
      <c r="O714" s="72"/>
      <c r="P714" s="63">
        <f t="shared" si="32"/>
        <v>1272</v>
      </c>
    </row>
    <row r="715" spans="1:16" x14ac:dyDescent="0.25">
      <c r="A715" s="104">
        <v>715</v>
      </c>
      <c r="B715" s="66">
        <v>78.010000000000005</v>
      </c>
      <c r="C715" s="63">
        <f>'soust.uk.JMK př.č.2'!$O$24+'soust.uk.JMK př.č.2'!$P$24</f>
        <v>23092</v>
      </c>
      <c r="D715" s="63">
        <f>'soust.uk.JMK př.č.2'!$L$24</f>
        <v>57</v>
      </c>
      <c r="E715" s="63">
        <f t="shared" si="30"/>
        <v>4881</v>
      </c>
      <c r="F715" s="63">
        <f t="shared" si="31"/>
        <v>3552</v>
      </c>
      <c r="G715" s="64"/>
      <c r="H715" s="192"/>
      <c r="I715" s="64"/>
      <c r="J715" s="64"/>
      <c r="K715" s="69"/>
      <c r="L715" s="72"/>
      <c r="M715" s="72"/>
      <c r="N715" s="72"/>
      <c r="O715" s="72"/>
      <c r="P715" s="63">
        <f t="shared" si="32"/>
        <v>1272</v>
      </c>
    </row>
    <row r="716" spans="1:16" x14ac:dyDescent="0.25">
      <c r="A716" s="104">
        <v>716</v>
      </c>
      <c r="B716" s="66">
        <v>78.03</v>
      </c>
      <c r="C716" s="63">
        <f>'soust.uk.JMK př.č.2'!$O$24+'soust.uk.JMK př.č.2'!$P$24</f>
        <v>23092</v>
      </c>
      <c r="D716" s="63">
        <f>'soust.uk.JMK př.č.2'!$L$24</f>
        <v>57</v>
      </c>
      <c r="E716" s="63">
        <f t="shared" si="30"/>
        <v>4879</v>
      </c>
      <c r="F716" s="63">
        <f t="shared" si="31"/>
        <v>3551</v>
      </c>
      <c r="G716" s="64"/>
      <c r="H716" s="192"/>
      <c r="I716" s="64"/>
      <c r="J716" s="64"/>
      <c r="K716" s="69"/>
      <c r="L716" s="72"/>
      <c r="M716" s="72"/>
      <c r="N716" s="72"/>
      <c r="O716" s="72"/>
      <c r="P716" s="63">
        <f t="shared" si="32"/>
        <v>1271</v>
      </c>
    </row>
    <row r="717" spans="1:16" x14ac:dyDescent="0.25">
      <c r="A717" s="104">
        <v>717</v>
      </c>
      <c r="B717" s="66">
        <v>78.05</v>
      </c>
      <c r="C717" s="63">
        <f>'soust.uk.JMK př.č.2'!$O$24+'soust.uk.JMK př.č.2'!$P$24</f>
        <v>23092</v>
      </c>
      <c r="D717" s="63">
        <f>'soust.uk.JMK př.č.2'!$L$24</f>
        <v>57</v>
      </c>
      <c r="E717" s="63">
        <f t="shared" si="30"/>
        <v>4878</v>
      </c>
      <c r="F717" s="63">
        <f t="shared" si="31"/>
        <v>3550</v>
      </c>
      <c r="G717" s="64"/>
      <c r="H717" s="192"/>
      <c r="I717" s="64"/>
      <c r="J717" s="64"/>
      <c r="K717" s="69"/>
      <c r="L717" s="72"/>
      <c r="M717" s="72"/>
      <c r="N717" s="72"/>
      <c r="O717" s="72"/>
      <c r="P717" s="63">
        <f t="shared" si="32"/>
        <v>1271</v>
      </c>
    </row>
    <row r="718" spans="1:16" x14ac:dyDescent="0.25">
      <c r="A718" s="104">
        <v>718</v>
      </c>
      <c r="B718" s="66">
        <v>78.069999999999993</v>
      </c>
      <c r="C718" s="63">
        <f>'soust.uk.JMK př.č.2'!$O$24+'soust.uk.JMK př.č.2'!$P$24</f>
        <v>23092</v>
      </c>
      <c r="D718" s="63">
        <f>'soust.uk.JMK př.č.2'!$L$24</f>
        <v>57</v>
      </c>
      <c r="E718" s="63">
        <f t="shared" ref="E718:E781" si="33">SUM(F718,P718,D718)</f>
        <v>4877</v>
      </c>
      <c r="F718" s="63">
        <f t="shared" ref="F718:F781" si="34">ROUND(1/B718*C718*12,0)</f>
        <v>3549</v>
      </c>
      <c r="G718" s="64"/>
      <c r="H718" s="192"/>
      <c r="I718" s="64"/>
      <c r="J718" s="64"/>
      <c r="K718" s="69"/>
      <c r="L718" s="72"/>
      <c r="M718" s="72"/>
      <c r="N718" s="72"/>
      <c r="O718" s="72"/>
      <c r="P718" s="63">
        <f t="shared" si="32"/>
        <v>1271</v>
      </c>
    </row>
    <row r="719" spans="1:16" x14ac:dyDescent="0.25">
      <c r="A719" s="104">
        <v>719</v>
      </c>
      <c r="B719" s="66">
        <v>78.09</v>
      </c>
      <c r="C719" s="63">
        <f>'soust.uk.JMK př.č.2'!$O$24+'soust.uk.JMK př.č.2'!$P$24</f>
        <v>23092</v>
      </c>
      <c r="D719" s="63">
        <f>'soust.uk.JMK př.č.2'!$L$24</f>
        <v>57</v>
      </c>
      <c r="E719" s="63">
        <f t="shared" si="33"/>
        <v>4877</v>
      </c>
      <c r="F719" s="63">
        <f t="shared" si="34"/>
        <v>3549</v>
      </c>
      <c r="G719" s="64"/>
      <c r="H719" s="192"/>
      <c r="I719" s="64"/>
      <c r="J719" s="64"/>
      <c r="K719" s="69"/>
      <c r="L719" s="72"/>
      <c r="M719" s="72"/>
      <c r="N719" s="72"/>
      <c r="O719" s="72"/>
      <c r="P719" s="63">
        <f t="shared" ref="P719:P782" si="35">ROUND((F719*35.8%),0)</f>
        <v>1271</v>
      </c>
    </row>
    <row r="720" spans="1:16" x14ac:dyDescent="0.25">
      <c r="A720" s="104">
        <v>720</v>
      </c>
      <c r="B720" s="66">
        <v>78.11</v>
      </c>
      <c r="C720" s="63">
        <f>'soust.uk.JMK př.č.2'!$O$24+'soust.uk.JMK př.č.2'!$P$24</f>
        <v>23092</v>
      </c>
      <c r="D720" s="63">
        <f>'soust.uk.JMK př.č.2'!$L$24</f>
        <v>57</v>
      </c>
      <c r="E720" s="63">
        <f t="shared" si="33"/>
        <v>4875</v>
      </c>
      <c r="F720" s="63">
        <f t="shared" si="34"/>
        <v>3548</v>
      </c>
      <c r="G720" s="64"/>
      <c r="H720" s="192"/>
      <c r="I720" s="64"/>
      <c r="J720" s="64"/>
      <c r="K720" s="69"/>
      <c r="L720" s="72"/>
      <c r="M720" s="72"/>
      <c r="N720" s="72"/>
      <c r="O720" s="72"/>
      <c r="P720" s="63">
        <f t="shared" si="35"/>
        <v>1270</v>
      </c>
    </row>
    <row r="721" spans="1:16" x14ac:dyDescent="0.25">
      <c r="A721" s="104">
        <v>721</v>
      </c>
      <c r="B721" s="66">
        <v>78.14</v>
      </c>
      <c r="C721" s="63">
        <f>'soust.uk.JMK př.č.2'!$O$24+'soust.uk.JMK př.č.2'!$P$24</f>
        <v>23092</v>
      </c>
      <c r="D721" s="63">
        <f>'soust.uk.JMK př.č.2'!$L$24</f>
        <v>57</v>
      </c>
      <c r="E721" s="63">
        <f t="shared" si="33"/>
        <v>4872</v>
      </c>
      <c r="F721" s="63">
        <f t="shared" si="34"/>
        <v>3546</v>
      </c>
      <c r="G721" s="64"/>
      <c r="H721" s="192"/>
      <c r="I721" s="64"/>
      <c r="J721" s="64"/>
      <c r="K721" s="69"/>
      <c r="L721" s="72"/>
      <c r="M721" s="72"/>
      <c r="N721" s="72"/>
      <c r="O721" s="72"/>
      <c r="P721" s="63">
        <f t="shared" si="35"/>
        <v>1269</v>
      </c>
    </row>
    <row r="722" spans="1:16" x14ac:dyDescent="0.25">
      <c r="A722" s="104">
        <v>722</v>
      </c>
      <c r="B722" s="66">
        <v>78.16</v>
      </c>
      <c r="C722" s="63">
        <f>'soust.uk.JMK př.č.2'!$O$24+'soust.uk.JMK př.č.2'!$P$24</f>
        <v>23092</v>
      </c>
      <c r="D722" s="63">
        <f>'soust.uk.JMK př.č.2'!$L$24</f>
        <v>57</v>
      </c>
      <c r="E722" s="63">
        <f t="shared" si="33"/>
        <v>4871</v>
      </c>
      <c r="F722" s="63">
        <f t="shared" si="34"/>
        <v>3545</v>
      </c>
      <c r="G722" s="64"/>
      <c r="H722" s="192"/>
      <c r="I722" s="64"/>
      <c r="J722" s="64"/>
      <c r="K722" s="69"/>
      <c r="L722" s="72"/>
      <c r="M722" s="72"/>
      <c r="N722" s="72"/>
      <c r="O722" s="72"/>
      <c r="P722" s="63">
        <f t="shared" si="35"/>
        <v>1269</v>
      </c>
    </row>
    <row r="723" spans="1:16" x14ac:dyDescent="0.25">
      <c r="A723" s="104">
        <v>723</v>
      </c>
      <c r="B723" s="66">
        <v>78.180000000000007</v>
      </c>
      <c r="C723" s="63">
        <f>'soust.uk.JMK př.č.2'!$O$24+'soust.uk.JMK př.č.2'!$P$24</f>
        <v>23092</v>
      </c>
      <c r="D723" s="63">
        <f>'soust.uk.JMK př.č.2'!$L$24</f>
        <v>57</v>
      </c>
      <c r="E723" s="63">
        <f t="shared" si="33"/>
        <v>4870</v>
      </c>
      <c r="F723" s="63">
        <f t="shared" si="34"/>
        <v>3544</v>
      </c>
      <c r="G723" s="64"/>
      <c r="H723" s="192"/>
      <c r="I723" s="64"/>
      <c r="J723" s="64"/>
      <c r="K723" s="69"/>
      <c r="L723" s="72"/>
      <c r="M723" s="72"/>
      <c r="N723" s="72"/>
      <c r="O723" s="72"/>
      <c r="P723" s="63">
        <f t="shared" si="35"/>
        <v>1269</v>
      </c>
    </row>
    <row r="724" spans="1:16" x14ac:dyDescent="0.25">
      <c r="A724" s="104">
        <v>724</v>
      </c>
      <c r="B724" s="66">
        <v>78.2</v>
      </c>
      <c r="C724" s="63">
        <f>'soust.uk.JMK př.č.2'!$O$24+'soust.uk.JMK př.č.2'!$P$24</f>
        <v>23092</v>
      </c>
      <c r="D724" s="63">
        <f>'soust.uk.JMK př.č.2'!$L$24</f>
        <v>57</v>
      </c>
      <c r="E724" s="63">
        <f t="shared" si="33"/>
        <v>4870</v>
      </c>
      <c r="F724" s="63">
        <f t="shared" si="34"/>
        <v>3544</v>
      </c>
      <c r="G724" s="64"/>
      <c r="H724" s="192"/>
      <c r="I724" s="64"/>
      <c r="J724" s="64"/>
      <c r="K724" s="69"/>
      <c r="L724" s="72"/>
      <c r="M724" s="72"/>
      <c r="N724" s="72"/>
      <c r="O724" s="72"/>
      <c r="P724" s="63">
        <f t="shared" si="35"/>
        <v>1269</v>
      </c>
    </row>
    <row r="725" spans="1:16" x14ac:dyDescent="0.25">
      <c r="A725" s="104">
        <v>725</v>
      </c>
      <c r="B725" s="66">
        <v>78.22</v>
      </c>
      <c r="C725" s="63">
        <f>'soust.uk.JMK př.č.2'!$O$24+'soust.uk.JMK př.č.2'!$P$24</f>
        <v>23092</v>
      </c>
      <c r="D725" s="63">
        <f>'soust.uk.JMK př.č.2'!$L$24</f>
        <v>57</v>
      </c>
      <c r="E725" s="63">
        <f t="shared" si="33"/>
        <v>4868</v>
      </c>
      <c r="F725" s="63">
        <f t="shared" si="34"/>
        <v>3543</v>
      </c>
      <c r="G725" s="64"/>
      <c r="H725" s="192"/>
      <c r="I725" s="64"/>
      <c r="J725" s="64"/>
      <c r="K725" s="69"/>
      <c r="L725" s="72"/>
      <c r="M725" s="72"/>
      <c r="N725" s="72"/>
      <c r="O725" s="72"/>
      <c r="P725" s="63">
        <f t="shared" si="35"/>
        <v>1268</v>
      </c>
    </row>
    <row r="726" spans="1:16" x14ac:dyDescent="0.25">
      <c r="A726" s="104">
        <v>726</v>
      </c>
      <c r="B726" s="66">
        <v>78.239999999999995</v>
      </c>
      <c r="C726" s="63">
        <f>'soust.uk.JMK př.č.2'!$O$24+'soust.uk.JMK př.č.2'!$P$24</f>
        <v>23092</v>
      </c>
      <c r="D726" s="63">
        <f>'soust.uk.JMK př.č.2'!$L$24</f>
        <v>57</v>
      </c>
      <c r="E726" s="63">
        <f t="shared" si="33"/>
        <v>4867</v>
      </c>
      <c r="F726" s="63">
        <f t="shared" si="34"/>
        <v>3542</v>
      </c>
      <c r="G726" s="64"/>
      <c r="H726" s="192"/>
      <c r="I726" s="64"/>
      <c r="J726" s="64"/>
      <c r="K726" s="69"/>
      <c r="L726" s="72"/>
      <c r="M726" s="72"/>
      <c r="N726" s="72"/>
      <c r="O726" s="72"/>
      <c r="P726" s="63">
        <f t="shared" si="35"/>
        <v>1268</v>
      </c>
    </row>
    <row r="727" spans="1:16" x14ac:dyDescent="0.25">
      <c r="A727" s="104">
        <v>727</v>
      </c>
      <c r="B727" s="66">
        <v>78.260000000000005</v>
      </c>
      <c r="C727" s="63">
        <f>'soust.uk.JMK př.č.2'!$O$24+'soust.uk.JMK př.č.2'!$P$24</f>
        <v>23092</v>
      </c>
      <c r="D727" s="63">
        <f>'soust.uk.JMK př.č.2'!$L$24</f>
        <v>57</v>
      </c>
      <c r="E727" s="63">
        <f t="shared" si="33"/>
        <v>4866</v>
      </c>
      <c r="F727" s="63">
        <f t="shared" si="34"/>
        <v>3541</v>
      </c>
      <c r="G727" s="64"/>
      <c r="H727" s="192"/>
      <c r="I727" s="64"/>
      <c r="J727" s="64"/>
      <c r="K727" s="69"/>
      <c r="L727" s="72"/>
      <c r="M727" s="72"/>
      <c r="N727" s="72"/>
      <c r="O727" s="72"/>
      <c r="P727" s="63">
        <f t="shared" si="35"/>
        <v>1268</v>
      </c>
    </row>
    <row r="728" spans="1:16" x14ac:dyDescent="0.25">
      <c r="A728" s="104">
        <v>728</v>
      </c>
      <c r="B728" s="66">
        <v>78.28</v>
      </c>
      <c r="C728" s="63">
        <f>'soust.uk.JMK př.č.2'!$O$24+'soust.uk.JMK př.č.2'!$P$24</f>
        <v>23092</v>
      </c>
      <c r="D728" s="63">
        <f>'soust.uk.JMK př.č.2'!$L$24</f>
        <v>57</v>
      </c>
      <c r="E728" s="63">
        <f t="shared" si="33"/>
        <v>4864</v>
      </c>
      <c r="F728" s="63">
        <f t="shared" si="34"/>
        <v>3540</v>
      </c>
      <c r="G728" s="64"/>
      <c r="H728" s="192"/>
      <c r="I728" s="64"/>
      <c r="J728" s="64"/>
      <c r="K728" s="69"/>
      <c r="L728" s="72"/>
      <c r="M728" s="72"/>
      <c r="N728" s="72"/>
      <c r="O728" s="72"/>
      <c r="P728" s="63">
        <f t="shared" si="35"/>
        <v>1267</v>
      </c>
    </row>
    <row r="729" spans="1:16" x14ac:dyDescent="0.25">
      <c r="A729" s="104">
        <v>729</v>
      </c>
      <c r="B729" s="66">
        <v>78.3</v>
      </c>
      <c r="C729" s="63">
        <f>'soust.uk.JMK př.č.2'!$O$24+'soust.uk.JMK př.č.2'!$P$24</f>
        <v>23092</v>
      </c>
      <c r="D729" s="63">
        <f>'soust.uk.JMK př.č.2'!$L$24</f>
        <v>57</v>
      </c>
      <c r="E729" s="63">
        <f t="shared" si="33"/>
        <v>4863</v>
      </c>
      <c r="F729" s="63">
        <f t="shared" si="34"/>
        <v>3539</v>
      </c>
      <c r="G729" s="64"/>
      <c r="H729" s="192"/>
      <c r="I729" s="64"/>
      <c r="J729" s="64"/>
      <c r="K729" s="69"/>
      <c r="L729" s="72"/>
      <c r="M729" s="72"/>
      <c r="N729" s="72"/>
      <c r="O729" s="72"/>
      <c r="P729" s="63">
        <f t="shared" si="35"/>
        <v>1267</v>
      </c>
    </row>
    <row r="730" spans="1:16" x14ac:dyDescent="0.25">
      <c r="A730" s="104">
        <v>730</v>
      </c>
      <c r="B730" s="66">
        <v>78.319999999999993</v>
      </c>
      <c r="C730" s="63">
        <f>'soust.uk.JMK př.č.2'!$O$24+'soust.uk.JMK př.č.2'!$P$24</f>
        <v>23092</v>
      </c>
      <c r="D730" s="63">
        <f>'soust.uk.JMK př.č.2'!$L$24</f>
        <v>57</v>
      </c>
      <c r="E730" s="63">
        <f t="shared" si="33"/>
        <v>4862</v>
      </c>
      <c r="F730" s="63">
        <f t="shared" si="34"/>
        <v>3538</v>
      </c>
      <c r="G730" s="64"/>
      <c r="H730" s="192"/>
      <c r="I730" s="64"/>
      <c r="J730" s="64"/>
      <c r="K730" s="69"/>
      <c r="L730" s="72"/>
      <c r="M730" s="72"/>
      <c r="N730" s="72"/>
      <c r="O730" s="72"/>
      <c r="P730" s="63">
        <f t="shared" si="35"/>
        <v>1267</v>
      </c>
    </row>
    <row r="731" spans="1:16" x14ac:dyDescent="0.25">
      <c r="A731" s="104">
        <v>731</v>
      </c>
      <c r="B731" s="66">
        <v>78.34</v>
      </c>
      <c r="C731" s="63">
        <f>'soust.uk.JMK př.č.2'!$O$24+'soust.uk.JMK př.č.2'!$P$24</f>
        <v>23092</v>
      </c>
      <c r="D731" s="63">
        <f>'soust.uk.JMK př.č.2'!$L$24</f>
        <v>57</v>
      </c>
      <c r="E731" s="63">
        <f t="shared" si="33"/>
        <v>4860</v>
      </c>
      <c r="F731" s="63">
        <f t="shared" si="34"/>
        <v>3537</v>
      </c>
      <c r="G731" s="64"/>
      <c r="H731" s="192"/>
      <c r="I731" s="64"/>
      <c r="J731" s="64"/>
      <c r="K731" s="69"/>
      <c r="L731" s="72"/>
      <c r="M731" s="72"/>
      <c r="N731" s="72"/>
      <c r="O731" s="72"/>
      <c r="P731" s="63">
        <f t="shared" si="35"/>
        <v>1266</v>
      </c>
    </row>
    <row r="732" spans="1:16" x14ac:dyDescent="0.25">
      <c r="A732" s="104">
        <v>732</v>
      </c>
      <c r="B732" s="66">
        <v>78.37</v>
      </c>
      <c r="C732" s="63">
        <f>'soust.uk.JMK př.č.2'!$O$24+'soust.uk.JMK př.č.2'!$P$24</f>
        <v>23092</v>
      </c>
      <c r="D732" s="63">
        <f>'soust.uk.JMK př.č.2'!$L$24</f>
        <v>57</v>
      </c>
      <c r="E732" s="63">
        <f t="shared" si="33"/>
        <v>4859</v>
      </c>
      <c r="F732" s="63">
        <f t="shared" si="34"/>
        <v>3536</v>
      </c>
      <c r="G732" s="64"/>
      <c r="H732" s="192"/>
      <c r="I732" s="64"/>
      <c r="J732" s="64"/>
      <c r="K732" s="69"/>
      <c r="L732" s="72"/>
      <c r="M732" s="72"/>
      <c r="N732" s="72"/>
      <c r="O732" s="72"/>
      <c r="P732" s="63">
        <f t="shared" si="35"/>
        <v>1266</v>
      </c>
    </row>
    <row r="733" spans="1:16" x14ac:dyDescent="0.25">
      <c r="A733" s="104">
        <v>733</v>
      </c>
      <c r="B733" s="66">
        <v>78.39</v>
      </c>
      <c r="C733" s="63">
        <f>'soust.uk.JMK př.č.2'!$O$24+'soust.uk.JMK př.č.2'!$P$24</f>
        <v>23092</v>
      </c>
      <c r="D733" s="63">
        <f>'soust.uk.JMK př.č.2'!$L$24</f>
        <v>57</v>
      </c>
      <c r="E733" s="63">
        <f t="shared" si="33"/>
        <v>4858</v>
      </c>
      <c r="F733" s="63">
        <f t="shared" si="34"/>
        <v>3535</v>
      </c>
      <c r="G733" s="64"/>
      <c r="H733" s="192"/>
      <c r="I733" s="64"/>
      <c r="J733" s="64"/>
      <c r="K733" s="69"/>
      <c r="L733" s="72"/>
      <c r="M733" s="72"/>
      <c r="N733" s="72"/>
      <c r="O733" s="72"/>
      <c r="P733" s="63">
        <f t="shared" si="35"/>
        <v>1266</v>
      </c>
    </row>
    <row r="734" spans="1:16" x14ac:dyDescent="0.25">
      <c r="A734" s="104">
        <v>734</v>
      </c>
      <c r="B734" s="66">
        <v>78.41</v>
      </c>
      <c r="C734" s="63">
        <f>'soust.uk.JMK př.č.2'!$O$24+'soust.uk.JMK př.č.2'!$P$24</f>
        <v>23092</v>
      </c>
      <c r="D734" s="63">
        <f>'soust.uk.JMK př.č.2'!$L$24</f>
        <v>57</v>
      </c>
      <c r="E734" s="63">
        <f t="shared" si="33"/>
        <v>4856</v>
      </c>
      <c r="F734" s="63">
        <f t="shared" si="34"/>
        <v>3534</v>
      </c>
      <c r="G734" s="64"/>
      <c r="H734" s="192"/>
      <c r="I734" s="64"/>
      <c r="J734" s="64"/>
      <c r="K734" s="69"/>
      <c r="L734" s="72"/>
      <c r="M734" s="72"/>
      <c r="N734" s="72"/>
      <c r="O734" s="72"/>
      <c r="P734" s="63">
        <f t="shared" si="35"/>
        <v>1265</v>
      </c>
    </row>
    <row r="735" spans="1:16" x14ac:dyDescent="0.25">
      <c r="A735" s="104">
        <v>735</v>
      </c>
      <c r="B735" s="66">
        <v>78.430000000000007</v>
      </c>
      <c r="C735" s="63">
        <f>'soust.uk.JMK př.č.2'!$O$24+'soust.uk.JMK př.č.2'!$P$24</f>
        <v>23092</v>
      </c>
      <c r="D735" s="63">
        <f>'soust.uk.JMK př.č.2'!$L$24</f>
        <v>57</v>
      </c>
      <c r="E735" s="63">
        <f t="shared" si="33"/>
        <v>4855</v>
      </c>
      <c r="F735" s="63">
        <f t="shared" si="34"/>
        <v>3533</v>
      </c>
      <c r="G735" s="64"/>
      <c r="H735" s="192"/>
      <c r="I735" s="64"/>
      <c r="J735" s="64"/>
      <c r="K735" s="69"/>
      <c r="L735" s="72"/>
      <c r="M735" s="72"/>
      <c r="N735" s="72"/>
      <c r="O735" s="72"/>
      <c r="P735" s="63">
        <f t="shared" si="35"/>
        <v>1265</v>
      </c>
    </row>
    <row r="736" spans="1:16" x14ac:dyDescent="0.25">
      <c r="A736" s="104">
        <v>736</v>
      </c>
      <c r="B736" s="66">
        <v>78.45</v>
      </c>
      <c r="C736" s="63">
        <f>'soust.uk.JMK př.č.2'!$O$24+'soust.uk.JMK př.č.2'!$P$24</f>
        <v>23092</v>
      </c>
      <c r="D736" s="63">
        <f>'soust.uk.JMK př.č.2'!$L$24</f>
        <v>57</v>
      </c>
      <c r="E736" s="63">
        <f t="shared" si="33"/>
        <v>4853</v>
      </c>
      <c r="F736" s="63">
        <f t="shared" si="34"/>
        <v>3532</v>
      </c>
      <c r="G736" s="64"/>
      <c r="H736" s="192"/>
      <c r="I736" s="64"/>
      <c r="J736" s="64"/>
      <c r="K736" s="69"/>
      <c r="L736" s="72"/>
      <c r="M736" s="72"/>
      <c r="N736" s="72"/>
      <c r="O736" s="72"/>
      <c r="P736" s="63">
        <f t="shared" si="35"/>
        <v>1264</v>
      </c>
    </row>
    <row r="737" spans="1:16" x14ac:dyDescent="0.25">
      <c r="A737" s="104">
        <v>737</v>
      </c>
      <c r="B737" s="66">
        <v>78.47</v>
      </c>
      <c r="C737" s="63">
        <f>'soust.uk.JMK př.č.2'!$O$24+'soust.uk.JMK př.č.2'!$P$24</f>
        <v>23092</v>
      </c>
      <c r="D737" s="63">
        <f>'soust.uk.JMK př.č.2'!$L$24</f>
        <v>57</v>
      </c>
      <c r="E737" s="63">
        <f t="shared" si="33"/>
        <v>4852</v>
      </c>
      <c r="F737" s="63">
        <f t="shared" si="34"/>
        <v>3531</v>
      </c>
      <c r="G737" s="64"/>
      <c r="H737" s="192"/>
      <c r="I737" s="64"/>
      <c r="J737" s="64"/>
      <c r="K737" s="69"/>
      <c r="L737" s="72"/>
      <c r="M737" s="72"/>
      <c r="N737" s="72"/>
      <c r="O737" s="72"/>
      <c r="P737" s="63">
        <f t="shared" si="35"/>
        <v>1264</v>
      </c>
    </row>
    <row r="738" spans="1:16" x14ac:dyDescent="0.25">
      <c r="A738" s="104">
        <v>738</v>
      </c>
      <c r="B738" s="66">
        <v>78.489999999999995</v>
      </c>
      <c r="C738" s="63">
        <f>'soust.uk.JMK př.č.2'!$O$24+'soust.uk.JMK př.č.2'!$P$24</f>
        <v>23092</v>
      </c>
      <c r="D738" s="63">
        <f>'soust.uk.JMK př.č.2'!$L$24</f>
        <v>57</v>
      </c>
      <c r="E738" s="63">
        <f t="shared" si="33"/>
        <v>4851</v>
      </c>
      <c r="F738" s="63">
        <f t="shared" si="34"/>
        <v>3530</v>
      </c>
      <c r="G738" s="64"/>
      <c r="H738" s="192"/>
      <c r="I738" s="64"/>
      <c r="J738" s="64"/>
      <c r="K738" s="69"/>
      <c r="L738" s="72"/>
      <c r="M738" s="72"/>
      <c r="N738" s="72"/>
      <c r="O738" s="72"/>
      <c r="P738" s="63">
        <f t="shared" si="35"/>
        <v>1264</v>
      </c>
    </row>
    <row r="739" spans="1:16" x14ac:dyDescent="0.25">
      <c r="A739" s="104">
        <v>739</v>
      </c>
      <c r="B739" s="66">
        <v>78.510000000000005</v>
      </c>
      <c r="C739" s="63">
        <f>'soust.uk.JMK př.č.2'!$O$24+'soust.uk.JMK př.č.2'!$P$24</f>
        <v>23092</v>
      </c>
      <c r="D739" s="63">
        <f>'soust.uk.JMK př.č.2'!$L$24</f>
        <v>57</v>
      </c>
      <c r="E739" s="63">
        <f t="shared" si="33"/>
        <v>4851</v>
      </c>
      <c r="F739" s="63">
        <f t="shared" si="34"/>
        <v>3530</v>
      </c>
      <c r="G739" s="64"/>
      <c r="H739" s="192"/>
      <c r="I739" s="64"/>
      <c r="J739" s="64"/>
      <c r="K739" s="69"/>
      <c r="L739" s="72"/>
      <c r="M739" s="72"/>
      <c r="N739" s="72"/>
      <c r="O739" s="72"/>
      <c r="P739" s="63">
        <f t="shared" si="35"/>
        <v>1264</v>
      </c>
    </row>
    <row r="740" spans="1:16" x14ac:dyDescent="0.25">
      <c r="A740" s="104">
        <v>740</v>
      </c>
      <c r="B740" s="66">
        <v>78.53</v>
      </c>
      <c r="C740" s="63">
        <f>'soust.uk.JMK př.č.2'!$O$24+'soust.uk.JMK př.č.2'!$P$24</f>
        <v>23092</v>
      </c>
      <c r="D740" s="63">
        <f>'soust.uk.JMK př.č.2'!$L$24</f>
        <v>57</v>
      </c>
      <c r="E740" s="63">
        <f t="shared" si="33"/>
        <v>4849</v>
      </c>
      <c r="F740" s="63">
        <f t="shared" si="34"/>
        <v>3529</v>
      </c>
      <c r="G740" s="64"/>
      <c r="H740" s="192"/>
      <c r="I740" s="64"/>
      <c r="J740" s="64"/>
      <c r="K740" s="69"/>
      <c r="L740" s="72"/>
      <c r="M740" s="72"/>
      <c r="N740" s="72"/>
      <c r="O740" s="72"/>
      <c r="P740" s="63">
        <f t="shared" si="35"/>
        <v>1263</v>
      </c>
    </row>
    <row r="741" spans="1:16" x14ac:dyDescent="0.25">
      <c r="A741" s="104">
        <v>741</v>
      </c>
      <c r="B741" s="66">
        <v>78.55</v>
      </c>
      <c r="C741" s="63">
        <f>'soust.uk.JMK př.č.2'!$O$24+'soust.uk.JMK př.č.2'!$P$24</f>
        <v>23092</v>
      </c>
      <c r="D741" s="63">
        <f>'soust.uk.JMK př.č.2'!$L$24</f>
        <v>57</v>
      </c>
      <c r="E741" s="63">
        <f t="shared" si="33"/>
        <v>4848</v>
      </c>
      <c r="F741" s="63">
        <f t="shared" si="34"/>
        <v>3528</v>
      </c>
      <c r="G741" s="64"/>
      <c r="H741" s="192"/>
      <c r="I741" s="64"/>
      <c r="J741" s="64"/>
      <c r="K741" s="69"/>
      <c r="L741" s="72"/>
      <c r="M741" s="72"/>
      <c r="N741" s="72"/>
      <c r="O741" s="72"/>
      <c r="P741" s="63">
        <f t="shared" si="35"/>
        <v>1263</v>
      </c>
    </row>
    <row r="742" spans="1:16" x14ac:dyDescent="0.25">
      <c r="A742" s="104">
        <v>742</v>
      </c>
      <c r="B742" s="66">
        <v>78.569999999999993</v>
      </c>
      <c r="C742" s="63">
        <f>'soust.uk.JMK př.č.2'!$O$24+'soust.uk.JMK př.č.2'!$P$24</f>
        <v>23092</v>
      </c>
      <c r="D742" s="63">
        <f>'soust.uk.JMK př.č.2'!$L$24</f>
        <v>57</v>
      </c>
      <c r="E742" s="63">
        <f t="shared" si="33"/>
        <v>4847</v>
      </c>
      <c r="F742" s="63">
        <f t="shared" si="34"/>
        <v>3527</v>
      </c>
      <c r="G742" s="64"/>
      <c r="H742" s="192"/>
      <c r="I742" s="64"/>
      <c r="J742" s="64"/>
      <c r="K742" s="69"/>
      <c r="L742" s="72"/>
      <c r="M742" s="72"/>
      <c r="N742" s="72"/>
      <c r="O742" s="72"/>
      <c r="P742" s="63">
        <f t="shared" si="35"/>
        <v>1263</v>
      </c>
    </row>
    <row r="743" spans="1:16" x14ac:dyDescent="0.25">
      <c r="A743" s="104">
        <v>743</v>
      </c>
      <c r="B743" s="66">
        <v>78.59</v>
      </c>
      <c r="C743" s="63">
        <f>'soust.uk.JMK př.č.2'!$O$24+'soust.uk.JMK př.č.2'!$P$24</f>
        <v>23092</v>
      </c>
      <c r="D743" s="63">
        <f>'soust.uk.JMK př.č.2'!$L$24</f>
        <v>57</v>
      </c>
      <c r="E743" s="63">
        <f t="shared" si="33"/>
        <v>4845</v>
      </c>
      <c r="F743" s="63">
        <f t="shared" si="34"/>
        <v>3526</v>
      </c>
      <c r="G743" s="64"/>
      <c r="H743" s="192"/>
      <c r="I743" s="64"/>
      <c r="J743" s="64"/>
      <c r="K743" s="69"/>
      <c r="L743" s="72"/>
      <c r="M743" s="72"/>
      <c r="N743" s="72"/>
      <c r="O743" s="72"/>
      <c r="P743" s="63">
        <f t="shared" si="35"/>
        <v>1262</v>
      </c>
    </row>
    <row r="744" spans="1:16" x14ac:dyDescent="0.25">
      <c r="A744" s="104">
        <v>744</v>
      </c>
      <c r="B744" s="66">
        <v>78.61</v>
      </c>
      <c r="C744" s="63">
        <f>'soust.uk.JMK př.č.2'!$O$24+'soust.uk.JMK př.č.2'!$P$24</f>
        <v>23092</v>
      </c>
      <c r="D744" s="63">
        <f>'soust.uk.JMK př.č.2'!$L$24</f>
        <v>57</v>
      </c>
      <c r="E744" s="63">
        <f t="shared" si="33"/>
        <v>4844</v>
      </c>
      <c r="F744" s="63">
        <f t="shared" si="34"/>
        <v>3525</v>
      </c>
      <c r="G744" s="64"/>
      <c r="H744" s="192"/>
      <c r="I744" s="64"/>
      <c r="J744" s="64"/>
      <c r="K744" s="69"/>
      <c r="L744" s="72"/>
      <c r="M744" s="72"/>
      <c r="N744" s="72"/>
      <c r="O744" s="72"/>
      <c r="P744" s="63">
        <f t="shared" si="35"/>
        <v>1262</v>
      </c>
    </row>
    <row r="745" spans="1:16" x14ac:dyDescent="0.25">
      <c r="A745" s="104">
        <v>745</v>
      </c>
      <c r="B745" s="66">
        <v>78.63</v>
      </c>
      <c r="C745" s="63">
        <f>'soust.uk.JMK př.č.2'!$O$24+'soust.uk.JMK př.č.2'!$P$24</f>
        <v>23092</v>
      </c>
      <c r="D745" s="63">
        <f>'soust.uk.JMK př.č.2'!$L$24</f>
        <v>57</v>
      </c>
      <c r="E745" s="63">
        <f t="shared" si="33"/>
        <v>4843</v>
      </c>
      <c r="F745" s="63">
        <f t="shared" si="34"/>
        <v>3524</v>
      </c>
      <c r="G745" s="64"/>
      <c r="H745" s="192"/>
      <c r="I745" s="64"/>
      <c r="J745" s="64"/>
      <c r="K745" s="69"/>
      <c r="L745" s="72"/>
      <c r="M745" s="72"/>
      <c r="N745" s="72"/>
      <c r="O745" s="72"/>
      <c r="P745" s="63">
        <f t="shared" si="35"/>
        <v>1262</v>
      </c>
    </row>
    <row r="746" spans="1:16" x14ac:dyDescent="0.25">
      <c r="A746" s="104">
        <v>746</v>
      </c>
      <c r="B746" s="66">
        <v>78.66</v>
      </c>
      <c r="C746" s="63">
        <f>'soust.uk.JMK př.č.2'!$O$24+'soust.uk.JMK př.č.2'!$P$24</f>
        <v>23092</v>
      </c>
      <c r="D746" s="63">
        <f>'soust.uk.JMK př.č.2'!$L$24</f>
        <v>57</v>
      </c>
      <c r="E746" s="63">
        <f t="shared" si="33"/>
        <v>4841</v>
      </c>
      <c r="F746" s="63">
        <f t="shared" si="34"/>
        <v>3523</v>
      </c>
      <c r="G746" s="64"/>
      <c r="H746" s="192"/>
      <c r="I746" s="64"/>
      <c r="J746" s="64"/>
      <c r="K746" s="69"/>
      <c r="L746" s="72"/>
      <c r="M746" s="72"/>
      <c r="N746" s="72"/>
      <c r="O746" s="72"/>
      <c r="P746" s="63">
        <f t="shared" si="35"/>
        <v>1261</v>
      </c>
    </row>
    <row r="747" spans="1:16" x14ac:dyDescent="0.25">
      <c r="A747" s="104">
        <v>747</v>
      </c>
      <c r="B747" s="66">
        <v>78.680000000000007</v>
      </c>
      <c r="C747" s="63">
        <f>'soust.uk.JMK př.č.2'!$O$24+'soust.uk.JMK př.č.2'!$P$24</f>
        <v>23092</v>
      </c>
      <c r="D747" s="63">
        <f>'soust.uk.JMK př.č.2'!$L$24</f>
        <v>57</v>
      </c>
      <c r="E747" s="63">
        <f t="shared" si="33"/>
        <v>4840</v>
      </c>
      <c r="F747" s="63">
        <f t="shared" si="34"/>
        <v>3522</v>
      </c>
      <c r="G747" s="64"/>
      <c r="H747" s="192"/>
      <c r="I747" s="64"/>
      <c r="J747" s="64"/>
      <c r="K747" s="69"/>
      <c r="L747" s="72"/>
      <c r="M747" s="72"/>
      <c r="N747" s="72"/>
      <c r="O747" s="72"/>
      <c r="P747" s="63">
        <f t="shared" si="35"/>
        <v>1261</v>
      </c>
    </row>
    <row r="748" spans="1:16" x14ac:dyDescent="0.25">
      <c r="A748" s="104">
        <v>748</v>
      </c>
      <c r="B748" s="66">
        <v>78.7</v>
      </c>
      <c r="C748" s="63">
        <f>'soust.uk.JMK př.č.2'!$O$24+'soust.uk.JMK př.č.2'!$P$24</f>
        <v>23092</v>
      </c>
      <c r="D748" s="63">
        <f>'soust.uk.JMK př.č.2'!$L$24</f>
        <v>57</v>
      </c>
      <c r="E748" s="63">
        <f t="shared" si="33"/>
        <v>4839</v>
      </c>
      <c r="F748" s="63">
        <f t="shared" si="34"/>
        <v>3521</v>
      </c>
      <c r="G748" s="64"/>
      <c r="H748" s="192"/>
      <c r="I748" s="64"/>
      <c r="J748" s="64"/>
      <c r="K748" s="69"/>
      <c r="L748" s="72"/>
      <c r="M748" s="72"/>
      <c r="N748" s="72"/>
      <c r="O748" s="72"/>
      <c r="P748" s="63">
        <f t="shared" si="35"/>
        <v>1261</v>
      </c>
    </row>
    <row r="749" spans="1:16" x14ac:dyDescent="0.25">
      <c r="A749" s="104">
        <v>749</v>
      </c>
      <c r="B749" s="66">
        <v>78.72</v>
      </c>
      <c r="C749" s="63">
        <f>'soust.uk.JMK př.č.2'!$O$24+'soust.uk.JMK př.č.2'!$P$24</f>
        <v>23092</v>
      </c>
      <c r="D749" s="63">
        <f>'soust.uk.JMK př.č.2'!$L$24</f>
        <v>57</v>
      </c>
      <c r="E749" s="63">
        <f t="shared" si="33"/>
        <v>4837</v>
      </c>
      <c r="F749" s="63">
        <f t="shared" si="34"/>
        <v>3520</v>
      </c>
      <c r="G749" s="64"/>
      <c r="H749" s="192"/>
      <c r="I749" s="64"/>
      <c r="J749" s="64"/>
      <c r="K749" s="69"/>
      <c r="L749" s="72"/>
      <c r="M749" s="72"/>
      <c r="N749" s="72"/>
      <c r="O749" s="72"/>
      <c r="P749" s="63">
        <f t="shared" si="35"/>
        <v>1260</v>
      </c>
    </row>
    <row r="750" spans="1:16" x14ac:dyDescent="0.25">
      <c r="A750" s="104">
        <v>750</v>
      </c>
      <c r="B750" s="66">
        <v>78.739999999999995</v>
      </c>
      <c r="C750" s="63">
        <f>'soust.uk.JMK př.č.2'!$O$24+'soust.uk.JMK př.č.2'!$P$24</f>
        <v>23092</v>
      </c>
      <c r="D750" s="63">
        <f>'soust.uk.JMK př.č.2'!$L$24</f>
        <v>57</v>
      </c>
      <c r="E750" s="63">
        <f t="shared" si="33"/>
        <v>4836</v>
      </c>
      <c r="F750" s="63">
        <f t="shared" si="34"/>
        <v>3519</v>
      </c>
      <c r="G750" s="64"/>
      <c r="H750" s="192"/>
      <c r="I750" s="64"/>
      <c r="J750" s="64"/>
      <c r="K750" s="69"/>
      <c r="L750" s="72"/>
      <c r="M750" s="72"/>
      <c r="N750" s="72"/>
      <c r="O750" s="72"/>
      <c r="P750" s="63">
        <f t="shared" si="35"/>
        <v>1260</v>
      </c>
    </row>
    <row r="751" spans="1:16" x14ac:dyDescent="0.25">
      <c r="A751" s="104">
        <v>751</v>
      </c>
      <c r="B751" s="66">
        <v>78.760000000000005</v>
      </c>
      <c r="C751" s="63">
        <f>'soust.uk.JMK př.č.2'!$O$24+'soust.uk.JMK př.č.2'!$P$24</f>
        <v>23092</v>
      </c>
      <c r="D751" s="63">
        <f>'soust.uk.JMK př.č.2'!$L$24</f>
        <v>57</v>
      </c>
      <c r="E751" s="63">
        <f t="shared" si="33"/>
        <v>4834</v>
      </c>
      <c r="F751" s="63">
        <f t="shared" si="34"/>
        <v>3518</v>
      </c>
      <c r="G751" s="64"/>
      <c r="H751" s="192"/>
      <c r="I751" s="64"/>
      <c r="J751" s="64"/>
      <c r="K751" s="55"/>
      <c r="L751" s="72"/>
      <c r="O751" s="72"/>
      <c r="P751" s="63">
        <f t="shared" si="35"/>
        <v>1259</v>
      </c>
    </row>
    <row r="752" spans="1:16" x14ac:dyDescent="0.25">
      <c r="A752" s="104">
        <v>752</v>
      </c>
      <c r="B752" s="66">
        <v>78.78</v>
      </c>
      <c r="C752" s="63">
        <f>'soust.uk.JMK př.č.2'!$O$24+'soust.uk.JMK př.č.2'!$P$24</f>
        <v>23092</v>
      </c>
      <c r="D752" s="63">
        <f>'soust.uk.JMK př.č.2'!$L$24</f>
        <v>57</v>
      </c>
      <c r="E752" s="63">
        <f t="shared" si="33"/>
        <v>4833</v>
      </c>
      <c r="F752" s="63">
        <f t="shared" si="34"/>
        <v>3517</v>
      </c>
      <c r="G752" s="64"/>
      <c r="H752" s="192"/>
      <c r="I752" s="64"/>
      <c r="J752" s="64"/>
      <c r="K752" s="55"/>
      <c r="L752" s="72"/>
      <c r="O752" s="72"/>
      <c r="P752" s="63">
        <f t="shared" si="35"/>
        <v>1259</v>
      </c>
    </row>
    <row r="753" spans="1:16" x14ac:dyDescent="0.25">
      <c r="A753" s="104">
        <v>753</v>
      </c>
      <c r="B753" s="66">
        <v>78.8</v>
      </c>
      <c r="C753" s="63">
        <f>'soust.uk.JMK př.č.2'!$O$24+'soust.uk.JMK př.č.2'!$P$24</f>
        <v>23092</v>
      </c>
      <c r="D753" s="63">
        <f>'soust.uk.JMK př.č.2'!$L$24</f>
        <v>57</v>
      </c>
      <c r="E753" s="63">
        <f t="shared" si="33"/>
        <v>4833</v>
      </c>
      <c r="F753" s="63">
        <f t="shared" si="34"/>
        <v>3517</v>
      </c>
      <c r="G753" s="64"/>
      <c r="H753" s="192"/>
      <c r="I753" s="64"/>
      <c r="J753" s="64"/>
      <c r="K753" s="55"/>
      <c r="L753" s="72"/>
      <c r="O753" s="72"/>
      <c r="P753" s="63">
        <f t="shared" si="35"/>
        <v>1259</v>
      </c>
    </row>
    <row r="754" spans="1:16" x14ac:dyDescent="0.25">
      <c r="A754" s="104">
        <v>754</v>
      </c>
      <c r="B754" s="66">
        <v>78.819999999999993</v>
      </c>
      <c r="C754" s="63">
        <f>'soust.uk.JMK př.č.2'!$O$24+'soust.uk.JMK př.č.2'!$P$24</f>
        <v>23092</v>
      </c>
      <c r="D754" s="63">
        <f>'soust.uk.JMK př.č.2'!$L$24</f>
        <v>57</v>
      </c>
      <c r="E754" s="63">
        <f t="shared" si="33"/>
        <v>4832</v>
      </c>
      <c r="F754" s="63">
        <f t="shared" si="34"/>
        <v>3516</v>
      </c>
      <c r="G754" s="64"/>
      <c r="H754" s="192"/>
      <c r="I754" s="64"/>
      <c r="J754" s="64"/>
      <c r="K754" s="55"/>
      <c r="L754" s="72"/>
      <c r="O754" s="72"/>
      <c r="P754" s="63">
        <f t="shared" si="35"/>
        <v>1259</v>
      </c>
    </row>
    <row r="755" spans="1:16" x14ac:dyDescent="0.25">
      <c r="A755" s="104">
        <v>755</v>
      </c>
      <c r="B755" s="66">
        <v>78.84</v>
      </c>
      <c r="C755" s="63">
        <f>'soust.uk.JMK př.č.2'!$O$24+'soust.uk.JMK př.č.2'!$P$24</f>
        <v>23092</v>
      </c>
      <c r="D755" s="63">
        <f>'soust.uk.JMK př.č.2'!$L$24</f>
        <v>57</v>
      </c>
      <c r="E755" s="63">
        <f t="shared" si="33"/>
        <v>4830</v>
      </c>
      <c r="F755" s="63">
        <f t="shared" si="34"/>
        <v>3515</v>
      </c>
      <c r="G755" s="64"/>
      <c r="H755" s="192"/>
      <c r="I755" s="64"/>
      <c r="J755" s="64"/>
      <c r="K755" s="55"/>
      <c r="L755" s="72"/>
      <c r="O755" s="72"/>
      <c r="P755" s="63">
        <f t="shared" si="35"/>
        <v>1258</v>
      </c>
    </row>
    <row r="756" spans="1:16" x14ac:dyDescent="0.25">
      <c r="A756" s="104">
        <v>756</v>
      </c>
      <c r="B756" s="66">
        <v>78.86</v>
      </c>
      <c r="C756" s="63">
        <f>'soust.uk.JMK př.č.2'!$O$24+'soust.uk.JMK př.č.2'!$P$24</f>
        <v>23092</v>
      </c>
      <c r="D756" s="63">
        <f>'soust.uk.JMK př.č.2'!$L$24</f>
        <v>57</v>
      </c>
      <c r="E756" s="63">
        <f t="shared" si="33"/>
        <v>4829</v>
      </c>
      <c r="F756" s="63">
        <f t="shared" si="34"/>
        <v>3514</v>
      </c>
      <c r="G756" s="64"/>
      <c r="H756" s="192"/>
      <c r="I756" s="64"/>
      <c r="J756" s="64"/>
      <c r="K756" s="55"/>
      <c r="L756" s="72"/>
      <c r="O756" s="72"/>
      <c r="P756" s="63">
        <f t="shared" si="35"/>
        <v>1258</v>
      </c>
    </row>
    <row r="757" spans="1:16" x14ac:dyDescent="0.25">
      <c r="A757" s="104">
        <v>757</v>
      </c>
      <c r="B757" s="66">
        <v>78.88</v>
      </c>
      <c r="C757" s="63">
        <f>'soust.uk.JMK př.č.2'!$O$24+'soust.uk.JMK př.č.2'!$P$24</f>
        <v>23092</v>
      </c>
      <c r="D757" s="63">
        <f>'soust.uk.JMK př.č.2'!$L$24</f>
        <v>57</v>
      </c>
      <c r="E757" s="63">
        <f t="shared" si="33"/>
        <v>4828</v>
      </c>
      <c r="F757" s="63">
        <f t="shared" si="34"/>
        <v>3513</v>
      </c>
      <c r="G757" s="64"/>
      <c r="H757" s="192"/>
      <c r="I757" s="64"/>
      <c r="J757" s="64"/>
      <c r="K757" s="55"/>
      <c r="L757" s="72"/>
      <c r="M757" s="52"/>
      <c r="N757" s="154"/>
      <c r="O757" s="72"/>
      <c r="P757" s="63">
        <f t="shared" si="35"/>
        <v>1258</v>
      </c>
    </row>
    <row r="758" spans="1:16" x14ac:dyDescent="0.25">
      <c r="A758" s="104">
        <v>758</v>
      </c>
      <c r="B758" s="66">
        <v>78.900000000000006</v>
      </c>
      <c r="C758" s="63">
        <f>'soust.uk.JMK př.č.2'!$O$24+'soust.uk.JMK př.č.2'!$P$24</f>
        <v>23092</v>
      </c>
      <c r="D758" s="63">
        <f>'soust.uk.JMK př.č.2'!$L$24</f>
        <v>57</v>
      </c>
      <c r="E758" s="63">
        <f t="shared" si="33"/>
        <v>4826</v>
      </c>
      <c r="F758" s="63">
        <f t="shared" si="34"/>
        <v>3512</v>
      </c>
      <c r="G758" s="64"/>
      <c r="H758" s="192"/>
      <c r="I758" s="64"/>
      <c r="J758" s="64"/>
      <c r="K758" s="55"/>
      <c r="L758" s="72"/>
      <c r="M758" s="72"/>
      <c r="N758" s="72"/>
      <c r="O758" s="72"/>
      <c r="P758" s="63">
        <f t="shared" si="35"/>
        <v>1257</v>
      </c>
    </row>
    <row r="759" spans="1:16" x14ac:dyDescent="0.25">
      <c r="A759" s="104">
        <v>759</v>
      </c>
      <c r="B759" s="66">
        <v>78.92</v>
      </c>
      <c r="C759" s="63">
        <f>'soust.uk.JMK př.č.2'!$O$24+'soust.uk.JMK př.č.2'!$P$24</f>
        <v>23092</v>
      </c>
      <c r="D759" s="63">
        <f>'soust.uk.JMK př.č.2'!$L$24</f>
        <v>57</v>
      </c>
      <c r="E759" s="63">
        <f t="shared" si="33"/>
        <v>4825</v>
      </c>
      <c r="F759" s="63">
        <f t="shared" si="34"/>
        <v>3511</v>
      </c>
      <c r="G759" s="64"/>
      <c r="H759" s="192"/>
      <c r="I759" s="64"/>
      <c r="J759" s="64"/>
      <c r="K759" s="55"/>
      <c r="L759" s="72"/>
      <c r="M759" s="72"/>
      <c r="N759" s="72"/>
      <c r="O759" s="72"/>
      <c r="P759" s="63">
        <f t="shared" si="35"/>
        <v>1257</v>
      </c>
    </row>
    <row r="760" spans="1:16" x14ac:dyDescent="0.25">
      <c r="A760" s="104">
        <v>760</v>
      </c>
      <c r="B760" s="66">
        <v>78.94</v>
      </c>
      <c r="C760" s="63">
        <f>'soust.uk.JMK př.č.2'!$O$24+'soust.uk.JMK př.č.2'!$P$24</f>
        <v>23092</v>
      </c>
      <c r="D760" s="63">
        <f>'soust.uk.JMK př.č.2'!$L$24</f>
        <v>57</v>
      </c>
      <c r="E760" s="63">
        <f t="shared" si="33"/>
        <v>4824</v>
      </c>
      <c r="F760" s="63">
        <f t="shared" si="34"/>
        <v>3510</v>
      </c>
      <c r="G760" s="64"/>
      <c r="H760" s="192"/>
      <c r="I760" s="64"/>
      <c r="J760" s="64"/>
      <c r="K760" s="55"/>
      <c r="L760" s="72"/>
      <c r="M760" s="72"/>
      <c r="N760" s="72"/>
      <c r="O760" s="72"/>
      <c r="P760" s="63">
        <f t="shared" si="35"/>
        <v>1257</v>
      </c>
    </row>
    <row r="761" spans="1:16" x14ac:dyDescent="0.25">
      <c r="A761" s="104">
        <v>761</v>
      </c>
      <c r="B761" s="66">
        <v>78.959999999999994</v>
      </c>
      <c r="C761" s="63">
        <f>'soust.uk.JMK př.č.2'!$O$24+'soust.uk.JMK př.č.2'!$P$24</f>
        <v>23092</v>
      </c>
      <c r="D761" s="63">
        <f>'soust.uk.JMK př.č.2'!$L$24</f>
        <v>57</v>
      </c>
      <c r="E761" s="63">
        <f t="shared" si="33"/>
        <v>4822</v>
      </c>
      <c r="F761" s="63">
        <f t="shared" si="34"/>
        <v>3509</v>
      </c>
      <c r="G761" s="64"/>
      <c r="H761" s="192"/>
      <c r="I761" s="64"/>
      <c r="J761" s="64"/>
      <c r="K761" s="55"/>
      <c r="L761" s="72"/>
      <c r="M761" s="72"/>
      <c r="N761" s="72"/>
      <c r="O761" s="72"/>
      <c r="P761" s="63">
        <f t="shared" si="35"/>
        <v>1256</v>
      </c>
    </row>
    <row r="762" spans="1:16" x14ac:dyDescent="0.25">
      <c r="A762" s="104">
        <v>762</v>
      </c>
      <c r="B762" s="66">
        <v>78.98</v>
      </c>
      <c r="C762" s="63">
        <f>'soust.uk.JMK př.č.2'!$O$24+'soust.uk.JMK př.č.2'!$P$24</f>
        <v>23092</v>
      </c>
      <c r="D762" s="63">
        <f>'soust.uk.JMK př.č.2'!$L$24</f>
        <v>57</v>
      </c>
      <c r="E762" s="63">
        <f t="shared" si="33"/>
        <v>4822</v>
      </c>
      <c r="F762" s="63">
        <f t="shared" si="34"/>
        <v>3509</v>
      </c>
      <c r="G762" s="64"/>
      <c r="H762" s="192"/>
      <c r="I762" s="64"/>
      <c r="J762" s="64"/>
      <c r="K762" s="55"/>
      <c r="L762" s="72"/>
      <c r="M762" s="72"/>
      <c r="N762" s="72"/>
      <c r="O762" s="72"/>
      <c r="P762" s="63">
        <f t="shared" si="35"/>
        <v>1256</v>
      </c>
    </row>
    <row r="763" spans="1:16" x14ac:dyDescent="0.25">
      <c r="A763" s="104">
        <v>763</v>
      </c>
      <c r="B763" s="66">
        <v>79</v>
      </c>
      <c r="C763" s="63">
        <f>'soust.uk.JMK př.č.2'!$O$24+'soust.uk.JMK př.č.2'!$P$24</f>
        <v>23092</v>
      </c>
      <c r="D763" s="63">
        <f>'soust.uk.JMK př.č.2'!$L$24</f>
        <v>57</v>
      </c>
      <c r="E763" s="63">
        <f t="shared" si="33"/>
        <v>4821</v>
      </c>
      <c r="F763" s="63">
        <f t="shared" si="34"/>
        <v>3508</v>
      </c>
      <c r="G763" s="64"/>
      <c r="H763" s="192"/>
      <c r="I763" s="64"/>
      <c r="J763" s="64"/>
      <c r="K763" s="55"/>
      <c r="L763" s="72"/>
      <c r="M763" s="72"/>
      <c r="N763" s="72"/>
      <c r="O763" s="72"/>
      <c r="P763" s="63">
        <f t="shared" si="35"/>
        <v>1256</v>
      </c>
    </row>
    <row r="764" spans="1:16" x14ac:dyDescent="0.25">
      <c r="A764" s="104">
        <v>764</v>
      </c>
      <c r="B764" s="66">
        <v>79.02</v>
      </c>
      <c r="C764" s="63">
        <f>'soust.uk.JMK př.č.2'!$O$24+'soust.uk.JMK př.č.2'!$P$24</f>
        <v>23092</v>
      </c>
      <c r="D764" s="63">
        <f>'soust.uk.JMK př.č.2'!$L$24</f>
        <v>57</v>
      </c>
      <c r="E764" s="63">
        <f t="shared" si="33"/>
        <v>4820</v>
      </c>
      <c r="F764" s="63">
        <f t="shared" si="34"/>
        <v>3507</v>
      </c>
      <c r="G764" s="64"/>
      <c r="H764" s="192"/>
      <c r="I764" s="64"/>
      <c r="J764" s="64"/>
      <c r="K764" s="55"/>
      <c r="L764" s="72"/>
      <c r="M764" s="72"/>
      <c r="N764" s="72"/>
      <c r="O764" s="72"/>
      <c r="P764" s="63">
        <f t="shared" si="35"/>
        <v>1256</v>
      </c>
    </row>
    <row r="765" spans="1:16" x14ac:dyDescent="0.25">
      <c r="A765" s="104">
        <v>765</v>
      </c>
      <c r="B765" s="66">
        <v>79.040000000000006</v>
      </c>
      <c r="C765" s="63">
        <f>'soust.uk.JMK př.č.2'!$O$24+'soust.uk.JMK př.č.2'!$P$24</f>
        <v>23092</v>
      </c>
      <c r="D765" s="63">
        <f>'soust.uk.JMK př.č.2'!$L$24</f>
        <v>57</v>
      </c>
      <c r="E765" s="63">
        <f t="shared" si="33"/>
        <v>4818</v>
      </c>
      <c r="F765" s="63">
        <f t="shared" si="34"/>
        <v>3506</v>
      </c>
      <c r="G765" s="64"/>
      <c r="H765" s="192"/>
      <c r="I765" s="64"/>
      <c r="J765" s="64"/>
      <c r="K765" s="55"/>
      <c r="L765" s="72"/>
      <c r="M765" s="72"/>
      <c r="N765" s="72"/>
      <c r="O765" s="72"/>
      <c r="P765" s="63">
        <f t="shared" si="35"/>
        <v>1255</v>
      </c>
    </row>
    <row r="766" spans="1:16" x14ac:dyDescent="0.25">
      <c r="A766" s="104">
        <v>766</v>
      </c>
      <c r="B766" s="66">
        <v>79.06</v>
      </c>
      <c r="C766" s="63">
        <f>'soust.uk.JMK př.č.2'!$O$24+'soust.uk.JMK př.č.2'!$P$24</f>
        <v>23092</v>
      </c>
      <c r="D766" s="63">
        <f>'soust.uk.JMK př.č.2'!$L$24</f>
        <v>57</v>
      </c>
      <c r="E766" s="63">
        <f t="shared" si="33"/>
        <v>4817</v>
      </c>
      <c r="F766" s="63">
        <f t="shared" si="34"/>
        <v>3505</v>
      </c>
      <c r="G766" s="64"/>
      <c r="H766" s="192"/>
      <c r="I766" s="64"/>
      <c r="J766" s="64"/>
      <c r="K766" s="55"/>
      <c r="L766" s="72"/>
      <c r="M766" s="72"/>
      <c r="N766" s="72"/>
      <c r="O766" s="72"/>
      <c r="P766" s="63">
        <f t="shared" si="35"/>
        <v>1255</v>
      </c>
    </row>
    <row r="767" spans="1:16" x14ac:dyDescent="0.25">
      <c r="A767" s="104">
        <v>767</v>
      </c>
      <c r="B767" s="66">
        <v>79.08</v>
      </c>
      <c r="C767" s="63">
        <f>'soust.uk.JMK př.č.2'!$O$24+'soust.uk.JMK př.č.2'!$P$24</f>
        <v>23092</v>
      </c>
      <c r="D767" s="63">
        <f>'soust.uk.JMK př.č.2'!$L$24</f>
        <v>57</v>
      </c>
      <c r="E767" s="63">
        <f t="shared" si="33"/>
        <v>4815</v>
      </c>
      <c r="F767" s="63">
        <f t="shared" si="34"/>
        <v>3504</v>
      </c>
      <c r="G767" s="64"/>
      <c r="H767" s="192"/>
      <c r="I767" s="64"/>
      <c r="J767" s="64"/>
      <c r="K767" s="55"/>
      <c r="L767" s="72"/>
      <c r="M767" s="72"/>
      <c r="N767" s="72"/>
      <c r="O767" s="72"/>
      <c r="P767" s="63">
        <f t="shared" si="35"/>
        <v>1254</v>
      </c>
    </row>
    <row r="768" spans="1:16" x14ac:dyDescent="0.25">
      <c r="A768" s="104">
        <v>768</v>
      </c>
      <c r="B768" s="66">
        <v>79.099999999999994</v>
      </c>
      <c r="C768" s="63">
        <f>'soust.uk.JMK př.č.2'!$O$24+'soust.uk.JMK př.č.2'!$P$24</f>
        <v>23092</v>
      </c>
      <c r="D768" s="63">
        <f>'soust.uk.JMK př.č.2'!$L$24</f>
        <v>57</v>
      </c>
      <c r="E768" s="63">
        <f t="shared" si="33"/>
        <v>4814</v>
      </c>
      <c r="F768" s="63">
        <f t="shared" si="34"/>
        <v>3503</v>
      </c>
      <c r="G768" s="64"/>
      <c r="H768" s="192"/>
      <c r="I768" s="64"/>
      <c r="J768" s="64"/>
      <c r="K768" s="55"/>
      <c r="L768" s="72"/>
      <c r="M768" s="72"/>
      <c r="N768" s="72"/>
      <c r="O768" s="72"/>
      <c r="P768" s="63">
        <f t="shared" si="35"/>
        <v>1254</v>
      </c>
    </row>
    <row r="769" spans="1:16" x14ac:dyDescent="0.25">
      <c r="A769" s="104">
        <v>769</v>
      </c>
      <c r="B769" s="66">
        <v>79.12</v>
      </c>
      <c r="C769" s="63">
        <f>'soust.uk.JMK př.č.2'!$O$24+'soust.uk.JMK př.č.2'!$P$24</f>
        <v>23092</v>
      </c>
      <c r="D769" s="63">
        <f>'soust.uk.JMK př.č.2'!$L$24</f>
        <v>57</v>
      </c>
      <c r="E769" s="63">
        <f t="shared" si="33"/>
        <v>4813</v>
      </c>
      <c r="F769" s="63">
        <f t="shared" si="34"/>
        <v>3502</v>
      </c>
      <c r="G769" s="64"/>
      <c r="H769" s="192"/>
      <c r="I769" s="64"/>
      <c r="J769" s="64"/>
      <c r="K769" s="55"/>
      <c r="L769" s="72"/>
      <c r="M769" s="72"/>
      <c r="N769" s="72"/>
      <c r="O769" s="72"/>
      <c r="P769" s="63">
        <f t="shared" si="35"/>
        <v>1254</v>
      </c>
    </row>
    <row r="770" spans="1:16" x14ac:dyDescent="0.25">
      <c r="A770" s="104">
        <v>770</v>
      </c>
      <c r="B770" s="66">
        <v>79.14</v>
      </c>
      <c r="C770" s="63">
        <f>'soust.uk.JMK př.č.2'!$O$24+'soust.uk.JMK př.č.2'!$P$24</f>
        <v>23092</v>
      </c>
      <c r="D770" s="63">
        <f>'soust.uk.JMK př.č.2'!$L$24</f>
        <v>57</v>
      </c>
      <c r="E770" s="63">
        <f t="shared" si="33"/>
        <v>4811</v>
      </c>
      <c r="F770" s="63">
        <f t="shared" si="34"/>
        <v>3501</v>
      </c>
      <c r="G770" s="64"/>
      <c r="H770" s="192"/>
      <c r="I770" s="64"/>
      <c r="J770" s="64"/>
      <c r="K770" s="55"/>
      <c r="L770" s="72"/>
      <c r="M770" s="72"/>
      <c r="N770" s="72"/>
      <c r="O770" s="72"/>
      <c r="P770" s="63">
        <f t="shared" si="35"/>
        <v>1253</v>
      </c>
    </row>
    <row r="771" spans="1:16" x14ac:dyDescent="0.25">
      <c r="A771" s="104">
        <v>771</v>
      </c>
      <c r="B771" s="66">
        <v>79.16</v>
      </c>
      <c r="C771" s="63">
        <f>'soust.uk.JMK př.č.2'!$O$24+'soust.uk.JMK př.č.2'!$P$24</f>
        <v>23092</v>
      </c>
      <c r="D771" s="63">
        <f>'soust.uk.JMK př.č.2'!$L$24</f>
        <v>57</v>
      </c>
      <c r="E771" s="63">
        <f t="shared" si="33"/>
        <v>4811</v>
      </c>
      <c r="F771" s="63">
        <f t="shared" si="34"/>
        <v>3501</v>
      </c>
      <c r="G771" s="64"/>
      <c r="H771" s="192"/>
      <c r="I771" s="64"/>
      <c r="J771" s="64"/>
      <c r="K771" s="55"/>
      <c r="L771" s="72"/>
      <c r="M771" s="72"/>
      <c r="N771" s="72"/>
      <c r="O771" s="72"/>
      <c r="P771" s="63">
        <f t="shared" si="35"/>
        <v>1253</v>
      </c>
    </row>
    <row r="772" spans="1:16" x14ac:dyDescent="0.25">
      <c r="A772" s="104">
        <v>772</v>
      </c>
      <c r="B772" s="66">
        <v>79.180000000000007</v>
      </c>
      <c r="C772" s="63">
        <f>'soust.uk.JMK př.č.2'!$O$24+'soust.uk.JMK př.č.2'!$P$24</f>
        <v>23092</v>
      </c>
      <c r="D772" s="63">
        <f>'soust.uk.JMK př.č.2'!$L$24</f>
        <v>57</v>
      </c>
      <c r="E772" s="63">
        <f t="shared" si="33"/>
        <v>4810</v>
      </c>
      <c r="F772" s="63">
        <f t="shared" si="34"/>
        <v>3500</v>
      </c>
      <c r="G772" s="64"/>
      <c r="H772" s="192"/>
      <c r="I772" s="64"/>
      <c r="J772" s="64"/>
      <c r="K772" s="55"/>
      <c r="L772" s="72"/>
      <c r="M772" s="72"/>
      <c r="N772" s="72"/>
      <c r="O772" s="72"/>
      <c r="P772" s="63">
        <f t="shared" si="35"/>
        <v>1253</v>
      </c>
    </row>
    <row r="773" spans="1:16" x14ac:dyDescent="0.25">
      <c r="A773" s="104">
        <v>773</v>
      </c>
      <c r="B773" s="66">
        <v>79.2</v>
      </c>
      <c r="C773" s="63">
        <f>'soust.uk.JMK př.č.2'!$O$24+'soust.uk.JMK př.č.2'!$P$24</f>
        <v>23092</v>
      </c>
      <c r="D773" s="63">
        <f>'soust.uk.JMK př.č.2'!$L$24</f>
        <v>57</v>
      </c>
      <c r="E773" s="63">
        <f t="shared" si="33"/>
        <v>4809</v>
      </c>
      <c r="F773" s="63">
        <f t="shared" si="34"/>
        <v>3499</v>
      </c>
      <c r="G773" s="64"/>
      <c r="H773" s="192"/>
      <c r="I773" s="64"/>
      <c r="J773" s="64"/>
      <c r="K773" s="55"/>
      <c r="L773" s="72"/>
      <c r="M773" s="72"/>
      <c r="N773" s="72"/>
      <c r="O773" s="72"/>
      <c r="P773" s="63">
        <f t="shared" si="35"/>
        <v>1253</v>
      </c>
    </row>
    <row r="774" spans="1:16" x14ac:dyDescent="0.25">
      <c r="A774" s="104">
        <v>774</v>
      </c>
      <c r="B774" s="66">
        <v>79.22</v>
      </c>
      <c r="C774" s="63">
        <f>'soust.uk.JMK př.č.2'!$O$24+'soust.uk.JMK př.č.2'!$P$24</f>
        <v>23092</v>
      </c>
      <c r="D774" s="63">
        <f>'soust.uk.JMK př.č.2'!$L$24</f>
        <v>57</v>
      </c>
      <c r="E774" s="63">
        <f t="shared" si="33"/>
        <v>4807</v>
      </c>
      <c r="F774" s="63">
        <f t="shared" si="34"/>
        <v>3498</v>
      </c>
      <c r="G774" s="64"/>
      <c r="H774" s="192"/>
      <c r="I774" s="64"/>
      <c r="J774" s="64"/>
      <c r="K774" s="55"/>
      <c r="L774" s="72"/>
      <c r="M774" s="72"/>
      <c r="N774" s="72"/>
      <c r="O774" s="72"/>
      <c r="P774" s="63">
        <f t="shared" si="35"/>
        <v>1252</v>
      </c>
    </row>
    <row r="775" spans="1:16" x14ac:dyDescent="0.25">
      <c r="A775" s="104">
        <v>775</v>
      </c>
      <c r="B775" s="66">
        <v>79.239999999999995</v>
      </c>
      <c r="C775" s="63">
        <f>'soust.uk.JMK př.č.2'!$O$24+'soust.uk.JMK př.č.2'!$P$24</f>
        <v>23092</v>
      </c>
      <c r="D775" s="63">
        <f>'soust.uk.JMK př.č.2'!$L$24</f>
        <v>57</v>
      </c>
      <c r="E775" s="63">
        <f t="shared" si="33"/>
        <v>4806</v>
      </c>
      <c r="F775" s="63">
        <f t="shared" si="34"/>
        <v>3497</v>
      </c>
      <c r="G775" s="64"/>
      <c r="H775" s="192"/>
      <c r="I775" s="64"/>
      <c r="J775" s="64"/>
      <c r="K775" s="55"/>
      <c r="L775" s="72"/>
      <c r="M775" s="72"/>
      <c r="N775" s="72"/>
      <c r="O775" s="72"/>
      <c r="P775" s="63">
        <f t="shared" si="35"/>
        <v>1252</v>
      </c>
    </row>
    <row r="776" spans="1:16" x14ac:dyDescent="0.25">
      <c r="A776" s="104">
        <v>776</v>
      </c>
      <c r="B776" s="66">
        <v>79.260000000000005</v>
      </c>
      <c r="C776" s="63">
        <f>'soust.uk.JMK př.č.2'!$O$24+'soust.uk.JMK př.č.2'!$P$24</f>
        <v>23092</v>
      </c>
      <c r="D776" s="63">
        <f>'soust.uk.JMK př.č.2'!$L$24</f>
        <v>57</v>
      </c>
      <c r="E776" s="63">
        <f t="shared" si="33"/>
        <v>4805</v>
      </c>
      <c r="F776" s="63">
        <f t="shared" si="34"/>
        <v>3496</v>
      </c>
      <c r="G776" s="64"/>
      <c r="H776" s="192"/>
      <c r="I776" s="64"/>
      <c r="J776" s="64"/>
      <c r="K776" s="55"/>
      <c r="L776" s="72"/>
      <c r="M776" s="72"/>
      <c r="N776" s="72"/>
      <c r="O776" s="72"/>
      <c r="P776" s="63">
        <f t="shared" si="35"/>
        <v>1252</v>
      </c>
    </row>
    <row r="777" spans="1:16" x14ac:dyDescent="0.25">
      <c r="A777" s="104">
        <v>777</v>
      </c>
      <c r="B777" s="66">
        <v>79.28</v>
      </c>
      <c r="C777" s="63">
        <f>'soust.uk.JMK př.č.2'!$O$24+'soust.uk.JMK př.č.2'!$P$24</f>
        <v>23092</v>
      </c>
      <c r="D777" s="63">
        <f>'soust.uk.JMK př.č.2'!$L$24</f>
        <v>57</v>
      </c>
      <c r="E777" s="63">
        <f t="shared" si="33"/>
        <v>4803</v>
      </c>
      <c r="F777" s="63">
        <f t="shared" si="34"/>
        <v>3495</v>
      </c>
      <c r="G777" s="64"/>
      <c r="H777" s="192"/>
      <c r="I777" s="64"/>
      <c r="J777" s="64"/>
      <c r="K777" s="55"/>
      <c r="L777" s="72"/>
      <c r="M777" s="72"/>
      <c r="N777" s="72"/>
      <c r="O777" s="72"/>
      <c r="P777" s="63">
        <f t="shared" si="35"/>
        <v>1251</v>
      </c>
    </row>
    <row r="778" spans="1:16" x14ac:dyDescent="0.25">
      <c r="A778" s="104">
        <v>778</v>
      </c>
      <c r="B778" s="66">
        <v>79.3</v>
      </c>
      <c r="C778" s="63">
        <f>'soust.uk.JMK př.č.2'!$O$24+'soust.uk.JMK př.č.2'!$P$24</f>
        <v>23092</v>
      </c>
      <c r="D778" s="63">
        <f>'soust.uk.JMK př.č.2'!$L$24</f>
        <v>57</v>
      </c>
      <c r="E778" s="63">
        <f t="shared" si="33"/>
        <v>4802</v>
      </c>
      <c r="F778" s="63">
        <f t="shared" si="34"/>
        <v>3494</v>
      </c>
      <c r="G778" s="64"/>
      <c r="H778" s="192"/>
      <c r="I778" s="64"/>
      <c r="J778" s="64"/>
      <c r="K778" s="55"/>
      <c r="L778" s="72"/>
      <c r="M778" s="72"/>
      <c r="N778" s="72"/>
      <c r="O778" s="72"/>
      <c r="P778" s="63">
        <f t="shared" si="35"/>
        <v>1251</v>
      </c>
    </row>
    <row r="779" spans="1:16" x14ac:dyDescent="0.25">
      <c r="A779" s="104">
        <v>779</v>
      </c>
      <c r="B779" s="66">
        <v>79.319999999999993</v>
      </c>
      <c r="C779" s="63">
        <f>'soust.uk.JMK př.č.2'!$O$24+'soust.uk.JMK př.č.2'!$P$24</f>
        <v>23092</v>
      </c>
      <c r="D779" s="63">
        <f>'soust.uk.JMK př.č.2'!$L$24</f>
        <v>57</v>
      </c>
      <c r="E779" s="63">
        <f t="shared" si="33"/>
        <v>4800</v>
      </c>
      <c r="F779" s="63">
        <f t="shared" si="34"/>
        <v>3493</v>
      </c>
      <c r="G779" s="64"/>
      <c r="H779" s="192"/>
      <c r="I779" s="64"/>
      <c r="J779" s="64"/>
      <c r="K779" s="55"/>
      <c r="L779" s="72"/>
      <c r="M779" s="72"/>
      <c r="N779" s="72"/>
      <c r="O779" s="72"/>
      <c r="P779" s="63">
        <f t="shared" si="35"/>
        <v>1250</v>
      </c>
    </row>
    <row r="780" spans="1:16" x14ac:dyDescent="0.25">
      <c r="A780" s="104">
        <v>780</v>
      </c>
      <c r="B780" s="66">
        <v>79.34</v>
      </c>
      <c r="C780" s="63">
        <f>'soust.uk.JMK př.č.2'!$O$24+'soust.uk.JMK př.č.2'!$P$24</f>
        <v>23092</v>
      </c>
      <c r="D780" s="63">
        <f>'soust.uk.JMK př.č.2'!$L$24</f>
        <v>57</v>
      </c>
      <c r="E780" s="63">
        <f t="shared" si="33"/>
        <v>4800</v>
      </c>
      <c r="F780" s="63">
        <f t="shared" si="34"/>
        <v>3493</v>
      </c>
      <c r="G780" s="64"/>
      <c r="H780" s="192"/>
      <c r="I780" s="64"/>
      <c r="J780" s="64"/>
      <c r="K780" s="55"/>
      <c r="L780" s="72"/>
      <c r="M780" s="72"/>
      <c r="N780" s="72"/>
      <c r="O780" s="72"/>
      <c r="P780" s="63">
        <f t="shared" si="35"/>
        <v>1250</v>
      </c>
    </row>
    <row r="781" spans="1:16" x14ac:dyDescent="0.25">
      <c r="A781" s="104">
        <v>781</v>
      </c>
      <c r="B781" s="66">
        <v>79.36</v>
      </c>
      <c r="C781" s="63">
        <f>'soust.uk.JMK př.č.2'!$O$24+'soust.uk.JMK př.č.2'!$P$24</f>
        <v>23092</v>
      </c>
      <c r="D781" s="63">
        <f>'soust.uk.JMK př.č.2'!$L$24</f>
        <v>57</v>
      </c>
      <c r="E781" s="63">
        <f t="shared" si="33"/>
        <v>4799</v>
      </c>
      <c r="F781" s="63">
        <f t="shared" si="34"/>
        <v>3492</v>
      </c>
      <c r="G781" s="64"/>
      <c r="H781" s="192"/>
      <c r="I781" s="64"/>
      <c r="J781" s="64"/>
      <c r="K781" s="55"/>
      <c r="L781" s="72"/>
      <c r="M781" s="72"/>
      <c r="N781" s="72"/>
      <c r="O781" s="72"/>
      <c r="P781" s="63">
        <f t="shared" si="35"/>
        <v>1250</v>
      </c>
    </row>
    <row r="782" spans="1:16" x14ac:dyDescent="0.25">
      <c r="A782" s="104">
        <v>782</v>
      </c>
      <c r="B782" s="66">
        <v>79.38</v>
      </c>
      <c r="C782" s="63">
        <f>'soust.uk.JMK př.č.2'!$O$24+'soust.uk.JMK př.č.2'!$P$24</f>
        <v>23092</v>
      </c>
      <c r="D782" s="63">
        <f>'soust.uk.JMK př.č.2'!$L$24</f>
        <v>57</v>
      </c>
      <c r="E782" s="63">
        <f t="shared" ref="E782:E845" si="36">SUM(F782,P782,D782)</f>
        <v>4798</v>
      </c>
      <c r="F782" s="63">
        <f t="shared" ref="F782:F845" si="37">ROUND(1/B782*C782*12,0)</f>
        <v>3491</v>
      </c>
      <c r="G782" s="64"/>
      <c r="H782" s="192"/>
      <c r="I782" s="64"/>
      <c r="J782" s="64"/>
      <c r="K782" s="55"/>
      <c r="L782" s="72"/>
      <c r="M782" s="72"/>
      <c r="N782" s="72"/>
      <c r="O782" s="72"/>
      <c r="P782" s="63">
        <f t="shared" si="35"/>
        <v>1250</v>
      </c>
    </row>
    <row r="783" spans="1:16" x14ac:dyDescent="0.25">
      <c r="A783" s="104">
        <v>783</v>
      </c>
      <c r="B783" s="66">
        <v>79.400000000000006</v>
      </c>
      <c r="C783" s="63">
        <f>'soust.uk.JMK př.č.2'!$O$24+'soust.uk.JMK př.č.2'!$P$24</f>
        <v>23092</v>
      </c>
      <c r="D783" s="63">
        <f>'soust.uk.JMK př.č.2'!$L$24</f>
        <v>57</v>
      </c>
      <c r="E783" s="63">
        <f t="shared" si="36"/>
        <v>4796</v>
      </c>
      <c r="F783" s="63">
        <f t="shared" si="37"/>
        <v>3490</v>
      </c>
      <c r="G783" s="64"/>
      <c r="H783" s="192"/>
      <c r="I783" s="64"/>
      <c r="J783" s="64"/>
      <c r="K783" s="55"/>
      <c r="L783" s="72"/>
      <c r="M783" s="72"/>
      <c r="N783" s="72"/>
      <c r="O783" s="72"/>
      <c r="P783" s="63">
        <f t="shared" ref="P783:P846" si="38">ROUND((F783*35.8%),0)</f>
        <v>1249</v>
      </c>
    </row>
    <row r="784" spans="1:16" x14ac:dyDescent="0.25">
      <c r="A784" s="104">
        <v>784</v>
      </c>
      <c r="B784" s="66">
        <v>79.42</v>
      </c>
      <c r="C784" s="63">
        <f>'soust.uk.JMK př.č.2'!$O$24+'soust.uk.JMK př.č.2'!$P$24</f>
        <v>23092</v>
      </c>
      <c r="D784" s="63">
        <f>'soust.uk.JMK př.č.2'!$L$24</f>
        <v>57</v>
      </c>
      <c r="E784" s="63">
        <f t="shared" si="36"/>
        <v>4795</v>
      </c>
      <c r="F784" s="63">
        <f t="shared" si="37"/>
        <v>3489</v>
      </c>
      <c r="G784" s="64"/>
      <c r="H784" s="192"/>
      <c r="I784" s="64"/>
      <c r="J784" s="64"/>
      <c r="K784" s="55"/>
      <c r="L784" s="72"/>
      <c r="M784" s="72"/>
      <c r="N784" s="72"/>
      <c r="O784" s="72"/>
      <c r="P784" s="63">
        <f t="shared" si="38"/>
        <v>1249</v>
      </c>
    </row>
    <row r="785" spans="1:16" x14ac:dyDescent="0.25">
      <c r="A785" s="104">
        <v>785</v>
      </c>
      <c r="B785" s="66">
        <v>79.44</v>
      </c>
      <c r="C785" s="63">
        <f>'soust.uk.JMK př.č.2'!$O$24+'soust.uk.JMK př.č.2'!$P$24</f>
        <v>23092</v>
      </c>
      <c r="D785" s="63">
        <f>'soust.uk.JMK př.č.2'!$L$24</f>
        <v>57</v>
      </c>
      <c r="E785" s="63">
        <f t="shared" si="36"/>
        <v>4794</v>
      </c>
      <c r="F785" s="63">
        <f t="shared" si="37"/>
        <v>3488</v>
      </c>
      <c r="G785" s="64"/>
      <c r="H785" s="192"/>
      <c r="I785" s="64"/>
      <c r="J785" s="64"/>
      <c r="K785" s="55"/>
      <c r="L785" s="72"/>
      <c r="M785" s="72"/>
      <c r="N785" s="72"/>
      <c r="O785" s="72"/>
      <c r="P785" s="63">
        <f t="shared" si="38"/>
        <v>1249</v>
      </c>
    </row>
    <row r="786" spans="1:16" x14ac:dyDescent="0.25">
      <c r="A786" s="104">
        <v>786</v>
      </c>
      <c r="B786" s="66">
        <v>79.459999999999994</v>
      </c>
      <c r="C786" s="63">
        <f>'soust.uk.JMK př.č.2'!$O$24+'soust.uk.JMK př.č.2'!$P$24</f>
        <v>23092</v>
      </c>
      <c r="D786" s="63">
        <f>'soust.uk.JMK př.č.2'!$L$24</f>
        <v>57</v>
      </c>
      <c r="E786" s="63">
        <f t="shared" si="36"/>
        <v>4792</v>
      </c>
      <c r="F786" s="63">
        <f t="shared" si="37"/>
        <v>3487</v>
      </c>
      <c r="G786" s="64"/>
      <c r="H786" s="192"/>
      <c r="I786" s="64"/>
      <c r="J786" s="64"/>
      <c r="K786" s="55"/>
      <c r="L786" s="72"/>
      <c r="M786" s="72"/>
      <c r="N786" s="72"/>
      <c r="O786" s="72"/>
      <c r="P786" s="63">
        <f t="shared" si="38"/>
        <v>1248</v>
      </c>
    </row>
    <row r="787" spans="1:16" x14ac:dyDescent="0.25">
      <c r="A787" s="104">
        <v>787</v>
      </c>
      <c r="B787" s="66">
        <v>79.48</v>
      </c>
      <c r="C787" s="63">
        <f>'soust.uk.JMK př.č.2'!$O$24+'soust.uk.JMK př.č.2'!$P$24</f>
        <v>23092</v>
      </c>
      <c r="D787" s="63">
        <f>'soust.uk.JMK př.č.2'!$L$24</f>
        <v>57</v>
      </c>
      <c r="E787" s="63">
        <f t="shared" si="36"/>
        <v>4791</v>
      </c>
      <c r="F787" s="63">
        <f t="shared" si="37"/>
        <v>3486</v>
      </c>
      <c r="G787" s="64"/>
      <c r="H787" s="192"/>
      <c r="I787" s="64"/>
      <c r="J787" s="64"/>
      <c r="K787" s="55"/>
      <c r="L787" s="72"/>
      <c r="M787" s="72"/>
      <c r="N787" s="72"/>
      <c r="O787" s="72"/>
      <c r="P787" s="63">
        <f t="shared" si="38"/>
        <v>1248</v>
      </c>
    </row>
    <row r="788" spans="1:16" x14ac:dyDescent="0.25">
      <c r="A788" s="104">
        <v>788</v>
      </c>
      <c r="B788" s="66">
        <v>79.5</v>
      </c>
      <c r="C788" s="63">
        <f>'soust.uk.JMK př.č.2'!$O$24+'soust.uk.JMK př.č.2'!$P$24</f>
        <v>23092</v>
      </c>
      <c r="D788" s="63">
        <f>'soust.uk.JMK př.č.2'!$L$24</f>
        <v>57</v>
      </c>
      <c r="E788" s="63">
        <f t="shared" si="36"/>
        <v>4791</v>
      </c>
      <c r="F788" s="63">
        <f t="shared" si="37"/>
        <v>3486</v>
      </c>
      <c r="G788" s="64"/>
      <c r="H788" s="192"/>
      <c r="I788" s="64"/>
      <c r="J788" s="64"/>
      <c r="K788" s="55"/>
      <c r="L788" s="72"/>
      <c r="M788" s="72"/>
      <c r="N788" s="72"/>
      <c r="O788" s="72"/>
      <c r="P788" s="63">
        <f t="shared" si="38"/>
        <v>1248</v>
      </c>
    </row>
    <row r="789" spans="1:16" x14ac:dyDescent="0.25">
      <c r="A789" s="104">
        <v>789</v>
      </c>
      <c r="B789" s="66">
        <v>79.52</v>
      </c>
      <c r="C789" s="63">
        <f>'soust.uk.JMK př.č.2'!$O$24+'soust.uk.JMK př.č.2'!$P$24</f>
        <v>23092</v>
      </c>
      <c r="D789" s="63">
        <f>'soust.uk.JMK př.č.2'!$L$24</f>
        <v>57</v>
      </c>
      <c r="E789" s="63">
        <f t="shared" si="36"/>
        <v>4790</v>
      </c>
      <c r="F789" s="63">
        <f t="shared" si="37"/>
        <v>3485</v>
      </c>
      <c r="G789" s="64"/>
      <c r="H789" s="192"/>
      <c r="I789" s="64"/>
      <c r="J789" s="64"/>
      <c r="K789" s="55"/>
      <c r="L789" s="72"/>
      <c r="M789" s="72"/>
      <c r="N789" s="72"/>
      <c r="O789" s="72"/>
      <c r="P789" s="63">
        <f t="shared" si="38"/>
        <v>1248</v>
      </c>
    </row>
    <row r="790" spans="1:16" x14ac:dyDescent="0.25">
      <c r="A790" s="104">
        <v>790</v>
      </c>
      <c r="B790" s="66">
        <v>79.540000000000006</v>
      </c>
      <c r="C790" s="63">
        <f>'soust.uk.JMK př.č.2'!$O$24+'soust.uk.JMK př.č.2'!$P$24</f>
        <v>23092</v>
      </c>
      <c r="D790" s="63">
        <f>'soust.uk.JMK př.č.2'!$L$24</f>
        <v>57</v>
      </c>
      <c r="E790" s="63">
        <f t="shared" si="36"/>
        <v>4788</v>
      </c>
      <c r="F790" s="63">
        <f t="shared" si="37"/>
        <v>3484</v>
      </c>
      <c r="G790" s="64"/>
      <c r="H790" s="192"/>
      <c r="I790" s="64"/>
      <c r="J790" s="64"/>
      <c r="K790" s="55"/>
      <c r="L790" s="72"/>
      <c r="M790" s="72"/>
      <c r="N790" s="72"/>
      <c r="O790" s="72"/>
      <c r="P790" s="63">
        <f t="shared" si="38"/>
        <v>1247</v>
      </c>
    </row>
    <row r="791" spans="1:16" x14ac:dyDescent="0.25">
      <c r="A791" s="104">
        <v>791</v>
      </c>
      <c r="B791" s="66">
        <v>79.56</v>
      </c>
      <c r="C791" s="63">
        <f>'soust.uk.JMK př.č.2'!$O$24+'soust.uk.JMK př.č.2'!$P$24</f>
        <v>23092</v>
      </c>
      <c r="D791" s="63">
        <f>'soust.uk.JMK př.č.2'!$L$24</f>
        <v>57</v>
      </c>
      <c r="E791" s="63">
        <f t="shared" si="36"/>
        <v>4787</v>
      </c>
      <c r="F791" s="63">
        <f t="shared" si="37"/>
        <v>3483</v>
      </c>
      <c r="G791" s="64"/>
      <c r="H791" s="192"/>
      <c r="I791" s="64"/>
      <c r="J791" s="64"/>
      <c r="K791" s="55"/>
      <c r="L791" s="72"/>
      <c r="M791" s="72"/>
      <c r="N791" s="72"/>
      <c r="O791" s="72"/>
      <c r="P791" s="63">
        <f t="shared" si="38"/>
        <v>1247</v>
      </c>
    </row>
    <row r="792" spans="1:16" x14ac:dyDescent="0.25">
      <c r="A792" s="104">
        <v>792</v>
      </c>
      <c r="B792" s="66">
        <v>79.58</v>
      </c>
      <c r="C792" s="63">
        <f>'soust.uk.JMK př.č.2'!$O$24+'soust.uk.JMK př.č.2'!$P$24</f>
        <v>23092</v>
      </c>
      <c r="D792" s="63">
        <f>'soust.uk.JMK př.č.2'!$L$24</f>
        <v>57</v>
      </c>
      <c r="E792" s="63">
        <f t="shared" si="36"/>
        <v>4786</v>
      </c>
      <c r="F792" s="63">
        <f t="shared" si="37"/>
        <v>3482</v>
      </c>
      <c r="G792" s="64"/>
      <c r="H792" s="192"/>
      <c r="I792" s="64"/>
      <c r="J792" s="64"/>
      <c r="K792" s="55"/>
      <c r="L792" s="72"/>
      <c r="M792" s="72"/>
      <c r="N792" s="72"/>
      <c r="O792" s="72"/>
      <c r="P792" s="63">
        <f t="shared" si="38"/>
        <v>1247</v>
      </c>
    </row>
    <row r="793" spans="1:16" x14ac:dyDescent="0.25">
      <c r="A793" s="104">
        <v>793</v>
      </c>
      <c r="B793" s="66">
        <v>79.599999999999994</v>
      </c>
      <c r="C793" s="63">
        <f>'soust.uk.JMK př.č.2'!$O$24+'soust.uk.JMK př.č.2'!$P$24</f>
        <v>23092</v>
      </c>
      <c r="D793" s="63">
        <f>'soust.uk.JMK př.č.2'!$L$24</f>
        <v>57</v>
      </c>
      <c r="E793" s="63">
        <f t="shared" si="36"/>
        <v>4784</v>
      </c>
      <c r="F793" s="63">
        <f t="shared" si="37"/>
        <v>3481</v>
      </c>
      <c r="G793" s="64"/>
      <c r="H793" s="192"/>
      <c r="I793" s="64"/>
      <c r="J793" s="64"/>
      <c r="K793" s="55"/>
      <c r="L793" s="72"/>
      <c r="M793" s="72"/>
      <c r="N793" s="72"/>
      <c r="O793" s="72"/>
      <c r="P793" s="63">
        <f t="shared" si="38"/>
        <v>1246</v>
      </c>
    </row>
    <row r="794" spans="1:16" x14ac:dyDescent="0.25">
      <c r="A794" s="104">
        <v>794</v>
      </c>
      <c r="B794" s="66">
        <v>79.62</v>
      </c>
      <c r="C794" s="63">
        <f>'soust.uk.JMK př.č.2'!$O$24+'soust.uk.JMK př.č.2'!$P$24</f>
        <v>23092</v>
      </c>
      <c r="D794" s="63">
        <f>'soust.uk.JMK př.č.2'!$L$24</f>
        <v>57</v>
      </c>
      <c r="E794" s="63">
        <f t="shared" si="36"/>
        <v>4783</v>
      </c>
      <c r="F794" s="63">
        <f t="shared" si="37"/>
        <v>3480</v>
      </c>
      <c r="G794" s="64"/>
      <c r="H794" s="192"/>
      <c r="I794" s="64"/>
      <c r="J794" s="64"/>
      <c r="K794" s="55"/>
      <c r="L794" s="72"/>
      <c r="M794" s="72"/>
      <c r="N794" s="72"/>
      <c r="O794" s="72"/>
      <c r="P794" s="63">
        <f t="shared" si="38"/>
        <v>1246</v>
      </c>
    </row>
    <row r="795" spans="1:16" x14ac:dyDescent="0.25">
      <c r="A795" s="104">
        <v>795</v>
      </c>
      <c r="B795" s="66">
        <v>79.64</v>
      </c>
      <c r="C795" s="63">
        <f>'soust.uk.JMK př.č.2'!$O$24+'soust.uk.JMK př.č.2'!$P$24</f>
        <v>23092</v>
      </c>
      <c r="D795" s="63">
        <f>'soust.uk.JMK př.č.2'!$L$24</f>
        <v>57</v>
      </c>
      <c r="E795" s="63">
        <f t="shared" si="36"/>
        <v>4781</v>
      </c>
      <c r="F795" s="63">
        <f t="shared" si="37"/>
        <v>3479</v>
      </c>
      <c r="G795" s="64"/>
      <c r="H795" s="192"/>
      <c r="I795" s="64"/>
      <c r="J795" s="64"/>
      <c r="K795" s="55"/>
      <c r="L795" s="72"/>
      <c r="M795" s="72"/>
      <c r="N795" s="72"/>
      <c r="O795" s="72"/>
      <c r="P795" s="63">
        <f t="shared" si="38"/>
        <v>1245</v>
      </c>
    </row>
    <row r="796" spans="1:16" x14ac:dyDescent="0.25">
      <c r="A796" s="104">
        <v>796</v>
      </c>
      <c r="B796" s="66">
        <v>79.66</v>
      </c>
      <c r="C796" s="63">
        <f>'soust.uk.JMK př.č.2'!$O$24+'soust.uk.JMK př.č.2'!$P$24</f>
        <v>23092</v>
      </c>
      <c r="D796" s="63">
        <f>'soust.uk.JMK př.č.2'!$L$24</f>
        <v>57</v>
      </c>
      <c r="E796" s="63">
        <f t="shared" si="36"/>
        <v>4781</v>
      </c>
      <c r="F796" s="63">
        <f t="shared" si="37"/>
        <v>3479</v>
      </c>
      <c r="G796" s="64"/>
      <c r="H796" s="192"/>
      <c r="I796" s="64"/>
      <c r="J796" s="64"/>
      <c r="K796" s="55"/>
      <c r="L796" s="72"/>
      <c r="M796" s="72"/>
      <c r="N796" s="72"/>
      <c r="O796" s="72"/>
      <c r="P796" s="63">
        <f t="shared" si="38"/>
        <v>1245</v>
      </c>
    </row>
    <row r="797" spans="1:16" x14ac:dyDescent="0.25">
      <c r="A797" s="104">
        <v>797</v>
      </c>
      <c r="B797" s="66">
        <v>79.680000000000007</v>
      </c>
      <c r="C797" s="63">
        <f>'soust.uk.JMK př.č.2'!$O$24+'soust.uk.JMK př.č.2'!$P$24</f>
        <v>23092</v>
      </c>
      <c r="D797" s="63">
        <f>'soust.uk.JMK př.č.2'!$L$24</f>
        <v>57</v>
      </c>
      <c r="E797" s="63">
        <f t="shared" si="36"/>
        <v>4780</v>
      </c>
      <c r="F797" s="63">
        <f t="shared" si="37"/>
        <v>3478</v>
      </c>
      <c r="G797" s="64"/>
      <c r="H797" s="192"/>
      <c r="I797" s="64"/>
      <c r="J797" s="64"/>
      <c r="K797" s="55"/>
      <c r="L797" s="72"/>
      <c r="M797" s="72"/>
      <c r="N797" s="72"/>
      <c r="O797" s="72"/>
      <c r="P797" s="63">
        <f t="shared" si="38"/>
        <v>1245</v>
      </c>
    </row>
    <row r="798" spans="1:16" x14ac:dyDescent="0.25">
      <c r="A798" s="104">
        <v>798</v>
      </c>
      <c r="B798" s="66">
        <v>79.7</v>
      </c>
      <c r="C798" s="63">
        <f>'soust.uk.JMK př.č.2'!$O$24+'soust.uk.JMK př.č.2'!$P$24</f>
        <v>23092</v>
      </c>
      <c r="D798" s="63">
        <f>'soust.uk.JMK př.č.2'!$L$24</f>
        <v>57</v>
      </c>
      <c r="E798" s="63">
        <f t="shared" si="36"/>
        <v>4779</v>
      </c>
      <c r="F798" s="63">
        <f t="shared" si="37"/>
        <v>3477</v>
      </c>
      <c r="G798" s="64"/>
      <c r="H798" s="192"/>
      <c r="I798" s="64"/>
      <c r="J798" s="64"/>
      <c r="K798" s="55"/>
      <c r="L798" s="72"/>
      <c r="M798" s="72"/>
      <c r="N798" s="72"/>
      <c r="O798" s="72"/>
      <c r="P798" s="63">
        <f t="shared" si="38"/>
        <v>1245</v>
      </c>
    </row>
    <row r="799" spans="1:16" x14ac:dyDescent="0.25">
      <c r="A799" s="104">
        <v>799</v>
      </c>
      <c r="B799" s="66">
        <v>79.72</v>
      </c>
      <c r="C799" s="63">
        <f>'soust.uk.JMK př.č.2'!$O$24+'soust.uk.JMK př.č.2'!$P$24</f>
        <v>23092</v>
      </c>
      <c r="D799" s="63">
        <f>'soust.uk.JMK př.č.2'!$L$24</f>
        <v>57</v>
      </c>
      <c r="E799" s="63">
        <f t="shared" si="36"/>
        <v>4777</v>
      </c>
      <c r="F799" s="63">
        <f t="shared" si="37"/>
        <v>3476</v>
      </c>
      <c r="G799" s="64"/>
      <c r="H799" s="192"/>
      <c r="I799" s="64"/>
      <c r="J799" s="64"/>
      <c r="K799" s="55"/>
      <c r="L799" s="72"/>
      <c r="M799" s="72"/>
      <c r="N799" s="72"/>
      <c r="O799" s="72"/>
      <c r="P799" s="63">
        <f t="shared" si="38"/>
        <v>1244</v>
      </c>
    </row>
    <row r="800" spans="1:16" x14ac:dyDescent="0.25">
      <c r="A800" s="104">
        <v>800</v>
      </c>
      <c r="B800" s="66">
        <v>79.739999999999995</v>
      </c>
      <c r="C800" s="63">
        <f>'soust.uk.JMK př.č.2'!$O$24+'soust.uk.JMK př.č.2'!$P$24</f>
        <v>23092</v>
      </c>
      <c r="D800" s="63">
        <f>'soust.uk.JMK př.č.2'!$L$24</f>
        <v>57</v>
      </c>
      <c r="E800" s="63">
        <f t="shared" si="36"/>
        <v>4776</v>
      </c>
      <c r="F800" s="63">
        <f t="shared" si="37"/>
        <v>3475</v>
      </c>
      <c r="G800" s="64"/>
      <c r="H800" s="192"/>
      <c r="I800" s="64"/>
      <c r="J800" s="64"/>
      <c r="K800" s="55"/>
      <c r="L800" s="72"/>
      <c r="M800" s="72"/>
      <c r="N800" s="72"/>
      <c r="O800" s="72"/>
      <c r="P800" s="63">
        <f t="shared" si="38"/>
        <v>1244</v>
      </c>
    </row>
    <row r="801" spans="1:16" x14ac:dyDescent="0.25">
      <c r="A801" s="104">
        <v>801</v>
      </c>
      <c r="B801" s="66">
        <v>79.760000000000005</v>
      </c>
      <c r="C801" s="63">
        <f>'soust.uk.JMK př.č.2'!$O$24+'soust.uk.JMK př.č.2'!$P$24</f>
        <v>23092</v>
      </c>
      <c r="D801" s="63">
        <f>'soust.uk.JMK př.č.2'!$L$24</f>
        <v>57</v>
      </c>
      <c r="E801" s="63">
        <f t="shared" si="36"/>
        <v>4775</v>
      </c>
      <c r="F801" s="63">
        <f t="shared" si="37"/>
        <v>3474</v>
      </c>
      <c r="G801" s="64"/>
      <c r="H801" s="192"/>
      <c r="I801" s="64"/>
      <c r="J801" s="64"/>
      <c r="K801" s="55"/>
      <c r="L801" s="72"/>
      <c r="M801" s="72"/>
      <c r="N801" s="72"/>
      <c r="O801" s="72"/>
      <c r="P801" s="63">
        <f t="shared" si="38"/>
        <v>1244</v>
      </c>
    </row>
    <row r="802" spans="1:16" x14ac:dyDescent="0.25">
      <c r="A802" s="104">
        <v>802</v>
      </c>
      <c r="B802" s="66">
        <v>79.78</v>
      </c>
      <c r="C802" s="63">
        <f>'soust.uk.JMK př.č.2'!$O$24+'soust.uk.JMK př.č.2'!$P$24</f>
        <v>23092</v>
      </c>
      <c r="D802" s="63">
        <f>'soust.uk.JMK př.č.2'!$L$24</f>
        <v>57</v>
      </c>
      <c r="E802" s="63">
        <f t="shared" si="36"/>
        <v>4773</v>
      </c>
      <c r="F802" s="63">
        <f t="shared" si="37"/>
        <v>3473</v>
      </c>
      <c r="G802" s="64"/>
      <c r="H802" s="192"/>
      <c r="I802" s="64"/>
      <c r="J802" s="64"/>
      <c r="K802" s="55"/>
      <c r="L802" s="72"/>
      <c r="M802" s="72"/>
      <c r="N802" s="72"/>
      <c r="O802" s="72"/>
      <c r="P802" s="63">
        <f t="shared" si="38"/>
        <v>1243</v>
      </c>
    </row>
    <row r="803" spans="1:16" x14ac:dyDescent="0.25">
      <c r="A803" s="104">
        <v>803</v>
      </c>
      <c r="B803" s="66">
        <v>79.8</v>
      </c>
      <c r="C803" s="63">
        <f>'soust.uk.JMK př.č.2'!$O$24+'soust.uk.JMK př.č.2'!$P$24</f>
        <v>23092</v>
      </c>
      <c r="D803" s="63">
        <f>'soust.uk.JMK př.č.2'!$L$24</f>
        <v>57</v>
      </c>
      <c r="E803" s="63">
        <f t="shared" si="36"/>
        <v>4772</v>
      </c>
      <c r="F803" s="63">
        <f t="shared" si="37"/>
        <v>3472</v>
      </c>
      <c r="G803" s="64"/>
      <c r="H803" s="192"/>
      <c r="I803" s="64"/>
      <c r="J803" s="64"/>
      <c r="K803" s="55"/>
      <c r="L803" s="72"/>
      <c r="M803" s="72"/>
      <c r="N803" s="72"/>
      <c r="O803" s="72"/>
      <c r="P803" s="63">
        <f t="shared" si="38"/>
        <v>1243</v>
      </c>
    </row>
    <row r="804" spans="1:16" x14ac:dyDescent="0.25">
      <c r="A804" s="104">
        <v>804</v>
      </c>
      <c r="B804" s="66">
        <v>79.819999999999993</v>
      </c>
      <c r="C804" s="63">
        <f>'soust.uk.JMK př.č.2'!$O$24+'soust.uk.JMK př.č.2'!$P$24</f>
        <v>23092</v>
      </c>
      <c r="D804" s="63">
        <f>'soust.uk.JMK př.č.2'!$L$24</f>
        <v>57</v>
      </c>
      <c r="E804" s="63">
        <f t="shared" si="36"/>
        <v>4772</v>
      </c>
      <c r="F804" s="63">
        <f t="shared" si="37"/>
        <v>3472</v>
      </c>
      <c r="G804" s="64"/>
      <c r="H804" s="192"/>
      <c r="I804" s="64"/>
      <c r="J804" s="64"/>
      <c r="K804" s="55"/>
      <c r="L804" s="72"/>
      <c r="M804" s="72"/>
      <c r="N804" s="72"/>
      <c r="O804" s="72"/>
      <c r="P804" s="63">
        <f t="shared" si="38"/>
        <v>1243</v>
      </c>
    </row>
    <row r="805" spans="1:16" x14ac:dyDescent="0.25">
      <c r="A805" s="104">
        <v>805</v>
      </c>
      <c r="B805" s="66">
        <v>79.83</v>
      </c>
      <c r="C805" s="63">
        <f>'soust.uk.JMK př.č.2'!$O$24+'soust.uk.JMK př.č.2'!$P$24</f>
        <v>23092</v>
      </c>
      <c r="D805" s="63">
        <f>'soust.uk.JMK př.č.2'!$L$24</f>
        <v>57</v>
      </c>
      <c r="E805" s="63">
        <f t="shared" si="36"/>
        <v>4771</v>
      </c>
      <c r="F805" s="63">
        <f t="shared" si="37"/>
        <v>3471</v>
      </c>
      <c r="G805" s="64"/>
      <c r="H805" s="192"/>
      <c r="I805" s="64"/>
      <c r="J805" s="64"/>
      <c r="K805" s="55"/>
      <c r="L805" s="72"/>
      <c r="M805" s="72"/>
      <c r="N805" s="72"/>
      <c r="O805" s="72"/>
      <c r="P805" s="63">
        <f t="shared" si="38"/>
        <v>1243</v>
      </c>
    </row>
    <row r="806" spans="1:16" x14ac:dyDescent="0.25">
      <c r="A806" s="104">
        <v>806</v>
      </c>
      <c r="B806" s="66">
        <v>79.849999999999994</v>
      </c>
      <c r="C806" s="63">
        <f>'soust.uk.JMK př.č.2'!$O$24+'soust.uk.JMK př.č.2'!$P$24</f>
        <v>23092</v>
      </c>
      <c r="D806" s="63">
        <f>'soust.uk.JMK př.č.2'!$L$24</f>
        <v>57</v>
      </c>
      <c r="E806" s="63">
        <f t="shared" si="36"/>
        <v>4769</v>
      </c>
      <c r="F806" s="63">
        <f t="shared" si="37"/>
        <v>3470</v>
      </c>
      <c r="G806" s="64"/>
      <c r="H806" s="192"/>
      <c r="I806" s="64"/>
      <c r="J806" s="64"/>
      <c r="K806" s="55"/>
      <c r="L806" s="72"/>
      <c r="M806" s="72"/>
      <c r="N806" s="72"/>
      <c r="O806" s="72"/>
      <c r="P806" s="63">
        <f t="shared" si="38"/>
        <v>1242</v>
      </c>
    </row>
    <row r="807" spans="1:16" x14ac:dyDescent="0.25">
      <c r="A807" s="104">
        <v>807</v>
      </c>
      <c r="B807" s="66">
        <v>79.87</v>
      </c>
      <c r="C807" s="63">
        <f>'soust.uk.JMK př.č.2'!$O$24+'soust.uk.JMK př.č.2'!$P$24</f>
        <v>23092</v>
      </c>
      <c r="D807" s="63">
        <f>'soust.uk.JMK př.č.2'!$L$24</f>
        <v>57</v>
      </c>
      <c r="E807" s="63">
        <f t="shared" si="36"/>
        <v>4768</v>
      </c>
      <c r="F807" s="63">
        <f t="shared" si="37"/>
        <v>3469</v>
      </c>
      <c r="G807" s="64"/>
      <c r="H807" s="192"/>
      <c r="I807" s="64"/>
      <c r="J807" s="64"/>
      <c r="K807" s="55"/>
      <c r="L807" s="72"/>
      <c r="M807" s="72"/>
      <c r="N807" s="72"/>
      <c r="O807" s="72"/>
      <c r="P807" s="63">
        <f t="shared" si="38"/>
        <v>1242</v>
      </c>
    </row>
    <row r="808" spans="1:16" x14ac:dyDescent="0.25">
      <c r="A808" s="104">
        <v>808</v>
      </c>
      <c r="B808" s="66">
        <v>79.89</v>
      </c>
      <c r="C808" s="63">
        <f>'soust.uk.JMK př.č.2'!$O$24+'soust.uk.JMK př.č.2'!$P$24</f>
        <v>23092</v>
      </c>
      <c r="D808" s="63">
        <f>'soust.uk.JMK př.č.2'!$L$24</f>
        <v>57</v>
      </c>
      <c r="E808" s="63">
        <f t="shared" si="36"/>
        <v>4768</v>
      </c>
      <c r="F808" s="63">
        <f t="shared" si="37"/>
        <v>3469</v>
      </c>
      <c r="G808" s="64"/>
      <c r="H808" s="192"/>
      <c r="I808" s="64"/>
      <c r="J808" s="64"/>
      <c r="K808" s="55"/>
      <c r="L808" s="72"/>
      <c r="M808" s="72"/>
      <c r="N808" s="72"/>
      <c r="O808" s="72"/>
      <c r="P808" s="63">
        <f t="shared" si="38"/>
        <v>1242</v>
      </c>
    </row>
    <row r="809" spans="1:16" x14ac:dyDescent="0.25">
      <c r="A809" s="104">
        <v>809</v>
      </c>
      <c r="B809" s="66">
        <v>79.91</v>
      </c>
      <c r="C809" s="63">
        <f>'soust.uk.JMK př.č.2'!$O$24+'soust.uk.JMK př.č.2'!$P$24</f>
        <v>23092</v>
      </c>
      <c r="D809" s="63">
        <f>'soust.uk.JMK př.č.2'!$L$24</f>
        <v>57</v>
      </c>
      <c r="E809" s="63">
        <f t="shared" si="36"/>
        <v>4767</v>
      </c>
      <c r="F809" s="63">
        <f t="shared" si="37"/>
        <v>3468</v>
      </c>
      <c r="G809" s="64"/>
      <c r="H809" s="192"/>
      <c r="I809" s="64"/>
      <c r="J809" s="64"/>
      <c r="K809" s="55"/>
      <c r="L809" s="72"/>
      <c r="M809" s="72"/>
      <c r="N809" s="72"/>
      <c r="O809" s="72"/>
      <c r="P809" s="63">
        <f t="shared" si="38"/>
        <v>1242</v>
      </c>
    </row>
    <row r="810" spans="1:16" x14ac:dyDescent="0.25">
      <c r="A810" s="104">
        <v>810</v>
      </c>
      <c r="B810" s="66">
        <v>79.930000000000007</v>
      </c>
      <c r="C810" s="63">
        <f>'soust.uk.JMK př.č.2'!$O$24+'soust.uk.JMK př.č.2'!$P$24</f>
        <v>23092</v>
      </c>
      <c r="D810" s="63">
        <f>'soust.uk.JMK př.č.2'!$L$24</f>
        <v>57</v>
      </c>
      <c r="E810" s="63">
        <f t="shared" si="36"/>
        <v>4765</v>
      </c>
      <c r="F810" s="63">
        <f t="shared" si="37"/>
        <v>3467</v>
      </c>
      <c r="G810" s="64"/>
      <c r="H810" s="192"/>
      <c r="I810" s="64"/>
      <c r="J810" s="64"/>
      <c r="K810" s="55"/>
      <c r="L810" s="72"/>
      <c r="M810" s="72"/>
      <c r="N810" s="72"/>
      <c r="O810" s="72"/>
      <c r="P810" s="63">
        <f t="shared" si="38"/>
        <v>1241</v>
      </c>
    </row>
    <row r="811" spans="1:16" x14ac:dyDescent="0.25">
      <c r="A811" s="104">
        <v>811</v>
      </c>
      <c r="B811" s="66">
        <v>79.95</v>
      </c>
      <c r="C811" s="63">
        <f>'soust.uk.JMK př.č.2'!$O$24+'soust.uk.JMK př.č.2'!$P$24</f>
        <v>23092</v>
      </c>
      <c r="D811" s="63">
        <f>'soust.uk.JMK př.č.2'!$L$24</f>
        <v>57</v>
      </c>
      <c r="E811" s="63">
        <f t="shared" si="36"/>
        <v>4764</v>
      </c>
      <c r="F811" s="63">
        <f t="shared" si="37"/>
        <v>3466</v>
      </c>
      <c r="G811" s="64"/>
      <c r="H811" s="192"/>
      <c r="I811" s="64"/>
      <c r="J811" s="64"/>
      <c r="K811" s="55"/>
      <c r="L811" s="72"/>
      <c r="M811" s="72"/>
      <c r="N811" s="72"/>
      <c r="O811" s="72"/>
      <c r="P811" s="63">
        <f t="shared" si="38"/>
        <v>1241</v>
      </c>
    </row>
    <row r="812" spans="1:16" x14ac:dyDescent="0.25">
      <c r="A812" s="104">
        <v>812</v>
      </c>
      <c r="B812" s="66">
        <v>79.97</v>
      </c>
      <c r="C812" s="63">
        <f>'soust.uk.JMK př.č.2'!$O$24+'soust.uk.JMK př.č.2'!$P$24</f>
        <v>23092</v>
      </c>
      <c r="D812" s="63">
        <f>'soust.uk.JMK př.č.2'!$L$24</f>
        <v>57</v>
      </c>
      <c r="E812" s="63">
        <f t="shared" si="36"/>
        <v>4762</v>
      </c>
      <c r="F812" s="63">
        <f t="shared" si="37"/>
        <v>3465</v>
      </c>
      <c r="G812" s="64"/>
      <c r="H812" s="192"/>
      <c r="I812" s="64"/>
      <c r="J812" s="64"/>
      <c r="K812" s="69"/>
      <c r="L812" s="72"/>
      <c r="M812" s="72"/>
      <c r="N812" s="72"/>
      <c r="O812" s="72"/>
      <c r="P812" s="63">
        <f t="shared" si="38"/>
        <v>1240</v>
      </c>
    </row>
    <row r="813" spans="1:16" x14ac:dyDescent="0.25">
      <c r="A813" s="104">
        <v>813</v>
      </c>
      <c r="B813" s="66">
        <v>79.989999999999995</v>
      </c>
      <c r="C813" s="63">
        <f>'soust.uk.JMK př.č.2'!$O$24+'soust.uk.JMK př.č.2'!$P$24</f>
        <v>23092</v>
      </c>
      <c r="D813" s="63">
        <f>'soust.uk.JMK př.č.2'!$L$24</f>
        <v>57</v>
      </c>
      <c r="E813" s="63">
        <f t="shared" si="36"/>
        <v>4761</v>
      </c>
      <c r="F813" s="63">
        <f t="shared" si="37"/>
        <v>3464</v>
      </c>
      <c r="G813" s="64"/>
      <c r="H813" s="192"/>
      <c r="I813" s="64"/>
      <c r="J813" s="64"/>
      <c r="K813" s="69"/>
      <c r="L813" s="72"/>
      <c r="M813" s="72"/>
      <c r="N813" s="72"/>
      <c r="O813" s="72"/>
      <c r="P813" s="63">
        <f t="shared" si="38"/>
        <v>1240</v>
      </c>
    </row>
    <row r="814" spans="1:16" x14ac:dyDescent="0.25">
      <c r="A814" s="104">
        <v>814</v>
      </c>
      <c r="B814" s="66">
        <v>80.010000000000005</v>
      </c>
      <c r="C814" s="63">
        <f>'soust.uk.JMK př.č.2'!$O$24+'soust.uk.JMK př.č.2'!$P$24</f>
        <v>23092</v>
      </c>
      <c r="D814" s="63">
        <f>'soust.uk.JMK př.č.2'!$L$24</f>
        <v>57</v>
      </c>
      <c r="E814" s="63">
        <f t="shared" si="36"/>
        <v>4760</v>
      </c>
      <c r="F814" s="63">
        <f t="shared" si="37"/>
        <v>3463</v>
      </c>
      <c r="G814" s="64"/>
      <c r="H814" s="192"/>
      <c r="I814" s="64"/>
      <c r="J814" s="64"/>
      <c r="K814" s="69"/>
      <c r="L814" s="72"/>
      <c r="M814" s="72"/>
      <c r="N814" s="72"/>
      <c r="O814" s="72"/>
      <c r="P814" s="63">
        <f t="shared" si="38"/>
        <v>1240</v>
      </c>
    </row>
    <row r="815" spans="1:16" x14ac:dyDescent="0.25">
      <c r="A815" s="104">
        <v>815</v>
      </c>
      <c r="B815" s="66">
        <v>80.03</v>
      </c>
      <c r="C815" s="63">
        <f>'soust.uk.JMK př.č.2'!$O$24+'soust.uk.JMK př.č.2'!$P$24</f>
        <v>23092</v>
      </c>
      <c r="D815" s="63">
        <f>'soust.uk.JMK př.č.2'!$L$24</f>
        <v>57</v>
      </c>
      <c r="E815" s="63">
        <f t="shared" si="36"/>
        <v>4760</v>
      </c>
      <c r="F815" s="63">
        <f t="shared" si="37"/>
        <v>3463</v>
      </c>
      <c r="G815" s="64"/>
      <c r="H815" s="192"/>
      <c r="I815" s="64"/>
      <c r="J815" s="64"/>
      <c r="K815" s="69"/>
      <c r="L815" s="72"/>
      <c r="M815" s="72"/>
      <c r="N815" s="72"/>
      <c r="O815" s="72"/>
      <c r="P815" s="63">
        <f t="shared" si="38"/>
        <v>1240</v>
      </c>
    </row>
    <row r="816" spans="1:16" x14ac:dyDescent="0.25">
      <c r="A816" s="104">
        <v>816</v>
      </c>
      <c r="B816" s="66">
        <v>80.05</v>
      </c>
      <c r="C816" s="63">
        <f>'soust.uk.JMK př.č.2'!$O$24+'soust.uk.JMK př.č.2'!$P$24</f>
        <v>23092</v>
      </c>
      <c r="D816" s="63">
        <f>'soust.uk.JMK př.č.2'!$L$24</f>
        <v>57</v>
      </c>
      <c r="E816" s="63">
        <f t="shared" si="36"/>
        <v>4758</v>
      </c>
      <c r="F816" s="63">
        <f t="shared" si="37"/>
        <v>3462</v>
      </c>
      <c r="G816" s="64"/>
      <c r="H816" s="192"/>
      <c r="I816" s="64"/>
      <c r="J816" s="64"/>
      <c r="K816" s="69"/>
      <c r="L816" s="72"/>
      <c r="M816" s="72"/>
      <c r="N816" s="72"/>
      <c r="O816" s="72"/>
      <c r="P816" s="63">
        <f t="shared" si="38"/>
        <v>1239</v>
      </c>
    </row>
    <row r="817" spans="1:16" x14ac:dyDescent="0.25">
      <c r="A817" s="104">
        <v>817</v>
      </c>
      <c r="B817" s="66">
        <v>80.069999999999993</v>
      </c>
      <c r="C817" s="63">
        <f>'soust.uk.JMK př.č.2'!$O$24+'soust.uk.JMK př.č.2'!$P$24</f>
        <v>23092</v>
      </c>
      <c r="D817" s="63">
        <f>'soust.uk.JMK př.č.2'!$L$24</f>
        <v>57</v>
      </c>
      <c r="E817" s="63">
        <f t="shared" si="36"/>
        <v>4757</v>
      </c>
      <c r="F817" s="63">
        <f t="shared" si="37"/>
        <v>3461</v>
      </c>
      <c r="G817" s="64"/>
      <c r="H817" s="192"/>
      <c r="I817" s="64"/>
      <c r="J817" s="64"/>
      <c r="K817" s="69"/>
      <c r="L817" s="72"/>
      <c r="M817" s="72"/>
      <c r="N817" s="72"/>
      <c r="O817" s="72"/>
      <c r="P817" s="63">
        <f t="shared" si="38"/>
        <v>1239</v>
      </c>
    </row>
    <row r="818" spans="1:16" x14ac:dyDescent="0.25">
      <c r="A818" s="104">
        <v>818</v>
      </c>
      <c r="B818" s="66">
        <v>80.09</v>
      </c>
      <c r="C818" s="63">
        <f>'soust.uk.JMK př.č.2'!$O$24+'soust.uk.JMK př.č.2'!$P$24</f>
        <v>23092</v>
      </c>
      <c r="D818" s="63">
        <f>'soust.uk.JMK př.č.2'!$L$24</f>
        <v>57</v>
      </c>
      <c r="E818" s="63">
        <f t="shared" si="36"/>
        <v>4756</v>
      </c>
      <c r="F818" s="63">
        <f t="shared" si="37"/>
        <v>3460</v>
      </c>
      <c r="G818" s="64"/>
      <c r="H818" s="192"/>
      <c r="I818" s="64"/>
      <c r="J818" s="64"/>
      <c r="K818" s="69"/>
      <c r="L818" s="72"/>
      <c r="M818" s="72"/>
      <c r="N818" s="72"/>
      <c r="O818" s="72"/>
      <c r="P818" s="63">
        <f t="shared" si="38"/>
        <v>1239</v>
      </c>
    </row>
    <row r="819" spans="1:16" x14ac:dyDescent="0.25">
      <c r="A819" s="104">
        <v>819</v>
      </c>
      <c r="B819" s="66">
        <v>80.099999999999994</v>
      </c>
      <c r="C819" s="63">
        <f>'soust.uk.JMK př.č.2'!$O$24+'soust.uk.JMK př.č.2'!$P$24</f>
        <v>23092</v>
      </c>
      <c r="D819" s="63">
        <f>'soust.uk.JMK př.č.2'!$L$24</f>
        <v>57</v>
      </c>
      <c r="E819" s="63">
        <f t="shared" si="36"/>
        <v>4754</v>
      </c>
      <c r="F819" s="63">
        <f t="shared" si="37"/>
        <v>3459</v>
      </c>
      <c r="G819" s="64"/>
      <c r="H819" s="192"/>
      <c r="I819" s="64"/>
      <c r="J819" s="64"/>
      <c r="K819" s="69"/>
      <c r="L819" s="72"/>
      <c r="M819" s="72"/>
      <c r="N819" s="72"/>
      <c r="O819" s="72"/>
      <c r="P819" s="63">
        <f t="shared" si="38"/>
        <v>1238</v>
      </c>
    </row>
    <row r="820" spans="1:16" x14ac:dyDescent="0.25">
      <c r="A820" s="104">
        <v>820</v>
      </c>
      <c r="B820" s="66">
        <v>80.12</v>
      </c>
      <c r="C820" s="63">
        <f>'soust.uk.JMK př.č.2'!$O$24+'soust.uk.JMK př.č.2'!$P$24</f>
        <v>23092</v>
      </c>
      <c r="D820" s="63">
        <f>'soust.uk.JMK př.č.2'!$L$24</f>
        <v>57</v>
      </c>
      <c r="E820" s="63">
        <f t="shared" si="36"/>
        <v>4754</v>
      </c>
      <c r="F820" s="63">
        <f t="shared" si="37"/>
        <v>3459</v>
      </c>
      <c r="G820" s="64"/>
      <c r="H820" s="192"/>
      <c r="I820" s="64"/>
      <c r="J820" s="64"/>
      <c r="K820" s="69"/>
      <c r="L820" s="72"/>
      <c r="M820" s="72"/>
      <c r="N820" s="72"/>
      <c r="O820" s="72"/>
      <c r="P820" s="63">
        <f t="shared" si="38"/>
        <v>1238</v>
      </c>
    </row>
    <row r="821" spans="1:16" x14ac:dyDescent="0.25">
      <c r="A821" s="104">
        <v>821</v>
      </c>
      <c r="B821" s="66">
        <v>80.14</v>
      </c>
      <c r="C821" s="63">
        <f>'soust.uk.JMK př.č.2'!$O$24+'soust.uk.JMK př.č.2'!$P$24</f>
        <v>23092</v>
      </c>
      <c r="D821" s="63">
        <f>'soust.uk.JMK př.č.2'!$L$24</f>
        <v>57</v>
      </c>
      <c r="E821" s="63">
        <f t="shared" si="36"/>
        <v>4753</v>
      </c>
      <c r="F821" s="63">
        <f t="shared" si="37"/>
        <v>3458</v>
      </c>
      <c r="G821" s="64"/>
      <c r="H821" s="192"/>
      <c r="I821" s="64"/>
      <c r="J821" s="64"/>
      <c r="K821" s="69"/>
      <c r="L821" s="72"/>
      <c r="M821" s="72"/>
      <c r="N821" s="72"/>
      <c r="O821" s="72"/>
      <c r="P821" s="63">
        <f t="shared" si="38"/>
        <v>1238</v>
      </c>
    </row>
    <row r="822" spans="1:16" x14ac:dyDescent="0.25">
      <c r="A822" s="104">
        <v>822</v>
      </c>
      <c r="B822" s="66">
        <v>80.16</v>
      </c>
      <c r="C822" s="63">
        <f>'soust.uk.JMK př.č.2'!$O$24+'soust.uk.JMK př.č.2'!$P$24</f>
        <v>23092</v>
      </c>
      <c r="D822" s="63">
        <f>'soust.uk.JMK př.č.2'!$L$24</f>
        <v>57</v>
      </c>
      <c r="E822" s="63">
        <f t="shared" si="36"/>
        <v>4752</v>
      </c>
      <c r="F822" s="63">
        <f t="shared" si="37"/>
        <v>3457</v>
      </c>
      <c r="G822" s="64"/>
      <c r="H822" s="192"/>
      <c r="I822" s="64"/>
      <c r="J822" s="64"/>
      <c r="K822" s="69"/>
      <c r="L822" s="72"/>
      <c r="M822" s="72"/>
      <c r="N822" s="72"/>
      <c r="O822" s="72"/>
      <c r="P822" s="63">
        <f t="shared" si="38"/>
        <v>1238</v>
      </c>
    </row>
    <row r="823" spans="1:16" x14ac:dyDescent="0.25">
      <c r="A823" s="104">
        <v>823</v>
      </c>
      <c r="B823" s="66">
        <v>80.180000000000007</v>
      </c>
      <c r="C823" s="63">
        <f>'soust.uk.JMK př.č.2'!$O$24+'soust.uk.JMK př.č.2'!$P$24</f>
        <v>23092</v>
      </c>
      <c r="D823" s="63">
        <f>'soust.uk.JMK př.č.2'!$L$24</f>
        <v>57</v>
      </c>
      <c r="E823" s="63">
        <f t="shared" si="36"/>
        <v>4750</v>
      </c>
      <c r="F823" s="63">
        <f t="shared" si="37"/>
        <v>3456</v>
      </c>
      <c r="G823" s="64"/>
      <c r="H823" s="192"/>
      <c r="I823" s="64"/>
      <c r="J823" s="64"/>
      <c r="K823" s="69"/>
      <c r="L823" s="72"/>
      <c r="M823" s="72"/>
      <c r="N823" s="72"/>
      <c r="O823" s="72"/>
      <c r="P823" s="63">
        <f t="shared" si="38"/>
        <v>1237</v>
      </c>
    </row>
    <row r="824" spans="1:16" x14ac:dyDescent="0.25">
      <c r="A824" s="104">
        <v>824</v>
      </c>
      <c r="B824" s="66">
        <v>80.2</v>
      </c>
      <c r="C824" s="63">
        <f>'soust.uk.JMK př.č.2'!$O$24+'soust.uk.JMK př.č.2'!$P$24</f>
        <v>23092</v>
      </c>
      <c r="D824" s="63">
        <f>'soust.uk.JMK př.č.2'!$L$24</f>
        <v>57</v>
      </c>
      <c r="E824" s="63">
        <f t="shared" si="36"/>
        <v>4749</v>
      </c>
      <c r="F824" s="63">
        <f t="shared" si="37"/>
        <v>3455</v>
      </c>
      <c r="G824" s="64"/>
      <c r="H824" s="192"/>
      <c r="I824" s="64"/>
      <c r="J824" s="64"/>
      <c r="K824" s="69"/>
      <c r="L824" s="72"/>
      <c r="M824" s="72"/>
      <c r="N824" s="72"/>
      <c r="O824" s="72"/>
      <c r="P824" s="63">
        <f t="shared" si="38"/>
        <v>1237</v>
      </c>
    </row>
    <row r="825" spans="1:16" x14ac:dyDescent="0.25">
      <c r="A825" s="104">
        <v>825</v>
      </c>
      <c r="B825" s="66">
        <v>80.22</v>
      </c>
      <c r="C825" s="63">
        <f>'soust.uk.JMK př.č.2'!$O$24+'soust.uk.JMK př.č.2'!$P$24</f>
        <v>23092</v>
      </c>
      <c r="D825" s="63">
        <f>'soust.uk.JMK př.č.2'!$L$24</f>
        <v>57</v>
      </c>
      <c r="E825" s="63">
        <f t="shared" si="36"/>
        <v>4748</v>
      </c>
      <c r="F825" s="63">
        <f t="shared" si="37"/>
        <v>3454</v>
      </c>
      <c r="G825" s="64"/>
      <c r="H825" s="192"/>
      <c r="I825" s="64"/>
      <c r="J825" s="64"/>
      <c r="K825" s="69"/>
      <c r="L825" s="72"/>
      <c r="M825" s="72"/>
      <c r="N825" s="72"/>
      <c r="O825" s="72"/>
      <c r="P825" s="63">
        <f t="shared" si="38"/>
        <v>1237</v>
      </c>
    </row>
    <row r="826" spans="1:16" x14ac:dyDescent="0.25">
      <c r="A826" s="104">
        <v>826</v>
      </c>
      <c r="B826" s="66">
        <v>80.239999999999995</v>
      </c>
      <c r="C826" s="63">
        <f>'soust.uk.JMK př.č.2'!$O$24+'soust.uk.JMK př.č.2'!$P$24</f>
        <v>23092</v>
      </c>
      <c r="D826" s="63">
        <f>'soust.uk.JMK př.č.2'!$L$24</f>
        <v>57</v>
      </c>
      <c r="E826" s="63">
        <f t="shared" si="36"/>
        <v>4746</v>
      </c>
      <c r="F826" s="63">
        <f t="shared" si="37"/>
        <v>3453</v>
      </c>
      <c r="G826" s="64"/>
      <c r="H826" s="192"/>
      <c r="I826" s="64"/>
      <c r="J826" s="64"/>
      <c r="K826" s="69"/>
      <c r="L826" s="72"/>
      <c r="M826" s="72"/>
      <c r="N826" s="72"/>
      <c r="O826" s="72"/>
      <c r="P826" s="63">
        <f t="shared" si="38"/>
        <v>1236</v>
      </c>
    </row>
    <row r="827" spans="1:16" x14ac:dyDescent="0.25">
      <c r="A827" s="104">
        <v>827</v>
      </c>
      <c r="B827" s="66">
        <v>80.260000000000005</v>
      </c>
      <c r="C827" s="63">
        <f>'soust.uk.JMK př.č.2'!$O$24+'soust.uk.JMK př.č.2'!$P$24</f>
        <v>23092</v>
      </c>
      <c r="D827" s="63">
        <f>'soust.uk.JMK př.č.2'!$L$24</f>
        <v>57</v>
      </c>
      <c r="E827" s="63">
        <f t="shared" si="36"/>
        <v>4746</v>
      </c>
      <c r="F827" s="63">
        <f t="shared" si="37"/>
        <v>3453</v>
      </c>
      <c r="G827" s="64"/>
      <c r="H827" s="192"/>
      <c r="I827" s="64"/>
      <c r="J827" s="64"/>
      <c r="K827" s="69"/>
      <c r="L827" s="72"/>
      <c r="M827" s="72"/>
      <c r="N827" s="72"/>
      <c r="O827" s="72"/>
      <c r="P827" s="63">
        <f t="shared" si="38"/>
        <v>1236</v>
      </c>
    </row>
    <row r="828" spans="1:16" x14ac:dyDescent="0.25">
      <c r="A828" s="104">
        <v>828</v>
      </c>
      <c r="B828" s="66">
        <v>80.28</v>
      </c>
      <c r="C828" s="63">
        <f>'soust.uk.JMK př.č.2'!$O$24+'soust.uk.JMK př.č.2'!$P$24</f>
        <v>23092</v>
      </c>
      <c r="D828" s="63">
        <f>'soust.uk.JMK př.č.2'!$L$24</f>
        <v>57</v>
      </c>
      <c r="E828" s="63">
        <f t="shared" si="36"/>
        <v>4745</v>
      </c>
      <c r="F828" s="63">
        <f t="shared" si="37"/>
        <v>3452</v>
      </c>
      <c r="G828" s="64"/>
      <c r="H828" s="192"/>
      <c r="I828" s="64"/>
      <c r="J828" s="64"/>
      <c r="K828" s="69"/>
      <c r="L828" s="72"/>
      <c r="M828" s="72"/>
      <c r="N828" s="72"/>
      <c r="O828" s="72"/>
      <c r="P828" s="63">
        <f t="shared" si="38"/>
        <v>1236</v>
      </c>
    </row>
    <row r="829" spans="1:16" x14ac:dyDescent="0.25">
      <c r="A829" s="104">
        <v>829</v>
      </c>
      <c r="B829" s="66">
        <v>80.290000000000006</v>
      </c>
      <c r="C829" s="63">
        <f>'soust.uk.JMK př.č.2'!$O$24+'soust.uk.JMK př.č.2'!$P$24</f>
        <v>23092</v>
      </c>
      <c r="D829" s="63">
        <f>'soust.uk.JMK př.č.2'!$L$24</f>
        <v>57</v>
      </c>
      <c r="E829" s="63">
        <f t="shared" si="36"/>
        <v>4743</v>
      </c>
      <c r="F829" s="63">
        <f t="shared" si="37"/>
        <v>3451</v>
      </c>
      <c r="G829" s="64"/>
      <c r="H829" s="192"/>
      <c r="I829" s="64"/>
      <c r="J829" s="64"/>
      <c r="K829" s="69"/>
      <c r="L829" s="72"/>
      <c r="M829" s="72"/>
      <c r="N829" s="72"/>
      <c r="O829" s="72"/>
      <c r="P829" s="63">
        <f t="shared" si="38"/>
        <v>1235</v>
      </c>
    </row>
    <row r="830" spans="1:16" x14ac:dyDescent="0.25">
      <c r="A830" s="104">
        <v>830</v>
      </c>
      <c r="B830" s="66">
        <v>80.31</v>
      </c>
      <c r="C830" s="63">
        <f>'soust.uk.JMK př.č.2'!$O$24+'soust.uk.JMK př.č.2'!$P$24</f>
        <v>23092</v>
      </c>
      <c r="D830" s="63">
        <f>'soust.uk.JMK př.č.2'!$L$24</f>
        <v>57</v>
      </c>
      <c r="E830" s="63">
        <f t="shared" si="36"/>
        <v>4742</v>
      </c>
      <c r="F830" s="63">
        <f t="shared" si="37"/>
        <v>3450</v>
      </c>
      <c r="G830" s="64"/>
      <c r="H830" s="192"/>
      <c r="I830" s="64"/>
      <c r="J830" s="64"/>
      <c r="K830" s="69"/>
      <c r="L830" s="72"/>
      <c r="M830" s="72"/>
      <c r="N830" s="72"/>
      <c r="O830" s="72"/>
      <c r="P830" s="63">
        <f t="shared" si="38"/>
        <v>1235</v>
      </c>
    </row>
    <row r="831" spans="1:16" x14ac:dyDescent="0.25">
      <c r="A831" s="104">
        <v>831</v>
      </c>
      <c r="B831" s="66">
        <v>80.33</v>
      </c>
      <c r="C831" s="63">
        <f>'soust.uk.JMK př.č.2'!$O$24+'soust.uk.JMK př.č.2'!$P$24</f>
        <v>23092</v>
      </c>
      <c r="D831" s="63">
        <f>'soust.uk.JMK př.č.2'!$L$24</f>
        <v>57</v>
      </c>
      <c r="E831" s="63">
        <f t="shared" si="36"/>
        <v>4742</v>
      </c>
      <c r="F831" s="63">
        <f t="shared" si="37"/>
        <v>3450</v>
      </c>
      <c r="G831" s="64"/>
      <c r="H831" s="192"/>
      <c r="I831" s="64"/>
      <c r="J831" s="64"/>
      <c r="K831" s="69"/>
      <c r="L831" s="72"/>
      <c r="M831" s="72"/>
      <c r="N831" s="72"/>
      <c r="O831" s="72"/>
      <c r="P831" s="63">
        <f t="shared" si="38"/>
        <v>1235</v>
      </c>
    </row>
    <row r="832" spans="1:16" x14ac:dyDescent="0.25">
      <c r="A832" s="104">
        <v>832</v>
      </c>
      <c r="B832" s="66">
        <v>80.349999999999994</v>
      </c>
      <c r="C832" s="63">
        <f>'soust.uk.JMK př.č.2'!$O$24+'soust.uk.JMK př.č.2'!$P$24</f>
        <v>23092</v>
      </c>
      <c r="D832" s="63">
        <f>'soust.uk.JMK př.č.2'!$L$24</f>
        <v>57</v>
      </c>
      <c r="E832" s="63">
        <f t="shared" si="36"/>
        <v>4741</v>
      </c>
      <c r="F832" s="63">
        <f t="shared" si="37"/>
        <v>3449</v>
      </c>
      <c r="G832" s="64"/>
      <c r="H832" s="192"/>
      <c r="I832" s="64"/>
      <c r="J832" s="64"/>
      <c r="K832" s="69"/>
      <c r="L832" s="72"/>
      <c r="M832" s="72"/>
      <c r="N832" s="72"/>
      <c r="O832" s="72"/>
      <c r="P832" s="63">
        <f t="shared" si="38"/>
        <v>1235</v>
      </c>
    </row>
    <row r="833" spans="1:16" x14ac:dyDescent="0.25">
      <c r="A833" s="104">
        <v>833</v>
      </c>
      <c r="B833" s="66">
        <v>80.37</v>
      </c>
      <c r="C833" s="63">
        <f>'soust.uk.JMK př.č.2'!$O$24+'soust.uk.JMK př.č.2'!$P$24</f>
        <v>23092</v>
      </c>
      <c r="D833" s="63">
        <f>'soust.uk.JMK př.č.2'!$L$24</f>
        <v>57</v>
      </c>
      <c r="E833" s="63">
        <f t="shared" si="36"/>
        <v>4739</v>
      </c>
      <c r="F833" s="63">
        <f t="shared" si="37"/>
        <v>3448</v>
      </c>
      <c r="G833" s="64"/>
      <c r="H833" s="192"/>
      <c r="I833" s="64"/>
      <c r="J833" s="64"/>
      <c r="K833" s="69"/>
      <c r="L833" s="72"/>
      <c r="M833" s="72"/>
      <c r="N833" s="72"/>
      <c r="O833" s="72"/>
      <c r="P833" s="63">
        <f t="shared" si="38"/>
        <v>1234</v>
      </c>
    </row>
    <row r="834" spans="1:16" x14ac:dyDescent="0.25">
      <c r="A834" s="104">
        <v>834</v>
      </c>
      <c r="B834" s="66">
        <v>80.39</v>
      </c>
      <c r="C834" s="63">
        <f>'soust.uk.JMK př.č.2'!$O$24+'soust.uk.JMK př.č.2'!$P$24</f>
        <v>23092</v>
      </c>
      <c r="D834" s="63">
        <f>'soust.uk.JMK př.č.2'!$L$24</f>
        <v>57</v>
      </c>
      <c r="E834" s="63">
        <f t="shared" si="36"/>
        <v>4738</v>
      </c>
      <c r="F834" s="63">
        <f t="shared" si="37"/>
        <v>3447</v>
      </c>
      <c r="G834" s="64"/>
      <c r="H834" s="192"/>
      <c r="I834" s="64"/>
      <c r="J834" s="64"/>
      <c r="K834" s="69"/>
      <c r="L834" s="72"/>
      <c r="M834" s="72"/>
      <c r="N834" s="72"/>
      <c r="O834" s="72"/>
      <c r="P834" s="63">
        <f t="shared" si="38"/>
        <v>1234</v>
      </c>
    </row>
    <row r="835" spans="1:16" x14ac:dyDescent="0.25">
      <c r="A835" s="104">
        <v>835</v>
      </c>
      <c r="B835" s="66">
        <v>80.41</v>
      </c>
      <c r="C835" s="63">
        <f>'soust.uk.JMK př.č.2'!$O$24+'soust.uk.JMK př.č.2'!$P$24</f>
        <v>23092</v>
      </c>
      <c r="D835" s="63">
        <f>'soust.uk.JMK př.č.2'!$L$24</f>
        <v>57</v>
      </c>
      <c r="E835" s="63">
        <f t="shared" si="36"/>
        <v>4737</v>
      </c>
      <c r="F835" s="63">
        <f t="shared" si="37"/>
        <v>3446</v>
      </c>
      <c r="G835" s="64"/>
      <c r="H835" s="192"/>
      <c r="I835" s="64"/>
      <c r="J835" s="64"/>
      <c r="K835" s="69"/>
      <c r="L835" s="72"/>
      <c r="M835" s="72"/>
      <c r="N835" s="72"/>
      <c r="O835" s="72"/>
      <c r="P835" s="63">
        <f t="shared" si="38"/>
        <v>1234</v>
      </c>
    </row>
    <row r="836" spans="1:16" x14ac:dyDescent="0.25">
      <c r="A836" s="104">
        <v>836</v>
      </c>
      <c r="B836" s="66">
        <v>80.430000000000007</v>
      </c>
      <c r="C836" s="63">
        <f>'soust.uk.JMK př.č.2'!$O$24+'soust.uk.JMK př.č.2'!$P$24</f>
        <v>23092</v>
      </c>
      <c r="D836" s="63">
        <f>'soust.uk.JMK př.č.2'!$L$24</f>
        <v>57</v>
      </c>
      <c r="E836" s="63">
        <f t="shared" si="36"/>
        <v>4735</v>
      </c>
      <c r="F836" s="63">
        <f t="shared" si="37"/>
        <v>3445</v>
      </c>
      <c r="G836" s="64"/>
      <c r="H836" s="192"/>
      <c r="I836" s="64"/>
      <c r="J836" s="64"/>
      <c r="K836" s="69"/>
      <c r="L836" s="72"/>
      <c r="M836" s="72"/>
      <c r="N836" s="72"/>
      <c r="O836" s="72"/>
      <c r="P836" s="63">
        <f t="shared" si="38"/>
        <v>1233</v>
      </c>
    </row>
    <row r="837" spans="1:16" x14ac:dyDescent="0.25">
      <c r="A837" s="104">
        <v>837</v>
      </c>
      <c r="B837" s="66">
        <v>80.45</v>
      </c>
      <c r="C837" s="63">
        <f>'soust.uk.JMK př.č.2'!$O$24+'soust.uk.JMK př.č.2'!$P$24</f>
        <v>23092</v>
      </c>
      <c r="D837" s="63">
        <f>'soust.uk.JMK př.č.2'!$L$24</f>
        <v>57</v>
      </c>
      <c r="E837" s="63">
        <f t="shared" si="36"/>
        <v>4734</v>
      </c>
      <c r="F837" s="63">
        <f t="shared" si="37"/>
        <v>3444</v>
      </c>
      <c r="G837" s="64"/>
      <c r="H837" s="192"/>
      <c r="I837" s="64"/>
      <c r="J837" s="64"/>
      <c r="K837" s="69"/>
      <c r="L837" s="72"/>
      <c r="M837" s="72"/>
      <c r="N837" s="72"/>
      <c r="O837" s="72"/>
      <c r="P837" s="63">
        <f t="shared" si="38"/>
        <v>1233</v>
      </c>
    </row>
    <row r="838" spans="1:16" x14ac:dyDescent="0.25">
      <c r="A838" s="104">
        <v>838</v>
      </c>
      <c r="B838" s="66">
        <v>80.459999999999994</v>
      </c>
      <c r="C838" s="63">
        <f>'soust.uk.JMK př.č.2'!$O$24+'soust.uk.JMK př.č.2'!$P$24</f>
        <v>23092</v>
      </c>
      <c r="D838" s="63">
        <f>'soust.uk.JMK př.č.2'!$L$24</f>
        <v>57</v>
      </c>
      <c r="E838" s="63">
        <f t="shared" si="36"/>
        <v>4734</v>
      </c>
      <c r="F838" s="63">
        <f t="shared" si="37"/>
        <v>3444</v>
      </c>
      <c r="G838" s="64"/>
      <c r="H838" s="192"/>
      <c r="I838" s="64"/>
      <c r="J838" s="64"/>
      <c r="K838" s="69"/>
      <c r="L838" s="72"/>
      <c r="M838" s="72"/>
      <c r="N838" s="72"/>
      <c r="O838" s="72"/>
      <c r="P838" s="63">
        <f t="shared" si="38"/>
        <v>1233</v>
      </c>
    </row>
    <row r="839" spans="1:16" x14ac:dyDescent="0.25">
      <c r="A839" s="104">
        <v>839</v>
      </c>
      <c r="B839" s="66">
        <v>80.48</v>
      </c>
      <c r="C839" s="63">
        <f>'soust.uk.JMK př.č.2'!$O$24+'soust.uk.JMK př.č.2'!$P$24</f>
        <v>23092</v>
      </c>
      <c r="D839" s="63">
        <f>'soust.uk.JMK př.č.2'!$L$24</f>
        <v>57</v>
      </c>
      <c r="E839" s="63">
        <f t="shared" si="36"/>
        <v>4733</v>
      </c>
      <c r="F839" s="63">
        <f t="shared" si="37"/>
        <v>3443</v>
      </c>
      <c r="G839" s="64"/>
      <c r="H839" s="192"/>
      <c r="I839" s="64"/>
      <c r="J839" s="64"/>
      <c r="K839" s="69"/>
      <c r="L839" s="72"/>
      <c r="M839" s="72"/>
      <c r="N839" s="72"/>
      <c r="O839" s="72"/>
      <c r="P839" s="63">
        <f t="shared" si="38"/>
        <v>1233</v>
      </c>
    </row>
    <row r="840" spans="1:16" x14ac:dyDescent="0.25">
      <c r="A840" s="104">
        <v>840</v>
      </c>
      <c r="B840" s="66">
        <v>80.5</v>
      </c>
      <c r="C840" s="63">
        <f>'soust.uk.JMK př.č.2'!$O$24+'soust.uk.JMK př.č.2'!$P$24</f>
        <v>23092</v>
      </c>
      <c r="D840" s="63">
        <f>'soust.uk.JMK př.č.2'!$L$24</f>
        <v>57</v>
      </c>
      <c r="E840" s="63">
        <f t="shared" si="36"/>
        <v>4731</v>
      </c>
      <c r="F840" s="63">
        <f t="shared" si="37"/>
        <v>3442</v>
      </c>
      <c r="G840" s="64"/>
      <c r="H840" s="192"/>
      <c r="I840" s="64"/>
      <c r="J840" s="64"/>
      <c r="K840" s="69"/>
      <c r="L840" s="72"/>
      <c r="M840" s="72"/>
      <c r="N840" s="72"/>
      <c r="O840" s="72"/>
      <c r="P840" s="63">
        <f t="shared" si="38"/>
        <v>1232</v>
      </c>
    </row>
    <row r="841" spans="1:16" x14ac:dyDescent="0.25">
      <c r="A841" s="104">
        <v>841</v>
      </c>
      <c r="B841" s="66">
        <v>80.52</v>
      </c>
      <c r="C841" s="63">
        <f>'soust.uk.JMK př.č.2'!$O$24+'soust.uk.JMK př.č.2'!$P$24</f>
        <v>23092</v>
      </c>
      <c r="D841" s="63">
        <f>'soust.uk.JMK př.č.2'!$L$24</f>
        <v>57</v>
      </c>
      <c r="E841" s="63">
        <f t="shared" si="36"/>
        <v>4730</v>
      </c>
      <c r="F841" s="63">
        <f t="shared" si="37"/>
        <v>3441</v>
      </c>
      <c r="G841" s="64"/>
      <c r="H841" s="192"/>
      <c r="I841" s="64"/>
      <c r="J841" s="64"/>
      <c r="K841" s="69"/>
      <c r="L841" s="72"/>
      <c r="M841" s="72"/>
      <c r="N841" s="72"/>
      <c r="O841" s="72"/>
      <c r="P841" s="63">
        <f t="shared" si="38"/>
        <v>1232</v>
      </c>
    </row>
    <row r="842" spans="1:16" x14ac:dyDescent="0.25">
      <c r="A842" s="104">
        <v>842</v>
      </c>
      <c r="B842" s="66">
        <v>80.540000000000006</v>
      </c>
      <c r="C842" s="63">
        <f>'soust.uk.JMK př.č.2'!$O$24+'soust.uk.JMK př.č.2'!$P$24</f>
        <v>23092</v>
      </c>
      <c r="D842" s="63">
        <f>'soust.uk.JMK př.č.2'!$L$24</f>
        <v>57</v>
      </c>
      <c r="E842" s="63">
        <f t="shared" si="36"/>
        <v>4730</v>
      </c>
      <c r="F842" s="63">
        <f t="shared" si="37"/>
        <v>3441</v>
      </c>
      <c r="G842" s="64"/>
      <c r="H842" s="192"/>
      <c r="I842" s="64"/>
      <c r="J842" s="64"/>
      <c r="K842" s="69"/>
      <c r="L842" s="72"/>
      <c r="M842" s="72"/>
      <c r="N842" s="72"/>
      <c r="O842" s="72"/>
      <c r="P842" s="63">
        <f t="shared" si="38"/>
        <v>1232</v>
      </c>
    </row>
    <row r="843" spans="1:16" x14ac:dyDescent="0.25">
      <c r="A843" s="104">
        <v>843</v>
      </c>
      <c r="B843" s="66">
        <v>80.56</v>
      </c>
      <c r="C843" s="63">
        <f>'soust.uk.JMK př.č.2'!$O$24+'soust.uk.JMK př.č.2'!$P$24</f>
        <v>23092</v>
      </c>
      <c r="D843" s="63">
        <f>'soust.uk.JMK př.č.2'!$L$24</f>
        <v>57</v>
      </c>
      <c r="E843" s="63">
        <f t="shared" si="36"/>
        <v>4729</v>
      </c>
      <c r="F843" s="63">
        <f t="shared" si="37"/>
        <v>3440</v>
      </c>
      <c r="G843" s="64"/>
      <c r="H843" s="192"/>
      <c r="I843" s="64"/>
      <c r="J843" s="64"/>
      <c r="K843" s="69"/>
      <c r="L843" s="72"/>
      <c r="M843" s="72"/>
      <c r="N843" s="72"/>
      <c r="O843" s="72"/>
      <c r="P843" s="63">
        <f t="shared" si="38"/>
        <v>1232</v>
      </c>
    </row>
    <row r="844" spans="1:16" x14ac:dyDescent="0.25">
      <c r="A844" s="104">
        <v>844</v>
      </c>
      <c r="B844" s="66">
        <v>80.58</v>
      </c>
      <c r="C844" s="63">
        <f>'soust.uk.JMK př.č.2'!$O$24+'soust.uk.JMK př.č.2'!$P$24</f>
        <v>23092</v>
      </c>
      <c r="D844" s="63">
        <f>'soust.uk.JMK př.č.2'!$L$24</f>
        <v>57</v>
      </c>
      <c r="E844" s="63">
        <f t="shared" si="36"/>
        <v>4727</v>
      </c>
      <c r="F844" s="63">
        <f t="shared" si="37"/>
        <v>3439</v>
      </c>
      <c r="G844" s="64"/>
      <c r="H844" s="192"/>
      <c r="I844" s="64"/>
      <c r="J844" s="64"/>
      <c r="K844" s="69"/>
      <c r="L844" s="72"/>
      <c r="M844" s="72"/>
      <c r="N844" s="72"/>
      <c r="O844" s="72"/>
      <c r="P844" s="63">
        <f t="shared" si="38"/>
        <v>1231</v>
      </c>
    </row>
    <row r="845" spans="1:16" x14ac:dyDescent="0.25">
      <c r="A845" s="104">
        <v>845</v>
      </c>
      <c r="B845" s="66">
        <v>80.599999999999994</v>
      </c>
      <c r="C845" s="63">
        <f>'soust.uk.JMK př.č.2'!$O$24+'soust.uk.JMK př.č.2'!$P$24</f>
        <v>23092</v>
      </c>
      <c r="D845" s="63">
        <f>'soust.uk.JMK př.č.2'!$L$24</f>
        <v>57</v>
      </c>
      <c r="E845" s="63">
        <f t="shared" si="36"/>
        <v>4726</v>
      </c>
      <c r="F845" s="63">
        <f t="shared" si="37"/>
        <v>3438</v>
      </c>
      <c r="G845" s="64"/>
      <c r="H845" s="192"/>
      <c r="I845" s="64"/>
      <c r="J845" s="64"/>
      <c r="K845" s="69"/>
      <c r="L845" s="72"/>
      <c r="M845" s="72"/>
      <c r="N845" s="72"/>
      <c r="O845" s="72"/>
      <c r="P845" s="63">
        <f t="shared" si="38"/>
        <v>1231</v>
      </c>
    </row>
    <row r="846" spans="1:16" x14ac:dyDescent="0.25">
      <c r="A846" s="104">
        <v>846</v>
      </c>
      <c r="B846" s="66">
        <v>80.61</v>
      </c>
      <c r="C846" s="63">
        <f>'soust.uk.JMK př.č.2'!$O$24+'soust.uk.JMK př.č.2'!$P$24</f>
        <v>23092</v>
      </c>
      <c r="D846" s="63">
        <f>'soust.uk.JMK př.č.2'!$L$24</f>
        <v>57</v>
      </c>
      <c r="E846" s="63">
        <f t="shared" ref="E846:E909" si="39">SUM(F846,P846,D846)</f>
        <v>4726</v>
      </c>
      <c r="F846" s="63">
        <f t="shared" ref="F846:F909" si="40">ROUND(1/B846*C846*12,0)</f>
        <v>3438</v>
      </c>
      <c r="G846" s="64"/>
      <c r="H846" s="192"/>
      <c r="I846" s="64"/>
      <c r="J846" s="64"/>
      <c r="K846" s="69"/>
      <c r="L846" s="72"/>
      <c r="M846" s="72"/>
      <c r="N846" s="72"/>
      <c r="O846" s="72"/>
      <c r="P846" s="63">
        <f t="shared" si="38"/>
        <v>1231</v>
      </c>
    </row>
    <row r="847" spans="1:16" x14ac:dyDescent="0.25">
      <c r="A847" s="104">
        <v>847</v>
      </c>
      <c r="B847" s="66">
        <v>80.63</v>
      </c>
      <c r="C847" s="63">
        <f>'soust.uk.JMK př.č.2'!$O$24+'soust.uk.JMK př.č.2'!$P$24</f>
        <v>23092</v>
      </c>
      <c r="D847" s="63">
        <f>'soust.uk.JMK př.č.2'!$L$24</f>
        <v>57</v>
      </c>
      <c r="E847" s="63">
        <f t="shared" si="39"/>
        <v>4724</v>
      </c>
      <c r="F847" s="63">
        <f t="shared" si="40"/>
        <v>3437</v>
      </c>
      <c r="G847" s="64"/>
      <c r="H847" s="192"/>
      <c r="I847" s="64"/>
      <c r="J847" s="64"/>
      <c r="K847" s="69"/>
      <c r="L847" s="72"/>
      <c r="M847" s="72"/>
      <c r="N847" s="72"/>
      <c r="O847" s="72"/>
      <c r="P847" s="63">
        <f t="shared" ref="P847:P910" si="41">ROUND((F847*35.8%),0)</f>
        <v>1230</v>
      </c>
    </row>
    <row r="848" spans="1:16" x14ac:dyDescent="0.25">
      <c r="A848" s="104">
        <v>848</v>
      </c>
      <c r="B848" s="66">
        <v>80.650000000000006</v>
      </c>
      <c r="C848" s="63">
        <f>'soust.uk.JMK př.č.2'!$O$24+'soust.uk.JMK př.č.2'!$P$24</f>
        <v>23092</v>
      </c>
      <c r="D848" s="63">
        <f>'soust.uk.JMK př.č.2'!$L$24</f>
        <v>57</v>
      </c>
      <c r="E848" s="63">
        <f t="shared" si="39"/>
        <v>4723</v>
      </c>
      <c r="F848" s="63">
        <f t="shared" si="40"/>
        <v>3436</v>
      </c>
      <c r="G848" s="64"/>
      <c r="H848" s="192"/>
      <c r="I848" s="64"/>
      <c r="J848" s="64"/>
      <c r="K848" s="69"/>
      <c r="L848" s="72"/>
      <c r="M848" s="72"/>
      <c r="N848" s="72"/>
      <c r="O848" s="72"/>
      <c r="P848" s="63">
        <f t="shared" si="41"/>
        <v>1230</v>
      </c>
    </row>
    <row r="849" spans="1:16" x14ac:dyDescent="0.25">
      <c r="A849" s="104">
        <v>849</v>
      </c>
      <c r="B849" s="66">
        <v>80.67</v>
      </c>
      <c r="C849" s="63">
        <f>'soust.uk.JMK př.č.2'!$O$24+'soust.uk.JMK př.č.2'!$P$24</f>
        <v>23092</v>
      </c>
      <c r="D849" s="63">
        <f>'soust.uk.JMK př.č.2'!$L$24</f>
        <v>57</v>
      </c>
      <c r="E849" s="63">
        <f t="shared" si="39"/>
        <v>4722</v>
      </c>
      <c r="F849" s="63">
        <f t="shared" si="40"/>
        <v>3435</v>
      </c>
      <c r="G849" s="64"/>
      <c r="H849" s="192"/>
      <c r="I849" s="64"/>
      <c r="J849" s="64"/>
      <c r="K849" s="69"/>
      <c r="L849" s="72"/>
      <c r="M849" s="72"/>
      <c r="N849" s="72"/>
      <c r="O849" s="72"/>
      <c r="P849" s="63">
        <f t="shared" si="41"/>
        <v>1230</v>
      </c>
    </row>
    <row r="850" spans="1:16" x14ac:dyDescent="0.25">
      <c r="A850" s="104">
        <v>850</v>
      </c>
      <c r="B850" s="66">
        <v>80.69</v>
      </c>
      <c r="C850" s="63">
        <f>'soust.uk.JMK př.č.2'!$O$24+'soust.uk.JMK př.č.2'!$P$24</f>
        <v>23092</v>
      </c>
      <c r="D850" s="63">
        <f>'soust.uk.JMK př.č.2'!$L$24</f>
        <v>57</v>
      </c>
      <c r="E850" s="63">
        <f t="shared" si="39"/>
        <v>4720</v>
      </c>
      <c r="F850" s="63">
        <f t="shared" si="40"/>
        <v>3434</v>
      </c>
      <c r="G850" s="64"/>
      <c r="H850" s="192"/>
      <c r="I850" s="64"/>
      <c r="J850" s="64"/>
      <c r="K850" s="69"/>
      <c r="L850" s="72"/>
      <c r="M850" s="72"/>
      <c r="N850" s="72"/>
      <c r="O850" s="72"/>
      <c r="P850" s="63">
        <f t="shared" si="41"/>
        <v>1229</v>
      </c>
    </row>
    <row r="851" spans="1:16" x14ac:dyDescent="0.25">
      <c r="A851" s="104">
        <v>851</v>
      </c>
      <c r="B851" s="66">
        <v>80.709999999999994</v>
      </c>
      <c r="C851" s="63">
        <f>'soust.uk.JMK př.č.2'!$O$24+'soust.uk.JMK př.č.2'!$P$24</f>
        <v>23092</v>
      </c>
      <c r="D851" s="63">
        <f>'soust.uk.JMK př.č.2'!$L$24</f>
        <v>57</v>
      </c>
      <c r="E851" s="63">
        <f t="shared" si="39"/>
        <v>4719</v>
      </c>
      <c r="F851" s="63">
        <f t="shared" si="40"/>
        <v>3433</v>
      </c>
      <c r="G851" s="64"/>
      <c r="H851" s="192"/>
      <c r="I851" s="64"/>
      <c r="J851" s="64"/>
      <c r="K851" s="69"/>
      <c r="L851" s="72"/>
      <c r="M851" s="72"/>
      <c r="N851" s="72"/>
      <c r="O851" s="72"/>
      <c r="P851" s="63">
        <f t="shared" si="41"/>
        <v>1229</v>
      </c>
    </row>
    <row r="852" spans="1:16" x14ac:dyDescent="0.25">
      <c r="A852" s="104">
        <v>852</v>
      </c>
      <c r="B852" s="66">
        <v>80.73</v>
      </c>
      <c r="C852" s="63">
        <f>'soust.uk.JMK př.č.2'!$O$24+'soust.uk.JMK př.č.2'!$P$24</f>
        <v>23092</v>
      </c>
      <c r="D852" s="63">
        <f>'soust.uk.JMK př.č.2'!$L$24</f>
        <v>57</v>
      </c>
      <c r="E852" s="63">
        <f t="shared" si="39"/>
        <v>4718</v>
      </c>
      <c r="F852" s="63">
        <f t="shared" si="40"/>
        <v>3432</v>
      </c>
      <c r="G852" s="64"/>
      <c r="H852" s="192"/>
      <c r="I852" s="64"/>
      <c r="J852" s="64"/>
      <c r="K852" s="69"/>
      <c r="L852" s="72"/>
      <c r="M852" s="72"/>
      <c r="N852" s="72"/>
      <c r="O852" s="72"/>
      <c r="P852" s="63">
        <f t="shared" si="41"/>
        <v>1229</v>
      </c>
    </row>
    <row r="853" spans="1:16" x14ac:dyDescent="0.25">
      <c r="A853" s="104">
        <v>853</v>
      </c>
      <c r="B853" s="66">
        <v>80.739999999999995</v>
      </c>
      <c r="C853" s="63">
        <f>'soust.uk.JMK př.č.2'!$O$24+'soust.uk.JMK př.č.2'!$P$24</f>
        <v>23092</v>
      </c>
      <c r="D853" s="63">
        <f>'soust.uk.JMK př.č.2'!$L$24</f>
        <v>57</v>
      </c>
      <c r="E853" s="63">
        <f t="shared" si="39"/>
        <v>4718</v>
      </c>
      <c r="F853" s="63">
        <f t="shared" si="40"/>
        <v>3432</v>
      </c>
      <c r="G853" s="64"/>
      <c r="H853" s="192"/>
      <c r="I853" s="64"/>
      <c r="J853" s="64"/>
      <c r="K853" s="69"/>
      <c r="L853" s="72"/>
      <c r="M853" s="72"/>
      <c r="N853" s="72"/>
      <c r="O853" s="72"/>
      <c r="P853" s="63">
        <f t="shared" si="41"/>
        <v>1229</v>
      </c>
    </row>
    <row r="854" spans="1:16" x14ac:dyDescent="0.25">
      <c r="A854" s="104">
        <v>854</v>
      </c>
      <c r="B854" s="66">
        <v>80.760000000000005</v>
      </c>
      <c r="C854" s="63">
        <f>'soust.uk.JMK př.č.2'!$O$24+'soust.uk.JMK př.č.2'!$P$24</f>
        <v>23092</v>
      </c>
      <c r="D854" s="63">
        <f>'soust.uk.JMK př.č.2'!$L$24</f>
        <v>57</v>
      </c>
      <c r="E854" s="63">
        <f t="shared" si="39"/>
        <v>4716</v>
      </c>
      <c r="F854" s="63">
        <f t="shared" si="40"/>
        <v>3431</v>
      </c>
      <c r="G854" s="64"/>
      <c r="H854" s="192"/>
      <c r="I854" s="64"/>
      <c r="J854" s="64"/>
      <c r="K854" s="69"/>
      <c r="L854" s="72"/>
      <c r="M854" s="72"/>
      <c r="N854" s="72"/>
      <c r="O854" s="72"/>
      <c r="P854" s="63">
        <f t="shared" si="41"/>
        <v>1228</v>
      </c>
    </row>
    <row r="855" spans="1:16" x14ac:dyDescent="0.25">
      <c r="A855" s="104">
        <v>855</v>
      </c>
      <c r="B855" s="66">
        <v>80.78</v>
      </c>
      <c r="C855" s="63">
        <f>'soust.uk.JMK př.č.2'!$O$24+'soust.uk.JMK př.č.2'!$P$24</f>
        <v>23092</v>
      </c>
      <c r="D855" s="63">
        <f>'soust.uk.JMK př.č.2'!$L$24</f>
        <v>57</v>
      </c>
      <c r="E855" s="63">
        <f t="shared" si="39"/>
        <v>4715</v>
      </c>
      <c r="F855" s="63">
        <f t="shared" si="40"/>
        <v>3430</v>
      </c>
      <c r="G855" s="64"/>
      <c r="H855" s="192"/>
      <c r="I855" s="64"/>
      <c r="J855" s="64"/>
      <c r="K855" s="69"/>
      <c r="L855" s="72"/>
      <c r="M855" s="72"/>
      <c r="N855" s="72"/>
      <c r="O855" s="72"/>
      <c r="P855" s="63">
        <f t="shared" si="41"/>
        <v>1228</v>
      </c>
    </row>
    <row r="856" spans="1:16" x14ac:dyDescent="0.25">
      <c r="A856" s="104">
        <v>856</v>
      </c>
      <c r="B856" s="66">
        <v>80.8</v>
      </c>
      <c r="C856" s="63">
        <f>'soust.uk.JMK př.č.2'!$O$24+'soust.uk.JMK př.č.2'!$P$24</f>
        <v>23092</v>
      </c>
      <c r="D856" s="63">
        <f>'soust.uk.JMK př.č.2'!$L$24</f>
        <v>57</v>
      </c>
      <c r="E856" s="63">
        <f t="shared" si="39"/>
        <v>4715</v>
      </c>
      <c r="F856" s="63">
        <f t="shared" si="40"/>
        <v>3430</v>
      </c>
      <c r="G856" s="64"/>
      <c r="H856" s="192"/>
      <c r="I856" s="64"/>
      <c r="J856" s="64"/>
      <c r="K856" s="69"/>
      <c r="L856" s="72"/>
      <c r="M856" s="72"/>
      <c r="N856" s="72"/>
      <c r="O856" s="72"/>
      <c r="P856" s="63">
        <f t="shared" si="41"/>
        <v>1228</v>
      </c>
    </row>
    <row r="857" spans="1:16" x14ac:dyDescent="0.25">
      <c r="A857" s="104">
        <v>857</v>
      </c>
      <c r="B857" s="66">
        <v>80.819999999999993</v>
      </c>
      <c r="C857" s="63">
        <f>'soust.uk.JMK př.č.2'!$O$24+'soust.uk.JMK př.č.2'!$P$24</f>
        <v>23092</v>
      </c>
      <c r="D857" s="63">
        <f>'soust.uk.JMK př.č.2'!$L$24</f>
        <v>57</v>
      </c>
      <c r="E857" s="63">
        <f t="shared" si="39"/>
        <v>4714</v>
      </c>
      <c r="F857" s="63">
        <f t="shared" si="40"/>
        <v>3429</v>
      </c>
      <c r="G857" s="64"/>
      <c r="H857" s="192"/>
      <c r="I857" s="64"/>
      <c r="J857" s="64"/>
      <c r="K857" s="69"/>
      <c r="L857" s="72"/>
      <c r="M857" s="72"/>
      <c r="N857" s="72"/>
      <c r="O857" s="72"/>
      <c r="P857" s="63">
        <f t="shared" si="41"/>
        <v>1228</v>
      </c>
    </row>
    <row r="858" spans="1:16" x14ac:dyDescent="0.25">
      <c r="A858" s="104">
        <v>858</v>
      </c>
      <c r="B858" s="66">
        <v>80.84</v>
      </c>
      <c r="C858" s="63">
        <f>'soust.uk.JMK př.č.2'!$O$24+'soust.uk.JMK př.č.2'!$P$24</f>
        <v>23092</v>
      </c>
      <c r="D858" s="63">
        <f>'soust.uk.JMK př.č.2'!$L$24</f>
        <v>57</v>
      </c>
      <c r="E858" s="63">
        <f t="shared" si="39"/>
        <v>4712</v>
      </c>
      <c r="F858" s="63">
        <f t="shared" si="40"/>
        <v>3428</v>
      </c>
      <c r="G858" s="64"/>
      <c r="H858" s="192"/>
      <c r="I858" s="64"/>
      <c r="J858" s="64"/>
      <c r="K858" s="69"/>
      <c r="L858" s="72"/>
      <c r="M858" s="72"/>
      <c r="N858" s="72"/>
      <c r="O858" s="72"/>
      <c r="P858" s="63">
        <f t="shared" si="41"/>
        <v>1227</v>
      </c>
    </row>
    <row r="859" spans="1:16" x14ac:dyDescent="0.25">
      <c r="A859" s="104">
        <v>859</v>
      </c>
      <c r="B859" s="66">
        <v>80.849999999999994</v>
      </c>
      <c r="C859" s="63">
        <f>'soust.uk.JMK př.č.2'!$O$24+'soust.uk.JMK př.č.2'!$P$24</f>
        <v>23092</v>
      </c>
      <c r="D859" s="63">
        <f>'soust.uk.JMK př.č.2'!$L$24</f>
        <v>57</v>
      </c>
      <c r="E859" s="63">
        <f t="shared" si="39"/>
        <v>4711</v>
      </c>
      <c r="F859" s="63">
        <f t="shared" si="40"/>
        <v>3427</v>
      </c>
      <c r="G859" s="64"/>
      <c r="H859" s="192"/>
      <c r="I859" s="64"/>
      <c r="J859" s="64"/>
      <c r="K859" s="69"/>
      <c r="L859" s="72"/>
      <c r="M859" s="72"/>
      <c r="N859" s="72"/>
      <c r="O859" s="72"/>
      <c r="P859" s="63">
        <f t="shared" si="41"/>
        <v>1227</v>
      </c>
    </row>
    <row r="860" spans="1:16" x14ac:dyDescent="0.25">
      <c r="A860" s="104">
        <v>860</v>
      </c>
      <c r="B860" s="66">
        <v>80.87</v>
      </c>
      <c r="C860" s="63">
        <f>'soust.uk.JMK př.č.2'!$O$24+'soust.uk.JMK př.č.2'!$P$24</f>
        <v>23092</v>
      </c>
      <c r="D860" s="63">
        <f>'soust.uk.JMK př.č.2'!$L$24</f>
        <v>57</v>
      </c>
      <c r="E860" s="63">
        <f t="shared" si="39"/>
        <v>4711</v>
      </c>
      <c r="F860" s="63">
        <f t="shared" si="40"/>
        <v>3427</v>
      </c>
      <c r="G860" s="64"/>
      <c r="H860" s="192"/>
      <c r="I860" s="64"/>
      <c r="J860" s="64"/>
      <c r="K860" s="69"/>
      <c r="L860" s="72"/>
      <c r="M860" s="72"/>
      <c r="N860" s="72"/>
      <c r="O860" s="72"/>
      <c r="P860" s="63">
        <f t="shared" si="41"/>
        <v>1227</v>
      </c>
    </row>
    <row r="861" spans="1:16" x14ac:dyDescent="0.25">
      <c r="A861" s="104">
        <v>861</v>
      </c>
      <c r="B861" s="66">
        <v>80.89</v>
      </c>
      <c r="C861" s="63">
        <f>'soust.uk.JMK př.č.2'!$O$24+'soust.uk.JMK př.č.2'!$P$24</f>
        <v>23092</v>
      </c>
      <c r="D861" s="63">
        <f>'soust.uk.JMK př.č.2'!$L$24</f>
        <v>57</v>
      </c>
      <c r="E861" s="63">
        <f t="shared" si="39"/>
        <v>4710</v>
      </c>
      <c r="F861" s="63">
        <f t="shared" si="40"/>
        <v>3426</v>
      </c>
      <c r="G861" s="64"/>
      <c r="H861" s="192"/>
      <c r="I861" s="64"/>
      <c r="J861" s="64"/>
      <c r="K861" s="69"/>
      <c r="L861" s="72"/>
      <c r="M861" s="72"/>
      <c r="N861" s="72"/>
      <c r="O861" s="72"/>
      <c r="P861" s="63">
        <f t="shared" si="41"/>
        <v>1227</v>
      </c>
    </row>
    <row r="862" spans="1:16" x14ac:dyDescent="0.25">
      <c r="A862" s="104">
        <v>862</v>
      </c>
      <c r="B862" s="66">
        <v>80.91</v>
      </c>
      <c r="C862" s="63">
        <f>'soust.uk.JMK př.č.2'!$O$24+'soust.uk.JMK př.č.2'!$P$24</f>
        <v>23092</v>
      </c>
      <c r="D862" s="63">
        <f>'soust.uk.JMK př.č.2'!$L$24</f>
        <v>57</v>
      </c>
      <c r="E862" s="63">
        <f t="shared" si="39"/>
        <v>4708</v>
      </c>
      <c r="F862" s="63">
        <f t="shared" si="40"/>
        <v>3425</v>
      </c>
      <c r="G862" s="64"/>
      <c r="H862" s="192"/>
      <c r="I862" s="64"/>
      <c r="J862" s="64"/>
      <c r="K862" s="69"/>
      <c r="L862" s="72"/>
      <c r="M862" s="72"/>
      <c r="N862" s="72"/>
      <c r="O862" s="72"/>
      <c r="P862" s="63">
        <f t="shared" si="41"/>
        <v>1226</v>
      </c>
    </row>
    <row r="863" spans="1:16" x14ac:dyDescent="0.25">
      <c r="A863" s="104">
        <v>863</v>
      </c>
      <c r="B863" s="66">
        <v>80.930000000000007</v>
      </c>
      <c r="C863" s="63">
        <f>'soust.uk.JMK př.č.2'!$O$24+'soust.uk.JMK př.č.2'!$P$24</f>
        <v>23092</v>
      </c>
      <c r="D863" s="63">
        <f>'soust.uk.JMK př.č.2'!$L$24</f>
        <v>57</v>
      </c>
      <c r="E863" s="63">
        <f t="shared" si="39"/>
        <v>4707</v>
      </c>
      <c r="F863" s="63">
        <f t="shared" si="40"/>
        <v>3424</v>
      </c>
      <c r="G863" s="64"/>
      <c r="H863" s="192"/>
      <c r="I863" s="64"/>
      <c r="J863" s="64"/>
      <c r="K863" s="69"/>
      <c r="L863" s="72"/>
      <c r="M863" s="72"/>
      <c r="N863" s="72"/>
      <c r="O863" s="72"/>
      <c r="P863" s="63">
        <f t="shared" si="41"/>
        <v>1226</v>
      </c>
    </row>
    <row r="864" spans="1:16" x14ac:dyDescent="0.25">
      <c r="A864" s="104">
        <v>864</v>
      </c>
      <c r="B864" s="66">
        <v>80.95</v>
      </c>
      <c r="C864" s="63">
        <f>'soust.uk.JMK př.č.2'!$O$24+'soust.uk.JMK př.č.2'!$P$24</f>
        <v>23092</v>
      </c>
      <c r="D864" s="63">
        <f>'soust.uk.JMK př.č.2'!$L$24</f>
        <v>57</v>
      </c>
      <c r="E864" s="63">
        <f t="shared" si="39"/>
        <v>4705</v>
      </c>
      <c r="F864" s="63">
        <f t="shared" si="40"/>
        <v>3423</v>
      </c>
      <c r="G864" s="64"/>
      <c r="H864" s="192"/>
      <c r="I864" s="64"/>
      <c r="J864" s="64"/>
      <c r="K864" s="69"/>
      <c r="L864" s="72"/>
      <c r="M864" s="72"/>
      <c r="N864" s="72"/>
      <c r="O864" s="72"/>
      <c r="P864" s="63">
        <f t="shared" si="41"/>
        <v>1225</v>
      </c>
    </row>
    <row r="865" spans="1:16" x14ac:dyDescent="0.25">
      <c r="A865" s="104">
        <v>865</v>
      </c>
      <c r="B865" s="66">
        <v>80.959999999999994</v>
      </c>
      <c r="C865" s="63">
        <f>'soust.uk.JMK př.č.2'!$O$24+'soust.uk.JMK př.č.2'!$P$24</f>
        <v>23092</v>
      </c>
      <c r="D865" s="63">
        <f>'soust.uk.JMK př.č.2'!$L$24</f>
        <v>57</v>
      </c>
      <c r="E865" s="63">
        <f t="shared" si="39"/>
        <v>4705</v>
      </c>
      <c r="F865" s="63">
        <f t="shared" si="40"/>
        <v>3423</v>
      </c>
      <c r="G865" s="64"/>
      <c r="H865" s="192"/>
      <c r="I865" s="64"/>
      <c r="J865" s="64"/>
      <c r="K865" s="69"/>
      <c r="L865" s="72"/>
      <c r="M865" s="72"/>
      <c r="N865" s="72"/>
      <c r="O865" s="72"/>
      <c r="P865" s="63">
        <f t="shared" si="41"/>
        <v>1225</v>
      </c>
    </row>
    <row r="866" spans="1:16" x14ac:dyDescent="0.25">
      <c r="A866" s="104">
        <v>866</v>
      </c>
      <c r="B866" s="66">
        <v>80.98</v>
      </c>
      <c r="C866" s="63">
        <f>'soust.uk.JMK př.č.2'!$O$24+'soust.uk.JMK př.č.2'!$P$24</f>
        <v>23092</v>
      </c>
      <c r="D866" s="63">
        <f>'soust.uk.JMK př.č.2'!$L$24</f>
        <v>57</v>
      </c>
      <c r="E866" s="63">
        <f t="shared" si="39"/>
        <v>4704</v>
      </c>
      <c r="F866" s="63">
        <f t="shared" si="40"/>
        <v>3422</v>
      </c>
      <c r="G866" s="64"/>
      <c r="H866" s="192"/>
      <c r="I866" s="64"/>
      <c r="J866" s="64"/>
      <c r="K866" s="69"/>
      <c r="L866" s="72"/>
      <c r="M866" s="72"/>
      <c r="N866" s="72"/>
      <c r="O866" s="72"/>
      <c r="P866" s="63">
        <f t="shared" si="41"/>
        <v>1225</v>
      </c>
    </row>
    <row r="867" spans="1:16" x14ac:dyDescent="0.25">
      <c r="A867" s="104">
        <v>867</v>
      </c>
      <c r="B867" s="66">
        <v>81</v>
      </c>
      <c r="C867" s="63">
        <f>'soust.uk.JMK př.č.2'!$O$24+'soust.uk.JMK př.č.2'!$P$24</f>
        <v>23092</v>
      </c>
      <c r="D867" s="63">
        <f>'soust.uk.JMK př.č.2'!$L$24</f>
        <v>57</v>
      </c>
      <c r="E867" s="63">
        <f t="shared" si="39"/>
        <v>4703</v>
      </c>
      <c r="F867" s="63">
        <f t="shared" si="40"/>
        <v>3421</v>
      </c>
      <c r="G867" s="64"/>
      <c r="H867" s="192"/>
      <c r="I867" s="64"/>
      <c r="J867" s="64"/>
      <c r="K867" s="69"/>
      <c r="L867" s="72"/>
      <c r="M867" s="72"/>
      <c r="N867" s="72"/>
      <c r="O867" s="72"/>
      <c r="P867" s="63">
        <f t="shared" si="41"/>
        <v>1225</v>
      </c>
    </row>
    <row r="868" spans="1:16" x14ac:dyDescent="0.25">
      <c r="A868" s="104">
        <v>868</v>
      </c>
      <c r="B868" s="66">
        <v>81.02</v>
      </c>
      <c r="C868" s="63">
        <f>'soust.uk.JMK př.č.2'!$O$24+'soust.uk.JMK př.č.2'!$P$24</f>
        <v>23092</v>
      </c>
      <c r="D868" s="63">
        <f>'soust.uk.JMK př.č.2'!$L$24</f>
        <v>57</v>
      </c>
      <c r="E868" s="63">
        <f t="shared" si="39"/>
        <v>4701</v>
      </c>
      <c r="F868" s="63">
        <f t="shared" si="40"/>
        <v>3420</v>
      </c>
      <c r="G868" s="64"/>
      <c r="H868" s="192"/>
      <c r="I868" s="64"/>
      <c r="J868" s="64"/>
      <c r="K868" s="69"/>
      <c r="L868" s="72"/>
      <c r="M868" s="72"/>
      <c r="N868" s="72"/>
      <c r="O868" s="72"/>
      <c r="P868" s="63">
        <f t="shared" si="41"/>
        <v>1224</v>
      </c>
    </row>
    <row r="869" spans="1:16" x14ac:dyDescent="0.25">
      <c r="A869" s="104">
        <v>869</v>
      </c>
      <c r="B869" s="66">
        <v>81.040000000000006</v>
      </c>
      <c r="C869" s="63">
        <f>'soust.uk.JMK př.č.2'!$O$24+'soust.uk.JMK př.č.2'!$P$24</f>
        <v>23092</v>
      </c>
      <c r="D869" s="63">
        <f>'soust.uk.JMK př.č.2'!$L$24</f>
        <v>57</v>
      </c>
      <c r="E869" s="63">
        <f t="shared" si="39"/>
        <v>4700</v>
      </c>
      <c r="F869" s="63">
        <f t="shared" si="40"/>
        <v>3419</v>
      </c>
      <c r="G869" s="64"/>
      <c r="H869" s="192"/>
      <c r="I869" s="64"/>
      <c r="J869" s="64"/>
      <c r="K869" s="69"/>
      <c r="L869" s="72"/>
      <c r="M869" s="72"/>
      <c r="N869" s="72"/>
      <c r="O869" s="72"/>
      <c r="P869" s="63">
        <f t="shared" si="41"/>
        <v>1224</v>
      </c>
    </row>
    <row r="870" spans="1:16" x14ac:dyDescent="0.25">
      <c r="A870" s="104">
        <v>870</v>
      </c>
      <c r="B870" s="66">
        <v>81.06</v>
      </c>
      <c r="C870" s="63">
        <f>'soust.uk.JMK př.č.2'!$O$24+'soust.uk.JMK př.č.2'!$P$24</f>
        <v>23092</v>
      </c>
      <c r="D870" s="63">
        <f>'soust.uk.JMK př.č.2'!$L$24</f>
        <v>57</v>
      </c>
      <c r="E870" s="63">
        <f t="shared" si="39"/>
        <v>4700</v>
      </c>
      <c r="F870" s="63">
        <f t="shared" si="40"/>
        <v>3419</v>
      </c>
      <c r="G870" s="64"/>
      <c r="H870" s="192"/>
      <c r="I870" s="64"/>
      <c r="J870" s="64"/>
      <c r="K870" s="69"/>
      <c r="L870" s="72"/>
      <c r="M870" s="72"/>
      <c r="N870" s="72"/>
      <c r="O870" s="72"/>
      <c r="P870" s="63">
        <f t="shared" si="41"/>
        <v>1224</v>
      </c>
    </row>
    <row r="871" spans="1:16" x14ac:dyDescent="0.25">
      <c r="A871" s="104">
        <v>871</v>
      </c>
      <c r="B871" s="66">
        <v>81.069999999999993</v>
      </c>
      <c r="C871" s="63">
        <f>'soust.uk.JMK př.č.2'!$O$24+'soust.uk.JMK př.č.2'!$P$24</f>
        <v>23092</v>
      </c>
      <c r="D871" s="63">
        <f>'soust.uk.JMK př.č.2'!$L$24</f>
        <v>57</v>
      </c>
      <c r="E871" s="63">
        <f t="shared" si="39"/>
        <v>4699</v>
      </c>
      <c r="F871" s="63">
        <f t="shared" si="40"/>
        <v>3418</v>
      </c>
      <c r="G871" s="64"/>
      <c r="H871" s="192"/>
      <c r="I871" s="64"/>
      <c r="J871" s="64"/>
      <c r="K871" s="69"/>
      <c r="L871" s="72"/>
      <c r="M871" s="72"/>
      <c r="N871" s="72"/>
      <c r="O871" s="72"/>
      <c r="P871" s="63">
        <f t="shared" si="41"/>
        <v>1224</v>
      </c>
    </row>
    <row r="872" spans="1:16" x14ac:dyDescent="0.25">
      <c r="A872" s="104">
        <v>872</v>
      </c>
      <c r="B872" s="66">
        <v>81.09</v>
      </c>
      <c r="C872" s="63">
        <f>'soust.uk.JMK př.č.2'!$O$24+'soust.uk.JMK př.č.2'!$P$24</f>
        <v>23092</v>
      </c>
      <c r="D872" s="63">
        <f>'soust.uk.JMK př.č.2'!$L$24</f>
        <v>57</v>
      </c>
      <c r="E872" s="63">
        <f t="shared" si="39"/>
        <v>4697</v>
      </c>
      <c r="F872" s="63">
        <f t="shared" si="40"/>
        <v>3417</v>
      </c>
      <c r="G872" s="64"/>
      <c r="H872" s="192"/>
      <c r="I872" s="64"/>
      <c r="J872" s="64"/>
      <c r="K872" s="69"/>
      <c r="L872" s="72"/>
      <c r="M872" s="72"/>
      <c r="N872" s="72"/>
      <c r="O872" s="72"/>
      <c r="P872" s="63">
        <f t="shared" si="41"/>
        <v>1223</v>
      </c>
    </row>
    <row r="873" spans="1:16" x14ac:dyDescent="0.25">
      <c r="A873" s="104">
        <v>873</v>
      </c>
      <c r="B873" s="66">
        <v>81.11</v>
      </c>
      <c r="C873" s="63">
        <f>'soust.uk.JMK př.č.2'!$O$24+'soust.uk.JMK př.č.2'!$P$24</f>
        <v>23092</v>
      </c>
      <c r="D873" s="63">
        <f>'soust.uk.JMK př.č.2'!$L$24</f>
        <v>57</v>
      </c>
      <c r="E873" s="63">
        <f t="shared" si="39"/>
        <v>4696</v>
      </c>
      <c r="F873" s="63">
        <f t="shared" si="40"/>
        <v>3416</v>
      </c>
      <c r="G873" s="64"/>
      <c r="H873" s="192"/>
      <c r="I873" s="64"/>
      <c r="J873" s="64"/>
      <c r="K873" s="69"/>
      <c r="L873" s="72"/>
      <c r="M873" s="72"/>
      <c r="N873" s="72"/>
      <c r="O873" s="72"/>
      <c r="P873" s="63">
        <f t="shared" si="41"/>
        <v>1223</v>
      </c>
    </row>
    <row r="874" spans="1:16" x14ac:dyDescent="0.25">
      <c r="A874" s="104">
        <v>874</v>
      </c>
      <c r="B874" s="66">
        <v>81.13</v>
      </c>
      <c r="C874" s="63">
        <f>'soust.uk.JMK př.č.2'!$O$24+'soust.uk.JMK př.č.2'!$P$24</f>
        <v>23092</v>
      </c>
      <c r="D874" s="63">
        <f>'soust.uk.JMK př.č.2'!$L$24</f>
        <v>57</v>
      </c>
      <c r="E874" s="63">
        <f t="shared" si="39"/>
        <v>4696</v>
      </c>
      <c r="F874" s="63">
        <f t="shared" si="40"/>
        <v>3416</v>
      </c>
      <c r="G874" s="64"/>
      <c r="H874" s="192"/>
      <c r="I874" s="64"/>
      <c r="J874" s="64"/>
      <c r="K874" s="69"/>
      <c r="L874" s="72"/>
      <c r="M874" s="72"/>
      <c r="N874" s="72"/>
      <c r="O874" s="72"/>
      <c r="P874" s="63">
        <f t="shared" si="41"/>
        <v>1223</v>
      </c>
    </row>
    <row r="875" spans="1:16" x14ac:dyDescent="0.25">
      <c r="A875" s="104">
        <v>875</v>
      </c>
      <c r="B875" s="66">
        <v>81.150000000000006</v>
      </c>
      <c r="C875" s="63">
        <f>'soust.uk.JMK př.č.2'!$O$24+'soust.uk.JMK př.č.2'!$P$24</f>
        <v>23092</v>
      </c>
      <c r="D875" s="63">
        <f>'soust.uk.JMK př.č.2'!$L$24</f>
        <v>57</v>
      </c>
      <c r="E875" s="63">
        <f t="shared" si="39"/>
        <v>4695</v>
      </c>
      <c r="F875" s="63">
        <f t="shared" si="40"/>
        <v>3415</v>
      </c>
      <c r="G875" s="64"/>
      <c r="H875" s="192"/>
      <c r="I875" s="64"/>
      <c r="J875" s="64"/>
      <c r="K875" s="69"/>
      <c r="L875" s="72"/>
      <c r="M875" s="72"/>
      <c r="N875" s="72"/>
      <c r="O875" s="72"/>
      <c r="P875" s="63">
        <f t="shared" si="41"/>
        <v>1223</v>
      </c>
    </row>
    <row r="876" spans="1:16" x14ac:dyDescent="0.25">
      <c r="A876" s="104">
        <v>876</v>
      </c>
      <c r="B876" s="66">
        <v>81.16</v>
      </c>
      <c r="C876" s="63">
        <f>'soust.uk.JMK př.č.2'!$O$24+'soust.uk.JMK př.č.2'!$P$24</f>
        <v>23092</v>
      </c>
      <c r="D876" s="63">
        <f>'soust.uk.JMK př.č.2'!$L$24</f>
        <v>57</v>
      </c>
      <c r="E876" s="63">
        <f t="shared" si="39"/>
        <v>4693</v>
      </c>
      <c r="F876" s="63">
        <f t="shared" si="40"/>
        <v>3414</v>
      </c>
      <c r="G876" s="64"/>
      <c r="H876" s="192"/>
      <c r="I876" s="64"/>
      <c r="J876" s="64"/>
      <c r="K876" s="69"/>
      <c r="L876" s="72"/>
      <c r="M876" s="72"/>
      <c r="N876" s="72"/>
      <c r="O876" s="72"/>
      <c r="P876" s="63">
        <f t="shared" si="41"/>
        <v>1222</v>
      </c>
    </row>
    <row r="877" spans="1:16" x14ac:dyDescent="0.25">
      <c r="A877" s="104">
        <v>877</v>
      </c>
      <c r="B877" s="66">
        <v>81.180000000000007</v>
      </c>
      <c r="C877" s="63">
        <f>'soust.uk.JMK př.č.2'!$O$24+'soust.uk.JMK př.č.2'!$P$24</f>
        <v>23092</v>
      </c>
      <c r="D877" s="63">
        <f>'soust.uk.JMK př.č.2'!$L$24</f>
        <v>57</v>
      </c>
      <c r="E877" s="63">
        <f t="shared" si="39"/>
        <v>4692</v>
      </c>
      <c r="F877" s="63">
        <f t="shared" si="40"/>
        <v>3413</v>
      </c>
      <c r="G877" s="64"/>
      <c r="H877" s="192"/>
      <c r="I877" s="64"/>
      <c r="J877" s="64"/>
      <c r="K877" s="69"/>
      <c r="L877" s="72"/>
      <c r="M877" s="72"/>
      <c r="N877" s="72"/>
      <c r="O877" s="72"/>
      <c r="P877" s="63">
        <f t="shared" si="41"/>
        <v>1222</v>
      </c>
    </row>
    <row r="878" spans="1:16" x14ac:dyDescent="0.25">
      <c r="A878" s="104">
        <v>878</v>
      </c>
      <c r="B878" s="66">
        <v>81.2</v>
      </c>
      <c r="C878" s="63">
        <f>'soust.uk.JMK př.č.2'!$O$24+'soust.uk.JMK př.č.2'!$P$24</f>
        <v>23092</v>
      </c>
      <c r="D878" s="63">
        <f>'soust.uk.JMK př.č.2'!$L$24</f>
        <v>57</v>
      </c>
      <c r="E878" s="63">
        <f t="shared" si="39"/>
        <v>4692</v>
      </c>
      <c r="F878" s="63">
        <f t="shared" si="40"/>
        <v>3413</v>
      </c>
      <c r="G878" s="64"/>
      <c r="H878" s="192"/>
      <c r="I878" s="64"/>
      <c r="J878" s="64"/>
      <c r="K878" s="69"/>
      <c r="L878" s="72"/>
      <c r="M878" s="72"/>
      <c r="N878" s="72"/>
      <c r="O878" s="72"/>
      <c r="P878" s="63">
        <f t="shared" si="41"/>
        <v>1222</v>
      </c>
    </row>
    <row r="879" spans="1:16" x14ac:dyDescent="0.25">
      <c r="A879" s="104">
        <v>879</v>
      </c>
      <c r="B879" s="66">
        <v>81.22</v>
      </c>
      <c r="C879" s="63">
        <f>'soust.uk.JMK př.č.2'!$O$24+'soust.uk.JMK př.č.2'!$P$24</f>
        <v>23092</v>
      </c>
      <c r="D879" s="63">
        <f>'soust.uk.JMK př.č.2'!$L$24</f>
        <v>57</v>
      </c>
      <c r="E879" s="63">
        <f t="shared" si="39"/>
        <v>4690</v>
      </c>
      <c r="F879" s="63">
        <f t="shared" si="40"/>
        <v>3412</v>
      </c>
      <c r="G879" s="64"/>
      <c r="H879" s="192"/>
      <c r="I879" s="64"/>
      <c r="J879" s="64"/>
      <c r="K879" s="69"/>
      <c r="L879" s="72"/>
      <c r="M879" s="72"/>
      <c r="N879" s="72"/>
      <c r="O879" s="72"/>
      <c r="P879" s="63">
        <f t="shared" si="41"/>
        <v>1221</v>
      </c>
    </row>
    <row r="880" spans="1:16" x14ac:dyDescent="0.25">
      <c r="A880" s="104">
        <v>880</v>
      </c>
      <c r="B880" s="66">
        <v>81.239999999999995</v>
      </c>
      <c r="C880" s="63">
        <f>'soust.uk.JMK př.č.2'!$O$24+'soust.uk.JMK př.č.2'!$P$24</f>
        <v>23092</v>
      </c>
      <c r="D880" s="63">
        <f>'soust.uk.JMK př.č.2'!$L$24</f>
        <v>57</v>
      </c>
      <c r="E880" s="63">
        <f t="shared" si="39"/>
        <v>4689</v>
      </c>
      <c r="F880" s="63">
        <f t="shared" si="40"/>
        <v>3411</v>
      </c>
      <c r="G880" s="64"/>
      <c r="H880" s="192"/>
      <c r="I880" s="64"/>
      <c r="J880" s="64"/>
      <c r="K880" s="69"/>
      <c r="L880" s="72"/>
      <c r="M880" s="72"/>
      <c r="N880" s="72"/>
      <c r="O880" s="72"/>
      <c r="P880" s="63">
        <f t="shared" si="41"/>
        <v>1221</v>
      </c>
    </row>
    <row r="881" spans="1:16" x14ac:dyDescent="0.25">
      <c r="A881" s="104">
        <v>881</v>
      </c>
      <c r="B881" s="66">
        <v>81.25</v>
      </c>
      <c r="C881" s="63">
        <f>'soust.uk.JMK př.č.2'!$O$24+'soust.uk.JMK př.č.2'!$P$24</f>
        <v>23092</v>
      </c>
      <c r="D881" s="63">
        <f>'soust.uk.JMK př.č.2'!$L$24</f>
        <v>57</v>
      </c>
      <c r="E881" s="63">
        <f t="shared" si="39"/>
        <v>4689</v>
      </c>
      <c r="F881" s="63">
        <f t="shared" si="40"/>
        <v>3411</v>
      </c>
      <c r="G881" s="64"/>
      <c r="H881" s="192"/>
      <c r="I881" s="64"/>
      <c r="J881" s="64"/>
      <c r="K881" s="69"/>
      <c r="L881" s="72"/>
      <c r="M881" s="72"/>
      <c r="N881" s="72"/>
      <c r="O881" s="72"/>
      <c r="P881" s="63">
        <f t="shared" si="41"/>
        <v>1221</v>
      </c>
    </row>
    <row r="882" spans="1:16" x14ac:dyDescent="0.25">
      <c r="A882" s="104">
        <v>882</v>
      </c>
      <c r="B882" s="66">
        <v>81.27</v>
      </c>
      <c r="C882" s="63">
        <f>'soust.uk.JMK př.č.2'!$O$24+'soust.uk.JMK př.č.2'!$P$24</f>
        <v>23092</v>
      </c>
      <c r="D882" s="63">
        <f>'soust.uk.JMK př.č.2'!$L$24</f>
        <v>57</v>
      </c>
      <c r="E882" s="63">
        <f t="shared" si="39"/>
        <v>4688</v>
      </c>
      <c r="F882" s="63">
        <f t="shared" si="40"/>
        <v>3410</v>
      </c>
      <c r="G882" s="64"/>
      <c r="H882" s="192"/>
      <c r="I882" s="64"/>
      <c r="J882" s="64"/>
      <c r="K882" s="69"/>
      <c r="L882" s="72"/>
      <c r="M882" s="72"/>
      <c r="N882" s="72"/>
      <c r="O882" s="72"/>
      <c r="P882" s="63">
        <f t="shared" si="41"/>
        <v>1221</v>
      </c>
    </row>
    <row r="883" spans="1:16" x14ac:dyDescent="0.25">
      <c r="A883" s="104">
        <v>883</v>
      </c>
      <c r="B883" s="66">
        <v>81.290000000000006</v>
      </c>
      <c r="C883" s="63">
        <f>'soust.uk.JMK př.č.2'!$O$24+'soust.uk.JMK př.č.2'!$P$24</f>
        <v>23092</v>
      </c>
      <c r="D883" s="63">
        <f>'soust.uk.JMK př.č.2'!$L$24</f>
        <v>57</v>
      </c>
      <c r="E883" s="63">
        <f t="shared" si="39"/>
        <v>4686</v>
      </c>
      <c r="F883" s="63">
        <f t="shared" si="40"/>
        <v>3409</v>
      </c>
      <c r="G883" s="64"/>
      <c r="H883" s="192"/>
      <c r="I883" s="64"/>
      <c r="J883" s="64"/>
      <c r="K883" s="69"/>
      <c r="L883" s="72"/>
      <c r="M883" s="72"/>
      <c r="N883" s="72"/>
      <c r="O883" s="72"/>
      <c r="P883" s="63">
        <f t="shared" si="41"/>
        <v>1220</v>
      </c>
    </row>
    <row r="884" spans="1:16" x14ac:dyDescent="0.25">
      <c r="A884" s="104">
        <v>884</v>
      </c>
      <c r="B884" s="66">
        <v>81.31</v>
      </c>
      <c r="C884" s="63">
        <f>'soust.uk.JMK př.č.2'!$O$24+'soust.uk.JMK př.č.2'!$P$24</f>
        <v>23092</v>
      </c>
      <c r="D884" s="63">
        <f>'soust.uk.JMK př.č.2'!$L$24</f>
        <v>57</v>
      </c>
      <c r="E884" s="63">
        <f t="shared" si="39"/>
        <v>4685</v>
      </c>
      <c r="F884" s="63">
        <f t="shared" si="40"/>
        <v>3408</v>
      </c>
      <c r="G884" s="64"/>
      <c r="H884" s="192"/>
      <c r="I884" s="64"/>
      <c r="J884" s="64"/>
      <c r="K884" s="69"/>
      <c r="L884" s="72"/>
      <c r="M884" s="72"/>
      <c r="N884" s="72"/>
      <c r="O884" s="72"/>
      <c r="P884" s="63">
        <f t="shared" si="41"/>
        <v>1220</v>
      </c>
    </row>
    <row r="885" spans="1:16" x14ac:dyDescent="0.25">
      <c r="A885" s="104">
        <v>885</v>
      </c>
      <c r="B885" s="66">
        <v>81.33</v>
      </c>
      <c r="C885" s="63">
        <f>'soust.uk.JMK př.č.2'!$O$24+'soust.uk.JMK př.č.2'!$P$24</f>
        <v>23092</v>
      </c>
      <c r="D885" s="63">
        <f>'soust.uk.JMK př.č.2'!$L$24</f>
        <v>57</v>
      </c>
      <c r="E885" s="63">
        <f t="shared" si="39"/>
        <v>4684</v>
      </c>
      <c r="F885" s="63">
        <f t="shared" si="40"/>
        <v>3407</v>
      </c>
      <c r="G885" s="64"/>
      <c r="H885" s="192"/>
      <c r="I885" s="64"/>
      <c r="J885" s="64"/>
      <c r="K885" s="69"/>
      <c r="L885" s="72"/>
      <c r="M885" s="72"/>
      <c r="N885" s="72"/>
      <c r="O885" s="72"/>
      <c r="P885" s="63">
        <f t="shared" si="41"/>
        <v>1220</v>
      </c>
    </row>
    <row r="886" spans="1:16" x14ac:dyDescent="0.25">
      <c r="A886" s="104">
        <v>886</v>
      </c>
      <c r="B886" s="66">
        <v>81.34</v>
      </c>
      <c r="C886" s="63">
        <f>'soust.uk.JMK př.č.2'!$O$24+'soust.uk.JMK př.č.2'!$P$24</f>
        <v>23092</v>
      </c>
      <c r="D886" s="63">
        <f>'soust.uk.JMK př.č.2'!$L$24</f>
        <v>57</v>
      </c>
      <c r="E886" s="63">
        <f t="shared" si="39"/>
        <v>4684</v>
      </c>
      <c r="F886" s="63">
        <f t="shared" si="40"/>
        <v>3407</v>
      </c>
      <c r="G886" s="64"/>
      <c r="H886" s="192"/>
      <c r="I886" s="64"/>
      <c r="J886" s="64"/>
      <c r="K886" s="69"/>
      <c r="L886" s="72"/>
      <c r="M886" s="72"/>
      <c r="N886" s="72"/>
      <c r="O886" s="72"/>
      <c r="P886" s="63">
        <f t="shared" si="41"/>
        <v>1220</v>
      </c>
    </row>
    <row r="887" spans="1:16" x14ac:dyDescent="0.25">
      <c r="A887" s="104">
        <v>887</v>
      </c>
      <c r="B887" s="66">
        <v>81.36</v>
      </c>
      <c r="C887" s="63">
        <f>'soust.uk.JMK př.č.2'!$O$24+'soust.uk.JMK př.č.2'!$P$24</f>
        <v>23092</v>
      </c>
      <c r="D887" s="63">
        <f>'soust.uk.JMK př.č.2'!$L$24</f>
        <v>57</v>
      </c>
      <c r="E887" s="63">
        <f t="shared" si="39"/>
        <v>4682</v>
      </c>
      <c r="F887" s="63">
        <f t="shared" si="40"/>
        <v>3406</v>
      </c>
      <c r="G887" s="64"/>
      <c r="H887" s="192"/>
      <c r="I887" s="64"/>
      <c r="J887" s="64"/>
      <c r="K887" s="69"/>
      <c r="L887" s="72"/>
      <c r="M887" s="72"/>
      <c r="N887" s="72"/>
      <c r="O887" s="72"/>
      <c r="P887" s="63">
        <f t="shared" si="41"/>
        <v>1219</v>
      </c>
    </row>
    <row r="888" spans="1:16" x14ac:dyDescent="0.25">
      <c r="A888" s="104">
        <v>888</v>
      </c>
      <c r="B888" s="66">
        <v>81.38</v>
      </c>
      <c r="C888" s="63">
        <f>'soust.uk.JMK př.č.2'!$O$24+'soust.uk.JMK př.č.2'!$P$24</f>
        <v>23092</v>
      </c>
      <c r="D888" s="63">
        <f>'soust.uk.JMK př.č.2'!$L$24</f>
        <v>57</v>
      </c>
      <c r="E888" s="63">
        <f t="shared" si="39"/>
        <v>4681</v>
      </c>
      <c r="F888" s="63">
        <f t="shared" si="40"/>
        <v>3405</v>
      </c>
      <c r="G888" s="64"/>
      <c r="H888" s="192"/>
      <c r="I888" s="64"/>
      <c r="J888" s="64"/>
      <c r="K888" s="69"/>
      <c r="L888" s="72"/>
      <c r="M888" s="72"/>
      <c r="N888" s="72"/>
      <c r="O888" s="72"/>
      <c r="P888" s="63">
        <f t="shared" si="41"/>
        <v>1219</v>
      </c>
    </row>
    <row r="889" spans="1:16" x14ac:dyDescent="0.25">
      <c r="A889" s="104">
        <v>889</v>
      </c>
      <c r="B889" s="66">
        <v>81.400000000000006</v>
      </c>
      <c r="C889" s="63">
        <f>'soust.uk.JMK př.č.2'!$O$24+'soust.uk.JMK př.č.2'!$P$24</f>
        <v>23092</v>
      </c>
      <c r="D889" s="63">
        <f>'soust.uk.JMK př.č.2'!$L$24</f>
        <v>57</v>
      </c>
      <c r="E889" s="63">
        <f t="shared" si="39"/>
        <v>4680</v>
      </c>
      <c r="F889" s="63">
        <f t="shared" si="40"/>
        <v>3404</v>
      </c>
      <c r="G889" s="64"/>
      <c r="H889" s="192"/>
      <c r="I889" s="64"/>
      <c r="J889" s="64"/>
      <c r="K889" s="69"/>
      <c r="L889" s="72"/>
      <c r="M889" s="72"/>
      <c r="N889" s="72"/>
      <c r="O889" s="72"/>
      <c r="P889" s="63">
        <f t="shared" si="41"/>
        <v>1219</v>
      </c>
    </row>
    <row r="890" spans="1:16" x14ac:dyDescent="0.25">
      <c r="A890" s="104">
        <v>890</v>
      </c>
      <c r="B890" s="66">
        <v>81.41</v>
      </c>
      <c r="C890" s="63">
        <f>'soust.uk.JMK př.č.2'!$O$24+'soust.uk.JMK př.č.2'!$P$24</f>
        <v>23092</v>
      </c>
      <c r="D890" s="63">
        <f>'soust.uk.JMK př.č.2'!$L$24</f>
        <v>57</v>
      </c>
      <c r="E890" s="63">
        <f t="shared" si="39"/>
        <v>4680</v>
      </c>
      <c r="F890" s="63">
        <f t="shared" si="40"/>
        <v>3404</v>
      </c>
      <c r="G890" s="64"/>
      <c r="H890" s="192"/>
      <c r="I890" s="64"/>
      <c r="J890" s="64"/>
      <c r="K890" s="69"/>
      <c r="L890" s="72"/>
      <c r="M890" s="72"/>
      <c r="N890" s="72"/>
      <c r="O890" s="72"/>
      <c r="P890" s="63">
        <f t="shared" si="41"/>
        <v>1219</v>
      </c>
    </row>
    <row r="891" spans="1:16" x14ac:dyDescent="0.25">
      <c r="A891" s="104">
        <v>891</v>
      </c>
      <c r="B891" s="66">
        <v>81.430000000000007</v>
      </c>
      <c r="C891" s="63">
        <f>'soust.uk.JMK př.č.2'!$O$24+'soust.uk.JMK př.č.2'!$P$24</f>
        <v>23092</v>
      </c>
      <c r="D891" s="63">
        <f>'soust.uk.JMK př.č.2'!$L$24</f>
        <v>57</v>
      </c>
      <c r="E891" s="63">
        <f t="shared" si="39"/>
        <v>4678</v>
      </c>
      <c r="F891" s="63">
        <f t="shared" si="40"/>
        <v>3403</v>
      </c>
      <c r="G891" s="64"/>
      <c r="H891" s="192"/>
      <c r="I891" s="64"/>
      <c r="J891" s="64"/>
      <c r="K891" s="69"/>
      <c r="L891" s="72"/>
      <c r="M891" s="72"/>
      <c r="N891" s="72"/>
      <c r="O891" s="72"/>
      <c r="P891" s="63">
        <f t="shared" si="41"/>
        <v>1218</v>
      </c>
    </row>
    <row r="892" spans="1:16" x14ac:dyDescent="0.25">
      <c r="A892" s="104">
        <v>892</v>
      </c>
      <c r="B892" s="66">
        <v>81.45</v>
      </c>
      <c r="C892" s="63">
        <f>'soust.uk.JMK př.č.2'!$O$24+'soust.uk.JMK př.č.2'!$P$24</f>
        <v>23092</v>
      </c>
      <c r="D892" s="63">
        <f>'soust.uk.JMK př.č.2'!$L$24</f>
        <v>57</v>
      </c>
      <c r="E892" s="63">
        <f t="shared" si="39"/>
        <v>4677</v>
      </c>
      <c r="F892" s="63">
        <f t="shared" si="40"/>
        <v>3402</v>
      </c>
      <c r="G892" s="64"/>
      <c r="H892" s="192"/>
      <c r="I892" s="64"/>
      <c r="J892" s="64"/>
      <c r="K892" s="69"/>
      <c r="L892" s="72"/>
      <c r="M892" s="72"/>
      <c r="N892" s="72"/>
      <c r="O892" s="72"/>
      <c r="P892" s="63">
        <f t="shared" si="41"/>
        <v>1218</v>
      </c>
    </row>
    <row r="893" spans="1:16" x14ac:dyDescent="0.25">
      <c r="A893" s="104">
        <v>893</v>
      </c>
      <c r="B893" s="66">
        <v>81.47</v>
      </c>
      <c r="C893" s="63">
        <f>'soust.uk.JMK př.č.2'!$O$24+'soust.uk.JMK př.č.2'!$P$24</f>
        <v>23092</v>
      </c>
      <c r="D893" s="63">
        <f>'soust.uk.JMK př.č.2'!$L$24</f>
        <v>57</v>
      </c>
      <c r="E893" s="63">
        <f t="shared" si="39"/>
        <v>4676</v>
      </c>
      <c r="F893" s="63">
        <f t="shared" si="40"/>
        <v>3401</v>
      </c>
      <c r="G893" s="64"/>
      <c r="H893" s="192"/>
      <c r="I893" s="64"/>
      <c r="J893" s="64"/>
      <c r="K893" s="69"/>
      <c r="L893" s="72"/>
      <c r="M893" s="72"/>
      <c r="N893" s="72"/>
      <c r="O893" s="72"/>
      <c r="P893" s="63">
        <f t="shared" si="41"/>
        <v>1218</v>
      </c>
    </row>
    <row r="894" spans="1:16" x14ac:dyDescent="0.25">
      <c r="A894" s="104">
        <v>894</v>
      </c>
      <c r="B894" s="66">
        <v>81.489999999999995</v>
      </c>
      <c r="C894" s="63">
        <f>'soust.uk.JMK př.č.2'!$O$24+'soust.uk.JMK př.č.2'!$P$24</f>
        <v>23092</v>
      </c>
      <c r="D894" s="63">
        <f>'soust.uk.JMK př.č.2'!$L$24</f>
        <v>57</v>
      </c>
      <c r="E894" s="63">
        <f t="shared" si="39"/>
        <v>4674</v>
      </c>
      <c r="F894" s="63">
        <f t="shared" si="40"/>
        <v>3400</v>
      </c>
      <c r="G894" s="64"/>
      <c r="H894" s="192"/>
      <c r="I894" s="64"/>
      <c r="J894" s="64"/>
      <c r="K894" s="69"/>
      <c r="L894" s="72"/>
      <c r="M894" s="72"/>
      <c r="N894" s="72"/>
      <c r="O894" s="72"/>
      <c r="P894" s="63">
        <f t="shared" si="41"/>
        <v>1217</v>
      </c>
    </row>
    <row r="895" spans="1:16" x14ac:dyDescent="0.25">
      <c r="A895" s="104">
        <v>895</v>
      </c>
      <c r="B895" s="66">
        <v>81.5</v>
      </c>
      <c r="C895" s="63">
        <f>'soust.uk.JMK př.č.2'!$O$24+'soust.uk.JMK př.č.2'!$P$24</f>
        <v>23092</v>
      </c>
      <c r="D895" s="63">
        <f>'soust.uk.JMK př.č.2'!$L$24</f>
        <v>57</v>
      </c>
      <c r="E895" s="63">
        <f t="shared" si="39"/>
        <v>4674</v>
      </c>
      <c r="F895" s="63">
        <f t="shared" si="40"/>
        <v>3400</v>
      </c>
      <c r="G895" s="64"/>
      <c r="H895" s="192"/>
      <c r="I895" s="64"/>
      <c r="J895" s="64"/>
      <c r="K895" s="69"/>
      <c r="L895" s="72"/>
      <c r="M895" s="72"/>
      <c r="N895" s="72"/>
      <c r="O895" s="72"/>
      <c r="P895" s="63">
        <f t="shared" si="41"/>
        <v>1217</v>
      </c>
    </row>
    <row r="896" spans="1:16" x14ac:dyDescent="0.25">
      <c r="A896" s="104">
        <v>896</v>
      </c>
      <c r="B896" s="66">
        <v>81.52</v>
      </c>
      <c r="C896" s="63">
        <f>'soust.uk.JMK př.č.2'!$O$24+'soust.uk.JMK př.č.2'!$P$24</f>
        <v>23092</v>
      </c>
      <c r="D896" s="63">
        <f>'soust.uk.JMK př.č.2'!$L$24</f>
        <v>57</v>
      </c>
      <c r="E896" s="63">
        <f t="shared" si="39"/>
        <v>4673</v>
      </c>
      <c r="F896" s="63">
        <f t="shared" si="40"/>
        <v>3399</v>
      </c>
      <c r="G896" s="64"/>
      <c r="H896" s="192"/>
      <c r="I896" s="64"/>
      <c r="J896" s="64"/>
      <c r="K896" s="69"/>
      <c r="L896" s="72"/>
      <c r="M896" s="72"/>
      <c r="N896" s="72"/>
      <c r="O896" s="72"/>
      <c r="P896" s="63">
        <f t="shared" si="41"/>
        <v>1217</v>
      </c>
    </row>
    <row r="897" spans="1:16" x14ac:dyDescent="0.25">
      <c r="A897" s="104">
        <v>897</v>
      </c>
      <c r="B897" s="66">
        <v>81.540000000000006</v>
      </c>
      <c r="C897" s="63">
        <f>'soust.uk.JMK př.č.2'!$O$24+'soust.uk.JMK př.č.2'!$P$24</f>
        <v>23092</v>
      </c>
      <c r="D897" s="63">
        <f>'soust.uk.JMK př.č.2'!$L$24</f>
        <v>57</v>
      </c>
      <c r="E897" s="63">
        <f t="shared" si="39"/>
        <v>4671</v>
      </c>
      <c r="F897" s="63">
        <f t="shared" si="40"/>
        <v>3398</v>
      </c>
      <c r="G897" s="64"/>
      <c r="H897" s="192"/>
      <c r="I897" s="64"/>
      <c r="J897" s="64"/>
      <c r="K897" s="69"/>
      <c r="L897" s="72"/>
      <c r="M897" s="72"/>
      <c r="N897" s="72"/>
      <c r="O897" s="72"/>
      <c r="P897" s="63">
        <f t="shared" si="41"/>
        <v>1216</v>
      </c>
    </row>
    <row r="898" spans="1:16" x14ac:dyDescent="0.25">
      <c r="A898" s="104">
        <v>898</v>
      </c>
      <c r="B898" s="66">
        <v>81.56</v>
      </c>
      <c r="C898" s="63">
        <f>'soust.uk.JMK př.č.2'!$O$24+'soust.uk.JMK př.č.2'!$P$24</f>
        <v>23092</v>
      </c>
      <c r="D898" s="63">
        <f>'soust.uk.JMK př.č.2'!$L$24</f>
        <v>57</v>
      </c>
      <c r="E898" s="63">
        <f t="shared" si="39"/>
        <v>4671</v>
      </c>
      <c r="F898" s="63">
        <f t="shared" si="40"/>
        <v>3398</v>
      </c>
      <c r="G898" s="64"/>
      <c r="H898" s="192"/>
      <c r="I898" s="64"/>
      <c r="J898" s="64"/>
      <c r="K898" s="69"/>
      <c r="L898" s="72"/>
      <c r="M898" s="72"/>
      <c r="N898" s="72"/>
      <c r="O898" s="72"/>
      <c r="P898" s="63">
        <f t="shared" si="41"/>
        <v>1216</v>
      </c>
    </row>
    <row r="899" spans="1:16" x14ac:dyDescent="0.25">
      <c r="A899" s="104">
        <v>899</v>
      </c>
      <c r="B899" s="66">
        <v>81.569999999999993</v>
      </c>
      <c r="C899" s="63">
        <f>'soust.uk.JMK př.č.2'!$O$24+'soust.uk.JMK př.č.2'!$P$24</f>
        <v>23092</v>
      </c>
      <c r="D899" s="63">
        <f>'soust.uk.JMK př.č.2'!$L$24</f>
        <v>57</v>
      </c>
      <c r="E899" s="63">
        <f t="shared" si="39"/>
        <v>4670</v>
      </c>
      <c r="F899" s="63">
        <f t="shared" si="40"/>
        <v>3397</v>
      </c>
      <c r="G899" s="64"/>
      <c r="H899" s="192"/>
      <c r="I899" s="64"/>
      <c r="J899" s="64"/>
      <c r="K899" s="69"/>
      <c r="L899" s="72"/>
      <c r="M899" s="72"/>
      <c r="N899" s="72"/>
      <c r="O899" s="72"/>
      <c r="P899" s="63">
        <f t="shared" si="41"/>
        <v>1216</v>
      </c>
    </row>
    <row r="900" spans="1:16" x14ac:dyDescent="0.25">
      <c r="A900" s="104">
        <v>900</v>
      </c>
      <c r="B900" s="66">
        <v>81.59</v>
      </c>
      <c r="C900" s="63">
        <f>'soust.uk.JMK př.č.2'!$O$24+'soust.uk.JMK př.č.2'!$P$24</f>
        <v>23092</v>
      </c>
      <c r="D900" s="63">
        <f>'soust.uk.JMK př.č.2'!$L$24</f>
        <v>57</v>
      </c>
      <c r="E900" s="63">
        <f t="shared" si="39"/>
        <v>4669</v>
      </c>
      <c r="F900" s="63">
        <f t="shared" si="40"/>
        <v>3396</v>
      </c>
      <c r="G900" s="64"/>
      <c r="H900" s="192"/>
      <c r="I900" s="64"/>
      <c r="J900" s="64"/>
      <c r="K900" s="69"/>
      <c r="L900" s="72"/>
      <c r="M900" s="72"/>
      <c r="N900" s="72"/>
      <c r="O900" s="72"/>
      <c r="P900" s="63">
        <f t="shared" si="41"/>
        <v>1216</v>
      </c>
    </row>
    <row r="901" spans="1:16" x14ac:dyDescent="0.25">
      <c r="A901" s="104">
        <v>901</v>
      </c>
      <c r="B901" s="66">
        <v>81.61</v>
      </c>
      <c r="C901" s="63">
        <f>'soust.uk.JMK př.č.2'!$O$24+'soust.uk.JMK př.č.2'!$P$24</f>
        <v>23092</v>
      </c>
      <c r="D901" s="63">
        <f>'soust.uk.JMK př.č.2'!$L$24</f>
        <v>57</v>
      </c>
      <c r="E901" s="63">
        <f t="shared" si="39"/>
        <v>4667</v>
      </c>
      <c r="F901" s="63">
        <f t="shared" si="40"/>
        <v>3395</v>
      </c>
      <c r="G901" s="64"/>
      <c r="H901" s="192"/>
      <c r="I901" s="64"/>
      <c r="J901" s="64"/>
      <c r="K901" s="69"/>
      <c r="L901" s="72"/>
      <c r="M901" s="72"/>
      <c r="N901" s="72"/>
      <c r="O901" s="72"/>
      <c r="P901" s="63">
        <f t="shared" si="41"/>
        <v>1215</v>
      </c>
    </row>
    <row r="902" spans="1:16" x14ac:dyDescent="0.25">
      <c r="A902" s="104">
        <v>902</v>
      </c>
      <c r="B902" s="66">
        <v>81.63</v>
      </c>
      <c r="C902" s="63">
        <f>'soust.uk.JMK př.č.2'!$O$24+'soust.uk.JMK př.č.2'!$P$24</f>
        <v>23092</v>
      </c>
      <c r="D902" s="63">
        <f>'soust.uk.JMK př.č.2'!$L$24</f>
        <v>57</v>
      </c>
      <c r="E902" s="63">
        <f t="shared" si="39"/>
        <v>4667</v>
      </c>
      <c r="F902" s="63">
        <f t="shared" si="40"/>
        <v>3395</v>
      </c>
      <c r="G902" s="64"/>
      <c r="H902" s="192"/>
      <c r="I902" s="64"/>
      <c r="J902" s="64"/>
      <c r="K902" s="69"/>
      <c r="L902" s="72"/>
      <c r="M902" s="72"/>
      <c r="N902" s="72"/>
      <c r="O902" s="72"/>
      <c r="P902" s="63">
        <f t="shared" si="41"/>
        <v>1215</v>
      </c>
    </row>
    <row r="903" spans="1:16" x14ac:dyDescent="0.25">
      <c r="A903" s="104">
        <v>903</v>
      </c>
      <c r="B903" s="66">
        <v>81.64</v>
      </c>
      <c r="C903" s="63">
        <f>'soust.uk.JMK př.č.2'!$O$24+'soust.uk.JMK př.č.2'!$P$24</f>
        <v>23092</v>
      </c>
      <c r="D903" s="63">
        <f>'soust.uk.JMK př.č.2'!$L$24</f>
        <v>57</v>
      </c>
      <c r="E903" s="63">
        <f t="shared" si="39"/>
        <v>4666</v>
      </c>
      <c r="F903" s="63">
        <f t="shared" si="40"/>
        <v>3394</v>
      </c>
      <c r="G903" s="64"/>
      <c r="H903" s="192"/>
      <c r="I903" s="64"/>
      <c r="J903" s="64"/>
      <c r="K903" s="69"/>
      <c r="L903" s="72"/>
      <c r="M903" s="72"/>
      <c r="N903" s="72"/>
      <c r="O903" s="72"/>
      <c r="P903" s="63">
        <f t="shared" si="41"/>
        <v>1215</v>
      </c>
    </row>
    <row r="904" spans="1:16" x14ac:dyDescent="0.25">
      <c r="A904" s="104">
        <v>904</v>
      </c>
      <c r="B904" s="66">
        <v>81.66</v>
      </c>
      <c r="C904" s="63">
        <f>'soust.uk.JMK př.č.2'!$O$24+'soust.uk.JMK př.č.2'!$P$24</f>
        <v>23092</v>
      </c>
      <c r="D904" s="63">
        <f>'soust.uk.JMK př.č.2'!$L$24</f>
        <v>57</v>
      </c>
      <c r="E904" s="63">
        <f t="shared" si="39"/>
        <v>4665</v>
      </c>
      <c r="F904" s="63">
        <f t="shared" si="40"/>
        <v>3393</v>
      </c>
      <c r="G904" s="64"/>
      <c r="H904" s="192"/>
      <c r="I904" s="64"/>
      <c r="J904" s="64"/>
      <c r="K904" s="69"/>
      <c r="L904" s="72"/>
      <c r="M904" s="72"/>
      <c r="N904" s="72"/>
      <c r="O904" s="72"/>
      <c r="P904" s="63">
        <f t="shared" si="41"/>
        <v>1215</v>
      </c>
    </row>
    <row r="905" spans="1:16" x14ac:dyDescent="0.25">
      <c r="A905" s="104">
        <v>905</v>
      </c>
      <c r="B905" s="66">
        <v>81.680000000000007</v>
      </c>
      <c r="C905" s="63">
        <f>'soust.uk.JMK př.č.2'!$O$24+'soust.uk.JMK př.č.2'!$P$24</f>
        <v>23092</v>
      </c>
      <c r="D905" s="63">
        <f>'soust.uk.JMK př.č.2'!$L$24</f>
        <v>57</v>
      </c>
      <c r="E905" s="63">
        <f t="shared" si="39"/>
        <v>4665</v>
      </c>
      <c r="F905" s="63">
        <f t="shared" si="40"/>
        <v>3393</v>
      </c>
      <c r="G905" s="64"/>
      <c r="H905" s="192"/>
      <c r="I905" s="64"/>
      <c r="J905" s="64"/>
      <c r="K905" s="69"/>
      <c r="L905" s="72"/>
      <c r="M905" s="72"/>
      <c r="N905" s="72"/>
      <c r="O905" s="72"/>
      <c r="P905" s="63">
        <f t="shared" si="41"/>
        <v>1215</v>
      </c>
    </row>
    <row r="906" spans="1:16" x14ac:dyDescent="0.25">
      <c r="A906" s="104">
        <v>906</v>
      </c>
      <c r="B906" s="66">
        <v>81.7</v>
      </c>
      <c r="C906" s="63">
        <f>'soust.uk.JMK př.č.2'!$O$24+'soust.uk.JMK př.č.2'!$P$24</f>
        <v>23092</v>
      </c>
      <c r="D906" s="63">
        <f>'soust.uk.JMK př.č.2'!$L$24</f>
        <v>57</v>
      </c>
      <c r="E906" s="63">
        <f t="shared" si="39"/>
        <v>4663</v>
      </c>
      <c r="F906" s="63">
        <f t="shared" si="40"/>
        <v>3392</v>
      </c>
      <c r="G906" s="64"/>
      <c r="H906" s="192"/>
      <c r="I906" s="64"/>
      <c r="J906" s="64"/>
      <c r="K906" s="69"/>
      <c r="L906" s="72"/>
      <c r="M906" s="72"/>
      <c r="N906" s="72"/>
      <c r="O906" s="72"/>
      <c r="P906" s="63">
        <f t="shared" si="41"/>
        <v>1214</v>
      </c>
    </row>
    <row r="907" spans="1:16" x14ac:dyDescent="0.25">
      <c r="A907" s="104">
        <v>907</v>
      </c>
      <c r="B907" s="66">
        <v>81.709999999999994</v>
      </c>
      <c r="C907" s="63">
        <f>'soust.uk.JMK př.č.2'!$O$24+'soust.uk.JMK př.č.2'!$P$24</f>
        <v>23092</v>
      </c>
      <c r="D907" s="63">
        <f>'soust.uk.JMK př.č.2'!$L$24</f>
        <v>57</v>
      </c>
      <c r="E907" s="63">
        <f t="shared" si="39"/>
        <v>4662</v>
      </c>
      <c r="F907" s="63">
        <f t="shared" si="40"/>
        <v>3391</v>
      </c>
      <c r="G907" s="64"/>
      <c r="H907" s="192"/>
      <c r="I907" s="64"/>
      <c r="J907" s="64"/>
      <c r="K907" s="69"/>
      <c r="L907" s="72"/>
      <c r="M907" s="72"/>
      <c r="N907" s="72"/>
      <c r="O907" s="72"/>
      <c r="P907" s="63">
        <f t="shared" si="41"/>
        <v>1214</v>
      </c>
    </row>
    <row r="908" spans="1:16" x14ac:dyDescent="0.25">
      <c r="A908" s="104">
        <v>908</v>
      </c>
      <c r="B908" s="66">
        <v>81.73</v>
      </c>
      <c r="C908" s="63">
        <f>'soust.uk.JMK př.č.2'!$O$24+'soust.uk.JMK př.č.2'!$P$24</f>
        <v>23092</v>
      </c>
      <c r="D908" s="63">
        <f>'soust.uk.JMK př.č.2'!$L$24</f>
        <v>57</v>
      </c>
      <c r="E908" s="63">
        <f t="shared" si="39"/>
        <v>4661</v>
      </c>
      <c r="F908" s="63">
        <f t="shared" si="40"/>
        <v>3390</v>
      </c>
      <c r="G908" s="64"/>
      <c r="H908" s="192"/>
      <c r="I908" s="64"/>
      <c r="J908" s="64"/>
      <c r="K908" s="69"/>
      <c r="L908" s="72"/>
      <c r="M908" s="72"/>
      <c r="N908" s="72"/>
      <c r="O908" s="72"/>
      <c r="P908" s="63">
        <f t="shared" si="41"/>
        <v>1214</v>
      </c>
    </row>
    <row r="909" spans="1:16" x14ac:dyDescent="0.25">
      <c r="A909" s="104">
        <v>909</v>
      </c>
      <c r="B909" s="66">
        <v>81.75</v>
      </c>
      <c r="C909" s="63">
        <f>'soust.uk.JMK př.č.2'!$O$24+'soust.uk.JMK př.č.2'!$P$24</f>
        <v>23092</v>
      </c>
      <c r="D909" s="63">
        <f>'soust.uk.JMK př.č.2'!$L$24</f>
        <v>57</v>
      </c>
      <c r="E909" s="63">
        <f t="shared" si="39"/>
        <v>4661</v>
      </c>
      <c r="F909" s="63">
        <f t="shared" si="40"/>
        <v>3390</v>
      </c>
      <c r="G909" s="64"/>
      <c r="H909" s="192"/>
      <c r="I909" s="64"/>
      <c r="J909" s="64"/>
      <c r="K909" s="69"/>
      <c r="L909" s="72"/>
      <c r="M909" s="72"/>
      <c r="N909" s="72"/>
      <c r="O909" s="72"/>
      <c r="P909" s="63">
        <f t="shared" si="41"/>
        <v>1214</v>
      </c>
    </row>
    <row r="910" spans="1:16" x14ac:dyDescent="0.25">
      <c r="A910" s="104">
        <v>910</v>
      </c>
      <c r="B910" s="66">
        <v>81.77</v>
      </c>
      <c r="C910" s="63">
        <f>'soust.uk.JMK př.č.2'!$O$24+'soust.uk.JMK př.č.2'!$P$24</f>
        <v>23092</v>
      </c>
      <c r="D910" s="63">
        <f>'soust.uk.JMK př.č.2'!$L$24</f>
        <v>57</v>
      </c>
      <c r="E910" s="63">
        <f t="shared" ref="E910:E973" si="42">SUM(F910,P910,D910)</f>
        <v>4659</v>
      </c>
      <c r="F910" s="63">
        <f t="shared" ref="F910:F973" si="43">ROUND(1/B910*C910*12,0)</f>
        <v>3389</v>
      </c>
      <c r="G910" s="64"/>
      <c r="H910" s="192"/>
      <c r="I910" s="64"/>
      <c r="J910" s="64"/>
      <c r="K910" s="69"/>
      <c r="L910" s="72"/>
      <c r="M910" s="72"/>
      <c r="N910" s="72"/>
      <c r="O910" s="72"/>
      <c r="P910" s="63">
        <f t="shared" si="41"/>
        <v>1213</v>
      </c>
    </row>
    <row r="911" spans="1:16" x14ac:dyDescent="0.25">
      <c r="A911" s="104">
        <v>911</v>
      </c>
      <c r="B911" s="66">
        <v>81.78</v>
      </c>
      <c r="C911" s="63">
        <f>'soust.uk.JMK př.č.2'!$O$24+'soust.uk.JMK př.č.2'!$P$24</f>
        <v>23092</v>
      </c>
      <c r="D911" s="63">
        <f>'soust.uk.JMK př.č.2'!$L$24</f>
        <v>57</v>
      </c>
      <c r="E911" s="63">
        <f t="shared" si="42"/>
        <v>4658</v>
      </c>
      <c r="F911" s="63">
        <f t="shared" si="43"/>
        <v>3388</v>
      </c>
      <c r="G911" s="64"/>
      <c r="H911" s="192"/>
      <c r="I911" s="64"/>
      <c r="J911" s="64"/>
      <c r="K911" s="69"/>
      <c r="L911" s="72"/>
      <c r="M911" s="72"/>
      <c r="N911" s="72"/>
      <c r="O911" s="72"/>
      <c r="P911" s="63">
        <f t="shared" ref="P911:P974" si="44">ROUND((F911*35.8%),0)</f>
        <v>1213</v>
      </c>
    </row>
    <row r="912" spans="1:16" x14ac:dyDescent="0.25">
      <c r="A912" s="104">
        <v>912</v>
      </c>
      <c r="B912" s="66">
        <v>81.8</v>
      </c>
      <c r="C912" s="63">
        <f>'soust.uk.JMK př.č.2'!$O$24+'soust.uk.JMK př.č.2'!$P$24</f>
        <v>23092</v>
      </c>
      <c r="D912" s="63">
        <f>'soust.uk.JMK př.č.2'!$L$24</f>
        <v>57</v>
      </c>
      <c r="E912" s="63">
        <f t="shared" si="42"/>
        <v>4658</v>
      </c>
      <c r="F912" s="63">
        <f t="shared" si="43"/>
        <v>3388</v>
      </c>
      <c r="G912" s="64"/>
      <c r="H912" s="192"/>
      <c r="I912" s="64"/>
      <c r="J912" s="64"/>
      <c r="K912" s="69"/>
      <c r="L912" s="72"/>
      <c r="M912" s="72"/>
      <c r="N912" s="72"/>
      <c r="O912" s="72"/>
      <c r="P912" s="63">
        <f t="shared" si="44"/>
        <v>1213</v>
      </c>
    </row>
    <row r="913" spans="1:16" x14ac:dyDescent="0.25">
      <c r="A913" s="104">
        <v>913</v>
      </c>
      <c r="B913" s="66">
        <v>81.819999999999993</v>
      </c>
      <c r="C913" s="63">
        <f>'soust.uk.JMK př.č.2'!$O$24+'soust.uk.JMK př.č.2'!$P$24</f>
        <v>23092</v>
      </c>
      <c r="D913" s="63">
        <f>'soust.uk.JMK př.č.2'!$L$24</f>
        <v>57</v>
      </c>
      <c r="E913" s="63">
        <f t="shared" si="42"/>
        <v>4657</v>
      </c>
      <c r="F913" s="63">
        <f t="shared" si="43"/>
        <v>3387</v>
      </c>
      <c r="G913" s="64"/>
      <c r="H913" s="192"/>
      <c r="I913" s="64"/>
      <c r="J913" s="64"/>
      <c r="K913" s="69"/>
      <c r="L913" s="72"/>
      <c r="M913" s="72"/>
      <c r="N913" s="72"/>
      <c r="O913" s="72"/>
      <c r="P913" s="63">
        <f t="shared" si="44"/>
        <v>1213</v>
      </c>
    </row>
    <row r="914" spans="1:16" x14ac:dyDescent="0.25">
      <c r="A914" s="104">
        <v>914</v>
      </c>
      <c r="B914" s="66">
        <v>81.84</v>
      </c>
      <c r="C914" s="63">
        <f>'soust.uk.JMK př.č.2'!$O$24+'soust.uk.JMK př.č.2'!$P$24</f>
        <v>23092</v>
      </c>
      <c r="D914" s="63">
        <f>'soust.uk.JMK př.č.2'!$L$24</f>
        <v>57</v>
      </c>
      <c r="E914" s="63">
        <f t="shared" si="42"/>
        <v>4655</v>
      </c>
      <c r="F914" s="63">
        <f t="shared" si="43"/>
        <v>3386</v>
      </c>
      <c r="G914" s="64"/>
      <c r="H914" s="192"/>
      <c r="I914" s="64"/>
      <c r="J914" s="64"/>
      <c r="K914" s="69"/>
      <c r="L914" s="72"/>
      <c r="M914" s="72"/>
      <c r="N914" s="72"/>
      <c r="O914" s="72"/>
      <c r="P914" s="63">
        <f t="shared" si="44"/>
        <v>1212</v>
      </c>
    </row>
    <row r="915" spans="1:16" x14ac:dyDescent="0.25">
      <c r="A915" s="104">
        <v>915</v>
      </c>
      <c r="B915" s="66">
        <v>81.849999999999994</v>
      </c>
      <c r="C915" s="63">
        <f>'soust.uk.JMK př.č.2'!$O$24+'soust.uk.JMK př.č.2'!$P$24</f>
        <v>23092</v>
      </c>
      <c r="D915" s="63">
        <f>'soust.uk.JMK př.č.2'!$L$24</f>
        <v>57</v>
      </c>
      <c r="E915" s="63">
        <f t="shared" si="42"/>
        <v>4655</v>
      </c>
      <c r="F915" s="63">
        <f t="shared" si="43"/>
        <v>3386</v>
      </c>
      <c r="G915" s="64"/>
      <c r="H915" s="192"/>
      <c r="I915" s="64"/>
      <c r="J915" s="64"/>
      <c r="K915" s="69"/>
      <c r="L915" s="72"/>
      <c r="M915" s="72"/>
      <c r="N915" s="72"/>
      <c r="O915" s="72"/>
      <c r="P915" s="63">
        <f t="shared" si="44"/>
        <v>1212</v>
      </c>
    </row>
    <row r="916" spans="1:16" x14ac:dyDescent="0.25">
      <c r="A916" s="104">
        <v>916</v>
      </c>
      <c r="B916" s="66">
        <v>81.87</v>
      </c>
      <c r="C916" s="63">
        <f>'soust.uk.JMK př.č.2'!$O$24+'soust.uk.JMK př.č.2'!$P$24</f>
        <v>23092</v>
      </c>
      <c r="D916" s="63">
        <f>'soust.uk.JMK př.č.2'!$L$24</f>
        <v>57</v>
      </c>
      <c r="E916" s="63">
        <f t="shared" si="42"/>
        <v>4654</v>
      </c>
      <c r="F916" s="63">
        <f t="shared" si="43"/>
        <v>3385</v>
      </c>
      <c r="G916" s="64"/>
      <c r="H916" s="192"/>
      <c r="I916" s="64"/>
      <c r="J916" s="64"/>
      <c r="K916" s="69"/>
      <c r="L916" s="72"/>
      <c r="M916" s="72"/>
      <c r="N916" s="72"/>
      <c r="O916" s="72"/>
      <c r="P916" s="63">
        <f t="shared" si="44"/>
        <v>1212</v>
      </c>
    </row>
    <row r="917" spans="1:16" x14ac:dyDescent="0.25">
      <c r="A917" s="104">
        <v>917</v>
      </c>
      <c r="B917" s="66">
        <v>81.89</v>
      </c>
      <c r="C917" s="63">
        <f>'soust.uk.JMK př.č.2'!$O$24+'soust.uk.JMK př.č.2'!$P$24</f>
        <v>23092</v>
      </c>
      <c r="D917" s="63">
        <f>'soust.uk.JMK př.č.2'!$L$24</f>
        <v>57</v>
      </c>
      <c r="E917" s="63">
        <f t="shared" si="42"/>
        <v>4652</v>
      </c>
      <c r="F917" s="63">
        <f t="shared" si="43"/>
        <v>3384</v>
      </c>
      <c r="G917" s="64"/>
      <c r="H917" s="192"/>
      <c r="I917" s="64"/>
      <c r="J917" s="64"/>
      <c r="K917" s="69"/>
      <c r="L917" s="72"/>
      <c r="M917" s="72"/>
      <c r="N917" s="72"/>
      <c r="O917" s="72"/>
      <c r="P917" s="63">
        <f t="shared" si="44"/>
        <v>1211</v>
      </c>
    </row>
    <row r="918" spans="1:16" x14ac:dyDescent="0.25">
      <c r="A918" s="104">
        <v>918</v>
      </c>
      <c r="B918" s="66">
        <v>81.900000000000006</v>
      </c>
      <c r="C918" s="63">
        <f>'soust.uk.JMK př.č.2'!$O$24+'soust.uk.JMK př.č.2'!$P$24</f>
        <v>23092</v>
      </c>
      <c r="D918" s="63">
        <f>'soust.uk.JMK př.č.2'!$L$24</f>
        <v>57</v>
      </c>
      <c r="E918" s="63">
        <f t="shared" si="42"/>
        <v>4651</v>
      </c>
      <c r="F918" s="63">
        <f t="shared" si="43"/>
        <v>3383</v>
      </c>
      <c r="G918" s="64"/>
      <c r="H918" s="192"/>
      <c r="I918" s="64"/>
      <c r="J918" s="64"/>
      <c r="K918" s="69"/>
      <c r="L918" s="72"/>
      <c r="M918" s="72"/>
      <c r="N918" s="72"/>
      <c r="O918" s="72"/>
      <c r="P918" s="63">
        <f t="shared" si="44"/>
        <v>1211</v>
      </c>
    </row>
    <row r="919" spans="1:16" x14ac:dyDescent="0.25">
      <c r="A919" s="104">
        <v>919</v>
      </c>
      <c r="B919" s="66">
        <v>81.92</v>
      </c>
      <c r="C919" s="63">
        <f>'soust.uk.JMK př.č.2'!$O$24+'soust.uk.JMK př.č.2'!$P$24</f>
        <v>23092</v>
      </c>
      <c r="D919" s="63">
        <f>'soust.uk.JMK př.č.2'!$L$24</f>
        <v>57</v>
      </c>
      <c r="E919" s="63">
        <f t="shared" si="42"/>
        <v>4651</v>
      </c>
      <c r="F919" s="63">
        <f t="shared" si="43"/>
        <v>3383</v>
      </c>
      <c r="G919" s="64"/>
      <c r="H919" s="192"/>
      <c r="I919" s="64"/>
      <c r="J919" s="64"/>
      <c r="K919" s="69"/>
      <c r="L919" s="72"/>
      <c r="M919" s="72"/>
      <c r="N919" s="72"/>
      <c r="O919" s="72"/>
      <c r="P919" s="63">
        <f t="shared" si="44"/>
        <v>1211</v>
      </c>
    </row>
    <row r="920" spans="1:16" x14ac:dyDescent="0.25">
      <c r="A920" s="104">
        <v>920</v>
      </c>
      <c r="B920" s="66">
        <v>81.94</v>
      </c>
      <c r="C920" s="63">
        <f>'soust.uk.JMK př.č.2'!$O$24+'soust.uk.JMK př.č.2'!$P$24</f>
        <v>23092</v>
      </c>
      <c r="D920" s="63">
        <f>'soust.uk.JMK př.č.2'!$L$24</f>
        <v>57</v>
      </c>
      <c r="E920" s="63">
        <f t="shared" si="42"/>
        <v>4650</v>
      </c>
      <c r="F920" s="63">
        <f t="shared" si="43"/>
        <v>3382</v>
      </c>
      <c r="G920" s="64"/>
      <c r="H920" s="192"/>
      <c r="I920" s="64"/>
      <c r="J920" s="64"/>
      <c r="K920" s="69"/>
      <c r="L920" s="72"/>
      <c r="M920" s="72"/>
      <c r="N920" s="72"/>
      <c r="O920" s="72"/>
      <c r="P920" s="63">
        <f t="shared" si="44"/>
        <v>1211</v>
      </c>
    </row>
    <row r="921" spans="1:16" x14ac:dyDescent="0.25">
      <c r="A921" s="104">
        <v>921</v>
      </c>
      <c r="B921" s="66">
        <v>81.96</v>
      </c>
      <c r="C921" s="63">
        <f>'soust.uk.JMK př.č.2'!$O$24+'soust.uk.JMK př.č.2'!$P$24</f>
        <v>23092</v>
      </c>
      <c r="D921" s="63">
        <f>'soust.uk.JMK př.č.2'!$L$24</f>
        <v>57</v>
      </c>
      <c r="E921" s="63">
        <f t="shared" si="42"/>
        <v>4648</v>
      </c>
      <c r="F921" s="63">
        <f t="shared" si="43"/>
        <v>3381</v>
      </c>
      <c r="G921" s="64"/>
      <c r="H921" s="192"/>
      <c r="I921" s="64"/>
      <c r="J921" s="64"/>
      <c r="K921" s="69"/>
      <c r="L921" s="72"/>
      <c r="M921" s="72"/>
      <c r="N921" s="72"/>
      <c r="O921" s="72"/>
      <c r="P921" s="63">
        <f t="shared" si="44"/>
        <v>1210</v>
      </c>
    </row>
    <row r="922" spans="1:16" x14ac:dyDescent="0.25">
      <c r="A922" s="104">
        <v>922</v>
      </c>
      <c r="B922" s="66">
        <v>81.97</v>
      </c>
      <c r="C922" s="63">
        <f>'soust.uk.JMK př.č.2'!$O$24+'soust.uk.JMK př.č.2'!$P$24</f>
        <v>23092</v>
      </c>
      <c r="D922" s="63">
        <f>'soust.uk.JMK př.č.2'!$L$24</f>
        <v>57</v>
      </c>
      <c r="E922" s="63">
        <f t="shared" si="42"/>
        <v>4648</v>
      </c>
      <c r="F922" s="63">
        <f t="shared" si="43"/>
        <v>3381</v>
      </c>
      <c r="G922" s="64"/>
      <c r="H922" s="192"/>
      <c r="I922" s="64"/>
      <c r="J922" s="64"/>
      <c r="K922" s="69"/>
      <c r="L922" s="72"/>
      <c r="M922" s="72"/>
      <c r="N922" s="72"/>
      <c r="O922" s="72"/>
      <c r="P922" s="63">
        <f t="shared" si="44"/>
        <v>1210</v>
      </c>
    </row>
    <row r="923" spans="1:16" x14ac:dyDescent="0.25">
      <c r="A923" s="104">
        <v>923</v>
      </c>
      <c r="B923" s="66">
        <v>81.99</v>
      </c>
      <c r="C923" s="63">
        <f>'soust.uk.JMK př.č.2'!$O$24+'soust.uk.JMK př.č.2'!$P$24</f>
        <v>23092</v>
      </c>
      <c r="D923" s="63">
        <f>'soust.uk.JMK př.č.2'!$L$24</f>
        <v>57</v>
      </c>
      <c r="E923" s="63">
        <f t="shared" si="42"/>
        <v>4647</v>
      </c>
      <c r="F923" s="63">
        <f t="shared" si="43"/>
        <v>3380</v>
      </c>
      <c r="G923" s="64"/>
      <c r="H923" s="192"/>
      <c r="I923" s="64"/>
      <c r="J923" s="64"/>
      <c r="K923" s="69"/>
      <c r="L923" s="72"/>
      <c r="M923" s="72"/>
      <c r="N923" s="72"/>
      <c r="O923" s="72"/>
      <c r="P923" s="63">
        <f t="shared" si="44"/>
        <v>1210</v>
      </c>
    </row>
    <row r="924" spans="1:16" x14ac:dyDescent="0.25">
      <c r="A924" s="104">
        <v>924</v>
      </c>
      <c r="B924" s="66">
        <v>82.01</v>
      </c>
      <c r="C924" s="63">
        <f>'soust.uk.JMK př.č.2'!$O$24+'soust.uk.JMK př.č.2'!$P$24</f>
        <v>23092</v>
      </c>
      <c r="D924" s="63">
        <f>'soust.uk.JMK př.č.2'!$L$24</f>
        <v>57</v>
      </c>
      <c r="E924" s="63">
        <f t="shared" si="42"/>
        <v>4646</v>
      </c>
      <c r="F924" s="63">
        <f t="shared" si="43"/>
        <v>3379</v>
      </c>
      <c r="G924" s="64"/>
      <c r="H924" s="192"/>
      <c r="I924" s="64"/>
      <c r="J924" s="64"/>
      <c r="K924" s="69"/>
      <c r="L924" s="72"/>
      <c r="M924" s="72"/>
      <c r="N924" s="72"/>
      <c r="O924" s="72"/>
      <c r="P924" s="63">
        <f t="shared" si="44"/>
        <v>1210</v>
      </c>
    </row>
    <row r="925" spans="1:16" x14ac:dyDescent="0.25">
      <c r="A925" s="104">
        <v>925</v>
      </c>
      <c r="B925" s="66">
        <v>82.02</v>
      </c>
      <c r="C925" s="63">
        <f>'soust.uk.JMK př.č.2'!$O$24+'soust.uk.JMK př.č.2'!$P$24</f>
        <v>23092</v>
      </c>
      <c r="D925" s="63">
        <f>'soust.uk.JMK př.č.2'!$L$24</f>
        <v>57</v>
      </c>
      <c r="E925" s="63">
        <f t="shared" si="42"/>
        <v>4644</v>
      </c>
      <c r="F925" s="63">
        <f t="shared" si="43"/>
        <v>3378</v>
      </c>
      <c r="G925" s="64"/>
      <c r="H925" s="192"/>
      <c r="I925" s="64"/>
      <c r="J925" s="64"/>
      <c r="K925" s="69"/>
      <c r="L925" s="72"/>
      <c r="M925" s="72"/>
      <c r="N925" s="72"/>
      <c r="O925" s="72"/>
      <c r="P925" s="63">
        <f t="shared" si="44"/>
        <v>1209</v>
      </c>
    </row>
    <row r="926" spans="1:16" x14ac:dyDescent="0.25">
      <c r="A926" s="104">
        <v>926</v>
      </c>
      <c r="B926" s="66">
        <v>82.04</v>
      </c>
      <c r="C926" s="63">
        <f>'soust.uk.JMK př.č.2'!$O$24+'soust.uk.JMK př.č.2'!$P$24</f>
        <v>23092</v>
      </c>
      <c r="D926" s="63">
        <f>'soust.uk.JMK př.č.2'!$L$24</f>
        <v>57</v>
      </c>
      <c r="E926" s="63">
        <f t="shared" si="42"/>
        <v>4644</v>
      </c>
      <c r="F926" s="63">
        <f t="shared" si="43"/>
        <v>3378</v>
      </c>
      <c r="G926" s="64"/>
      <c r="H926" s="192"/>
      <c r="I926" s="64"/>
      <c r="J926" s="64"/>
      <c r="K926" s="69"/>
      <c r="L926" s="72"/>
      <c r="M926" s="72"/>
      <c r="N926" s="72"/>
      <c r="O926" s="72"/>
      <c r="P926" s="63">
        <f t="shared" si="44"/>
        <v>1209</v>
      </c>
    </row>
    <row r="927" spans="1:16" x14ac:dyDescent="0.25">
      <c r="A927" s="104">
        <v>927</v>
      </c>
      <c r="B927" s="66">
        <v>82.06</v>
      </c>
      <c r="C927" s="63">
        <f>'soust.uk.JMK př.č.2'!$O$24+'soust.uk.JMK př.č.2'!$P$24</f>
        <v>23092</v>
      </c>
      <c r="D927" s="63">
        <f>'soust.uk.JMK př.č.2'!$L$24</f>
        <v>57</v>
      </c>
      <c r="E927" s="63">
        <f t="shared" si="42"/>
        <v>4643</v>
      </c>
      <c r="F927" s="63">
        <f t="shared" si="43"/>
        <v>3377</v>
      </c>
      <c r="G927" s="64"/>
      <c r="H927" s="192"/>
      <c r="I927" s="64"/>
      <c r="J927" s="64"/>
      <c r="K927" s="69"/>
      <c r="L927" s="72"/>
      <c r="M927" s="72"/>
      <c r="N927" s="72"/>
      <c r="O927" s="72"/>
      <c r="P927" s="63">
        <f t="shared" si="44"/>
        <v>1209</v>
      </c>
    </row>
    <row r="928" spans="1:16" x14ac:dyDescent="0.25">
      <c r="A928" s="104">
        <v>928</v>
      </c>
      <c r="B928" s="66">
        <v>82.08</v>
      </c>
      <c r="C928" s="63">
        <f>'soust.uk.JMK př.č.2'!$O$24+'soust.uk.JMK př.č.2'!$P$24</f>
        <v>23092</v>
      </c>
      <c r="D928" s="63">
        <f>'soust.uk.JMK př.č.2'!$L$24</f>
        <v>57</v>
      </c>
      <c r="E928" s="63">
        <f t="shared" si="42"/>
        <v>4642</v>
      </c>
      <c r="F928" s="63">
        <f t="shared" si="43"/>
        <v>3376</v>
      </c>
      <c r="G928" s="64"/>
      <c r="H928" s="192"/>
      <c r="I928" s="64"/>
      <c r="J928" s="64"/>
      <c r="K928" s="69"/>
      <c r="L928" s="72"/>
      <c r="M928" s="72"/>
      <c r="N928" s="72"/>
      <c r="O928" s="72"/>
      <c r="P928" s="63">
        <f t="shared" si="44"/>
        <v>1209</v>
      </c>
    </row>
    <row r="929" spans="1:16" x14ac:dyDescent="0.25">
      <c r="A929" s="104">
        <v>929</v>
      </c>
      <c r="B929" s="66">
        <v>82.09</v>
      </c>
      <c r="C929" s="63">
        <f>'soust.uk.JMK př.č.2'!$O$24+'soust.uk.JMK př.č.2'!$P$24</f>
        <v>23092</v>
      </c>
      <c r="D929" s="63">
        <f>'soust.uk.JMK př.č.2'!$L$24</f>
        <v>57</v>
      </c>
      <c r="E929" s="63">
        <f t="shared" si="42"/>
        <v>4642</v>
      </c>
      <c r="F929" s="63">
        <f t="shared" si="43"/>
        <v>3376</v>
      </c>
      <c r="G929" s="64"/>
      <c r="H929" s="192"/>
      <c r="I929" s="64"/>
      <c r="J929" s="64"/>
      <c r="K929" s="69"/>
      <c r="L929" s="72"/>
      <c r="M929" s="72"/>
      <c r="N929" s="72"/>
      <c r="O929" s="72"/>
      <c r="P929" s="63">
        <f t="shared" si="44"/>
        <v>1209</v>
      </c>
    </row>
    <row r="930" spans="1:16" x14ac:dyDescent="0.25">
      <c r="A930" s="104">
        <v>930</v>
      </c>
      <c r="B930" s="66">
        <v>82.11</v>
      </c>
      <c r="C930" s="63">
        <f>'soust.uk.JMK př.č.2'!$O$24+'soust.uk.JMK př.č.2'!$P$24</f>
        <v>23092</v>
      </c>
      <c r="D930" s="63">
        <f>'soust.uk.JMK př.č.2'!$L$24</f>
        <v>57</v>
      </c>
      <c r="E930" s="63">
        <f t="shared" si="42"/>
        <v>4640</v>
      </c>
      <c r="F930" s="63">
        <f t="shared" si="43"/>
        <v>3375</v>
      </c>
      <c r="G930" s="64"/>
      <c r="H930" s="192"/>
      <c r="I930" s="64"/>
      <c r="J930" s="64"/>
      <c r="K930" s="69"/>
      <c r="L930" s="72"/>
      <c r="M930" s="72"/>
      <c r="N930" s="72"/>
      <c r="O930" s="72"/>
      <c r="P930" s="63">
        <f t="shared" si="44"/>
        <v>1208</v>
      </c>
    </row>
    <row r="931" spans="1:16" x14ac:dyDescent="0.25">
      <c r="A931" s="104">
        <v>931</v>
      </c>
      <c r="B931" s="66">
        <v>82.13</v>
      </c>
      <c r="C931" s="63">
        <f>'soust.uk.JMK př.č.2'!$O$24+'soust.uk.JMK př.č.2'!$P$24</f>
        <v>23092</v>
      </c>
      <c r="D931" s="63">
        <f>'soust.uk.JMK př.č.2'!$L$24</f>
        <v>57</v>
      </c>
      <c r="E931" s="63">
        <f t="shared" si="42"/>
        <v>4639</v>
      </c>
      <c r="F931" s="63">
        <f t="shared" si="43"/>
        <v>3374</v>
      </c>
      <c r="G931" s="64"/>
      <c r="H931" s="192"/>
      <c r="I931" s="64"/>
      <c r="J931" s="64"/>
      <c r="K931" s="69"/>
      <c r="L931" s="72"/>
      <c r="M931" s="72"/>
      <c r="N931" s="72"/>
      <c r="O931" s="72"/>
      <c r="P931" s="63">
        <f t="shared" si="44"/>
        <v>1208</v>
      </c>
    </row>
    <row r="932" spans="1:16" x14ac:dyDescent="0.25">
      <c r="A932" s="104">
        <v>932</v>
      </c>
      <c r="B932" s="66">
        <v>82.14</v>
      </c>
      <c r="C932" s="63">
        <f>'soust.uk.JMK př.č.2'!$O$24+'soust.uk.JMK př.č.2'!$P$24</f>
        <v>23092</v>
      </c>
      <c r="D932" s="63">
        <f>'soust.uk.JMK př.č.2'!$L$24</f>
        <v>57</v>
      </c>
      <c r="E932" s="63">
        <f t="shared" si="42"/>
        <v>4639</v>
      </c>
      <c r="F932" s="63">
        <f t="shared" si="43"/>
        <v>3374</v>
      </c>
      <c r="G932" s="64"/>
      <c r="H932" s="192"/>
      <c r="I932" s="64"/>
      <c r="J932" s="64"/>
      <c r="K932" s="69"/>
      <c r="L932" s="72"/>
      <c r="M932" s="72"/>
      <c r="N932" s="72"/>
      <c r="O932" s="72"/>
      <c r="P932" s="63">
        <f t="shared" si="44"/>
        <v>1208</v>
      </c>
    </row>
    <row r="933" spans="1:16" x14ac:dyDescent="0.25">
      <c r="A933" s="104">
        <v>933</v>
      </c>
      <c r="B933" s="66">
        <v>82.16</v>
      </c>
      <c r="C933" s="63">
        <f>'soust.uk.JMK př.č.2'!$O$24+'soust.uk.JMK př.č.2'!$P$24</f>
        <v>23092</v>
      </c>
      <c r="D933" s="63">
        <f>'soust.uk.JMK př.č.2'!$L$24</f>
        <v>57</v>
      </c>
      <c r="E933" s="63">
        <f t="shared" si="42"/>
        <v>4638</v>
      </c>
      <c r="F933" s="63">
        <f t="shared" si="43"/>
        <v>3373</v>
      </c>
      <c r="G933" s="64"/>
      <c r="H933" s="192"/>
      <c r="I933" s="64"/>
      <c r="J933" s="64"/>
      <c r="K933" s="69"/>
      <c r="L933" s="72"/>
      <c r="M933" s="72"/>
      <c r="N933" s="72"/>
      <c r="O933" s="72"/>
      <c r="P933" s="63">
        <f t="shared" si="44"/>
        <v>1208</v>
      </c>
    </row>
    <row r="934" spans="1:16" x14ac:dyDescent="0.25">
      <c r="A934" s="104">
        <v>934</v>
      </c>
      <c r="B934" s="66">
        <v>82.18</v>
      </c>
      <c r="C934" s="63">
        <f>'soust.uk.JMK př.č.2'!$O$24+'soust.uk.JMK př.č.2'!$P$24</f>
        <v>23092</v>
      </c>
      <c r="D934" s="63">
        <f>'soust.uk.JMK př.č.2'!$L$24</f>
        <v>57</v>
      </c>
      <c r="E934" s="63">
        <f t="shared" si="42"/>
        <v>4636</v>
      </c>
      <c r="F934" s="63">
        <f t="shared" si="43"/>
        <v>3372</v>
      </c>
      <c r="G934" s="64"/>
      <c r="H934" s="192"/>
      <c r="I934" s="64"/>
      <c r="J934" s="64"/>
      <c r="K934" s="69"/>
      <c r="L934" s="72"/>
      <c r="M934" s="72"/>
      <c r="N934" s="72"/>
      <c r="O934" s="72"/>
      <c r="P934" s="63">
        <f t="shared" si="44"/>
        <v>1207</v>
      </c>
    </row>
    <row r="935" spans="1:16" x14ac:dyDescent="0.25">
      <c r="A935" s="104">
        <v>935</v>
      </c>
      <c r="B935" s="66">
        <v>82.19</v>
      </c>
      <c r="C935" s="63">
        <f>'soust.uk.JMK př.č.2'!$O$24+'soust.uk.JMK př.č.2'!$P$24</f>
        <v>23092</v>
      </c>
      <c r="D935" s="63">
        <f>'soust.uk.JMK př.č.2'!$L$24</f>
        <v>57</v>
      </c>
      <c r="E935" s="63">
        <f t="shared" si="42"/>
        <v>4636</v>
      </c>
      <c r="F935" s="63">
        <f t="shared" si="43"/>
        <v>3372</v>
      </c>
      <c r="G935" s="64"/>
      <c r="H935" s="192"/>
      <c r="I935" s="64"/>
      <c r="J935" s="64"/>
      <c r="K935" s="69"/>
      <c r="L935" s="72"/>
      <c r="M935" s="72"/>
      <c r="N935" s="72"/>
      <c r="O935" s="72"/>
      <c r="P935" s="63">
        <f t="shared" si="44"/>
        <v>1207</v>
      </c>
    </row>
    <row r="936" spans="1:16" x14ac:dyDescent="0.25">
      <c r="A936" s="104">
        <v>936</v>
      </c>
      <c r="B936" s="66">
        <v>82.21</v>
      </c>
      <c r="C936" s="63">
        <f>'soust.uk.JMK př.č.2'!$O$24+'soust.uk.JMK př.č.2'!$P$24</f>
        <v>23092</v>
      </c>
      <c r="D936" s="63">
        <f>'soust.uk.JMK př.č.2'!$L$24</f>
        <v>57</v>
      </c>
      <c r="E936" s="63">
        <f t="shared" si="42"/>
        <v>4635</v>
      </c>
      <c r="F936" s="63">
        <f t="shared" si="43"/>
        <v>3371</v>
      </c>
      <c r="G936" s="64"/>
      <c r="H936" s="192"/>
      <c r="I936" s="64"/>
      <c r="J936" s="64"/>
      <c r="K936" s="69"/>
      <c r="L936" s="72"/>
      <c r="M936" s="72"/>
      <c r="N936" s="72"/>
      <c r="O936" s="72"/>
      <c r="P936" s="63">
        <f t="shared" si="44"/>
        <v>1207</v>
      </c>
    </row>
    <row r="937" spans="1:16" x14ac:dyDescent="0.25">
      <c r="A937" s="104">
        <v>937</v>
      </c>
      <c r="B937" s="66">
        <v>82.23</v>
      </c>
      <c r="C937" s="63">
        <f>'soust.uk.JMK př.č.2'!$O$24+'soust.uk.JMK př.č.2'!$P$24</f>
        <v>23092</v>
      </c>
      <c r="D937" s="63">
        <f>'soust.uk.JMK př.č.2'!$L$24</f>
        <v>57</v>
      </c>
      <c r="E937" s="63">
        <f t="shared" si="42"/>
        <v>4633</v>
      </c>
      <c r="F937" s="63">
        <f t="shared" si="43"/>
        <v>3370</v>
      </c>
      <c r="G937" s="64"/>
      <c r="H937" s="192"/>
      <c r="I937" s="64"/>
      <c r="J937" s="64"/>
      <c r="K937" s="69"/>
      <c r="L937" s="72"/>
      <c r="M937" s="72"/>
      <c r="N937" s="72"/>
      <c r="O937" s="72"/>
      <c r="P937" s="63">
        <f t="shared" si="44"/>
        <v>1206</v>
      </c>
    </row>
    <row r="938" spans="1:16" x14ac:dyDescent="0.25">
      <c r="A938" s="104">
        <v>938</v>
      </c>
      <c r="B938" s="66">
        <v>82.25</v>
      </c>
      <c r="C938" s="63">
        <f>'soust.uk.JMK př.č.2'!$O$24+'soust.uk.JMK př.č.2'!$P$24</f>
        <v>23092</v>
      </c>
      <c r="D938" s="63">
        <f>'soust.uk.JMK př.č.2'!$L$24</f>
        <v>57</v>
      </c>
      <c r="E938" s="63">
        <f t="shared" si="42"/>
        <v>4632</v>
      </c>
      <c r="F938" s="63">
        <f t="shared" si="43"/>
        <v>3369</v>
      </c>
      <c r="G938" s="64"/>
      <c r="H938" s="192"/>
      <c r="I938" s="64"/>
      <c r="J938" s="64"/>
      <c r="K938" s="69"/>
      <c r="L938" s="72"/>
      <c r="M938" s="72"/>
      <c r="N938" s="72"/>
      <c r="O938" s="72"/>
      <c r="P938" s="63">
        <f t="shared" si="44"/>
        <v>1206</v>
      </c>
    </row>
    <row r="939" spans="1:16" x14ac:dyDescent="0.25">
      <c r="A939" s="104">
        <v>939</v>
      </c>
      <c r="B939" s="66">
        <v>82.26</v>
      </c>
      <c r="C939" s="63">
        <f>'soust.uk.JMK př.č.2'!$O$24+'soust.uk.JMK př.č.2'!$P$24</f>
        <v>23092</v>
      </c>
      <c r="D939" s="63">
        <f>'soust.uk.JMK př.č.2'!$L$24</f>
        <v>57</v>
      </c>
      <c r="E939" s="63">
        <f t="shared" si="42"/>
        <v>4632</v>
      </c>
      <c r="F939" s="63">
        <f t="shared" si="43"/>
        <v>3369</v>
      </c>
      <c r="G939" s="64"/>
      <c r="H939" s="192"/>
      <c r="I939" s="64"/>
      <c r="J939" s="64"/>
      <c r="K939" s="69"/>
      <c r="L939" s="72"/>
      <c r="M939" s="72"/>
      <c r="N939" s="72"/>
      <c r="O939" s="72"/>
      <c r="P939" s="63">
        <f t="shared" si="44"/>
        <v>1206</v>
      </c>
    </row>
    <row r="940" spans="1:16" x14ac:dyDescent="0.25">
      <c r="A940" s="104">
        <v>940</v>
      </c>
      <c r="B940" s="66">
        <v>82.28</v>
      </c>
      <c r="C940" s="63">
        <f>'soust.uk.JMK př.č.2'!$O$24+'soust.uk.JMK př.č.2'!$P$24</f>
        <v>23092</v>
      </c>
      <c r="D940" s="63">
        <f>'soust.uk.JMK př.č.2'!$L$24</f>
        <v>57</v>
      </c>
      <c r="E940" s="63">
        <f t="shared" si="42"/>
        <v>4631</v>
      </c>
      <c r="F940" s="63">
        <f t="shared" si="43"/>
        <v>3368</v>
      </c>
      <c r="G940" s="64"/>
      <c r="H940" s="192"/>
      <c r="I940" s="64"/>
      <c r="J940" s="64"/>
      <c r="K940" s="69"/>
      <c r="L940" s="72"/>
      <c r="M940" s="72"/>
      <c r="N940" s="72"/>
      <c r="O940" s="72"/>
      <c r="P940" s="63">
        <f t="shared" si="44"/>
        <v>1206</v>
      </c>
    </row>
    <row r="941" spans="1:16" x14ac:dyDescent="0.25">
      <c r="A941" s="104">
        <v>941</v>
      </c>
      <c r="B941" s="66">
        <v>82.3</v>
      </c>
      <c r="C941" s="63">
        <f>'soust.uk.JMK př.č.2'!$O$24+'soust.uk.JMK př.č.2'!$P$24</f>
        <v>23092</v>
      </c>
      <c r="D941" s="63">
        <f>'soust.uk.JMK př.č.2'!$L$24</f>
        <v>57</v>
      </c>
      <c r="E941" s="63">
        <f t="shared" si="42"/>
        <v>4629</v>
      </c>
      <c r="F941" s="63">
        <f t="shared" si="43"/>
        <v>3367</v>
      </c>
      <c r="G941" s="64"/>
      <c r="H941" s="192"/>
      <c r="I941" s="64"/>
      <c r="J941" s="64"/>
      <c r="K941" s="69"/>
      <c r="L941" s="72"/>
      <c r="M941" s="72"/>
      <c r="N941" s="72"/>
      <c r="O941" s="72"/>
      <c r="P941" s="63">
        <f t="shared" si="44"/>
        <v>1205</v>
      </c>
    </row>
    <row r="942" spans="1:16" x14ac:dyDescent="0.25">
      <c r="A942" s="104">
        <v>942</v>
      </c>
      <c r="B942" s="66">
        <v>82.31</v>
      </c>
      <c r="C942" s="63">
        <f>'soust.uk.JMK př.č.2'!$O$24+'soust.uk.JMK př.č.2'!$P$24</f>
        <v>23092</v>
      </c>
      <c r="D942" s="63">
        <f>'soust.uk.JMK př.č.2'!$L$24</f>
        <v>57</v>
      </c>
      <c r="E942" s="63">
        <f t="shared" si="42"/>
        <v>4629</v>
      </c>
      <c r="F942" s="63">
        <f t="shared" si="43"/>
        <v>3367</v>
      </c>
      <c r="G942" s="64"/>
      <c r="H942" s="192"/>
      <c r="I942" s="64"/>
      <c r="J942" s="64"/>
      <c r="K942" s="69"/>
      <c r="L942" s="72"/>
      <c r="M942" s="72"/>
      <c r="N942" s="72"/>
      <c r="O942" s="72"/>
      <c r="P942" s="63">
        <f t="shared" si="44"/>
        <v>1205</v>
      </c>
    </row>
    <row r="943" spans="1:16" x14ac:dyDescent="0.25">
      <c r="A943" s="104">
        <v>943</v>
      </c>
      <c r="B943" s="66">
        <v>82.33</v>
      </c>
      <c r="C943" s="63">
        <f>'soust.uk.JMK př.č.2'!$O$24+'soust.uk.JMK př.č.2'!$P$24</f>
        <v>23092</v>
      </c>
      <c r="D943" s="63">
        <f>'soust.uk.JMK př.č.2'!$L$24</f>
        <v>57</v>
      </c>
      <c r="E943" s="63">
        <f t="shared" si="42"/>
        <v>4628</v>
      </c>
      <c r="F943" s="63">
        <f t="shared" si="43"/>
        <v>3366</v>
      </c>
      <c r="G943" s="64"/>
      <c r="H943" s="192"/>
      <c r="I943" s="64"/>
      <c r="J943" s="64"/>
      <c r="K943" s="69"/>
      <c r="L943" s="72"/>
      <c r="M943" s="72"/>
      <c r="N943" s="72"/>
      <c r="O943" s="72"/>
      <c r="P943" s="63">
        <f t="shared" si="44"/>
        <v>1205</v>
      </c>
    </row>
    <row r="944" spans="1:16" x14ac:dyDescent="0.25">
      <c r="A944" s="104">
        <v>944</v>
      </c>
      <c r="B944" s="66">
        <v>82.35</v>
      </c>
      <c r="C944" s="63">
        <f>'soust.uk.JMK př.č.2'!$O$24+'soust.uk.JMK př.č.2'!$P$24</f>
        <v>23092</v>
      </c>
      <c r="D944" s="63">
        <f>'soust.uk.JMK př.č.2'!$L$24</f>
        <v>57</v>
      </c>
      <c r="E944" s="63">
        <f t="shared" si="42"/>
        <v>4627</v>
      </c>
      <c r="F944" s="63">
        <f t="shared" si="43"/>
        <v>3365</v>
      </c>
      <c r="G944" s="64"/>
      <c r="H944" s="192"/>
      <c r="I944" s="64"/>
      <c r="J944" s="64"/>
      <c r="K944" s="69"/>
      <c r="L944" s="72"/>
      <c r="M944" s="72"/>
      <c r="N944" s="72"/>
      <c r="O944" s="72"/>
      <c r="P944" s="63">
        <f t="shared" si="44"/>
        <v>1205</v>
      </c>
    </row>
    <row r="945" spans="1:16" x14ac:dyDescent="0.25">
      <c r="A945" s="104">
        <v>945</v>
      </c>
      <c r="B945" s="66">
        <v>82.36</v>
      </c>
      <c r="C945" s="63">
        <f>'soust.uk.JMK př.č.2'!$O$24+'soust.uk.JMK př.č.2'!$P$24</f>
        <v>23092</v>
      </c>
      <c r="D945" s="63">
        <f>'soust.uk.JMK př.č.2'!$L$24</f>
        <v>57</v>
      </c>
      <c r="E945" s="63">
        <f t="shared" si="42"/>
        <v>4627</v>
      </c>
      <c r="F945" s="63">
        <f t="shared" si="43"/>
        <v>3365</v>
      </c>
      <c r="G945" s="64"/>
      <c r="H945" s="192"/>
      <c r="I945" s="64"/>
      <c r="J945" s="64"/>
      <c r="K945" s="69"/>
      <c r="L945" s="72"/>
      <c r="M945" s="72"/>
      <c r="N945" s="72"/>
      <c r="O945" s="72"/>
      <c r="P945" s="63">
        <f t="shared" si="44"/>
        <v>1205</v>
      </c>
    </row>
    <row r="946" spans="1:16" x14ac:dyDescent="0.25">
      <c r="A946" s="104">
        <v>946</v>
      </c>
      <c r="B946" s="66">
        <v>82.38</v>
      </c>
      <c r="C946" s="63">
        <f>'soust.uk.JMK př.č.2'!$O$24+'soust.uk.JMK př.č.2'!$P$24</f>
        <v>23092</v>
      </c>
      <c r="D946" s="63">
        <f>'soust.uk.JMK př.č.2'!$L$24</f>
        <v>57</v>
      </c>
      <c r="E946" s="63">
        <f t="shared" si="42"/>
        <v>4625</v>
      </c>
      <c r="F946" s="63">
        <f t="shared" si="43"/>
        <v>3364</v>
      </c>
      <c r="G946" s="64"/>
      <c r="H946" s="192"/>
      <c r="I946" s="64"/>
      <c r="J946" s="64"/>
      <c r="K946" s="69"/>
      <c r="L946" s="72"/>
      <c r="M946" s="72"/>
      <c r="N946" s="72"/>
      <c r="O946" s="72"/>
      <c r="P946" s="63">
        <f t="shared" si="44"/>
        <v>1204</v>
      </c>
    </row>
    <row r="947" spans="1:16" x14ac:dyDescent="0.25">
      <c r="A947" s="104">
        <v>947</v>
      </c>
      <c r="B947" s="66">
        <v>82.4</v>
      </c>
      <c r="C947" s="63">
        <f>'soust.uk.JMK př.č.2'!$O$24+'soust.uk.JMK př.č.2'!$P$24</f>
        <v>23092</v>
      </c>
      <c r="D947" s="63">
        <f>'soust.uk.JMK př.č.2'!$L$24</f>
        <v>57</v>
      </c>
      <c r="E947" s="63">
        <f t="shared" si="42"/>
        <v>4624</v>
      </c>
      <c r="F947" s="63">
        <f t="shared" si="43"/>
        <v>3363</v>
      </c>
      <c r="G947" s="64"/>
      <c r="H947" s="192"/>
      <c r="I947" s="64"/>
      <c r="J947" s="64"/>
      <c r="K947" s="69"/>
      <c r="L947" s="72"/>
      <c r="M947" s="72"/>
      <c r="N947" s="72"/>
      <c r="O947" s="72"/>
      <c r="P947" s="63">
        <f t="shared" si="44"/>
        <v>1204</v>
      </c>
    </row>
    <row r="948" spans="1:16" x14ac:dyDescent="0.25">
      <c r="A948" s="104">
        <v>948</v>
      </c>
      <c r="B948" s="66">
        <v>82.41</v>
      </c>
      <c r="C948" s="63">
        <f>'soust.uk.JMK př.č.2'!$O$24+'soust.uk.JMK př.č.2'!$P$24</f>
        <v>23092</v>
      </c>
      <c r="D948" s="63">
        <f>'soust.uk.JMK př.č.2'!$L$24</f>
        <v>57</v>
      </c>
      <c r="E948" s="63">
        <f t="shared" si="42"/>
        <v>4624</v>
      </c>
      <c r="F948" s="63">
        <f t="shared" si="43"/>
        <v>3363</v>
      </c>
      <c r="G948" s="64"/>
      <c r="H948" s="192"/>
      <c r="I948" s="64"/>
      <c r="J948" s="64"/>
      <c r="K948" s="69"/>
      <c r="L948" s="72"/>
      <c r="M948" s="72"/>
      <c r="N948" s="72"/>
      <c r="O948" s="72"/>
      <c r="P948" s="63">
        <f t="shared" si="44"/>
        <v>1204</v>
      </c>
    </row>
    <row r="949" spans="1:16" x14ac:dyDescent="0.25">
      <c r="A949" s="104">
        <v>949</v>
      </c>
      <c r="B949" s="66">
        <v>82.43</v>
      </c>
      <c r="C949" s="63">
        <f>'soust.uk.JMK př.č.2'!$O$24+'soust.uk.JMK př.č.2'!$P$24</f>
        <v>23092</v>
      </c>
      <c r="D949" s="63">
        <f>'soust.uk.JMK př.č.2'!$L$24</f>
        <v>57</v>
      </c>
      <c r="E949" s="63">
        <f t="shared" si="42"/>
        <v>4623</v>
      </c>
      <c r="F949" s="63">
        <f t="shared" si="43"/>
        <v>3362</v>
      </c>
      <c r="G949" s="64"/>
      <c r="H949" s="192"/>
      <c r="I949" s="64"/>
      <c r="J949" s="64"/>
      <c r="K949" s="69"/>
      <c r="L949" s="72"/>
      <c r="M949" s="72"/>
      <c r="N949" s="72"/>
      <c r="O949" s="72"/>
      <c r="P949" s="63">
        <f t="shared" si="44"/>
        <v>1204</v>
      </c>
    </row>
    <row r="950" spans="1:16" x14ac:dyDescent="0.25">
      <c r="A950" s="104">
        <v>950</v>
      </c>
      <c r="B950" s="66">
        <v>82.45</v>
      </c>
      <c r="C950" s="63">
        <f>'soust.uk.JMK př.č.2'!$O$24+'soust.uk.JMK př.č.2'!$P$24</f>
        <v>23092</v>
      </c>
      <c r="D950" s="63">
        <f>'soust.uk.JMK př.č.2'!$L$24</f>
        <v>57</v>
      </c>
      <c r="E950" s="63">
        <f t="shared" si="42"/>
        <v>4621</v>
      </c>
      <c r="F950" s="63">
        <f t="shared" si="43"/>
        <v>3361</v>
      </c>
      <c r="G950" s="64"/>
      <c r="H950" s="192"/>
      <c r="I950" s="64"/>
      <c r="J950" s="64"/>
      <c r="K950" s="69"/>
      <c r="L950" s="72"/>
      <c r="M950" s="72"/>
      <c r="N950" s="72"/>
      <c r="O950" s="72"/>
      <c r="P950" s="63">
        <f t="shared" si="44"/>
        <v>1203</v>
      </c>
    </row>
    <row r="951" spans="1:16" x14ac:dyDescent="0.25">
      <c r="A951" s="104">
        <v>951</v>
      </c>
      <c r="B951" s="66">
        <v>82.46</v>
      </c>
      <c r="C951" s="63">
        <f>'soust.uk.JMK př.č.2'!$O$24+'soust.uk.JMK př.č.2'!$P$24</f>
        <v>23092</v>
      </c>
      <c r="D951" s="63">
        <f>'soust.uk.JMK př.č.2'!$L$24</f>
        <v>57</v>
      </c>
      <c r="E951" s="63">
        <f t="shared" si="42"/>
        <v>4620</v>
      </c>
      <c r="F951" s="63">
        <f t="shared" si="43"/>
        <v>3360</v>
      </c>
      <c r="G951" s="64"/>
      <c r="H951" s="192"/>
      <c r="I951" s="64"/>
      <c r="J951" s="64"/>
      <c r="K951" s="69"/>
      <c r="L951" s="72"/>
      <c r="M951" s="72"/>
      <c r="N951" s="72"/>
      <c r="O951" s="72"/>
      <c r="P951" s="63">
        <f t="shared" si="44"/>
        <v>1203</v>
      </c>
    </row>
    <row r="952" spans="1:16" x14ac:dyDescent="0.25">
      <c r="A952" s="104">
        <v>952</v>
      </c>
      <c r="B952" s="66">
        <v>82.48</v>
      </c>
      <c r="C952" s="63">
        <f>'soust.uk.JMK př.č.2'!$O$24+'soust.uk.JMK př.č.2'!$P$24</f>
        <v>23092</v>
      </c>
      <c r="D952" s="63">
        <f>'soust.uk.JMK př.č.2'!$L$24</f>
        <v>57</v>
      </c>
      <c r="E952" s="63">
        <f t="shared" si="42"/>
        <v>4620</v>
      </c>
      <c r="F952" s="63">
        <f t="shared" si="43"/>
        <v>3360</v>
      </c>
      <c r="G952" s="64"/>
      <c r="H952" s="192"/>
      <c r="I952" s="64"/>
      <c r="J952" s="64"/>
      <c r="K952" s="69"/>
      <c r="L952" s="72"/>
      <c r="M952" s="72"/>
      <c r="N952" s="72"/>
      <c r="O952" s="72"/>
      <c r="P952" s="63">
        <f t="shared" si="44"/>
        <v>1203</v>
      </c>
    </row>
    <row r="953" spans="1:16" x14ac:dyDescent="0.25">
      <c r="A953" s="104">
        <v>953</v>
      </c>
      <c r="B953" s="66">
        <v>82.5</v>
      </c>
      <c r="C953" s="63">
        <f>'soust.uk.JMK př.č.2'!$O$24+'soust.uk.JMK př.č.2'!$P$24</f>
        <v>23092</v>
      </c>
      <c r="D953" s="63">
        <f>'soust.uk.JMK př.č.2'!$L$24</f>
        <v>57</v>
      </c>
      <c r="E953" s="63">
        <f t="shared" si="42"/>
        <v>4619</v>
      </c>
      <c r="F953" s="63">
        <f t="shared" si="43"/>
        <v>3359</v>
      </c>
      <c r="G953" s="64"/>
      <c r="H953" s="192"/>
      <c r="I953" s="64"/>
      <c r="J953" s="64"/>
      <c r="K953" s="69"/>
      <c r="L953" s="72"/>
      <c r="M953" s="72"/>
      <c r="N953" s="72"/>
      <c r="O953" s="72"/>
      <c r="P953" s="63">
        <f t="shared" si="44"/>
        <v>1203</v>
      </c>
    </row>
    <row r="954" spans="1:16" x14ac:dyDescent="0.25">
      <c r="A954" s="104">
        <v>954</v>
      </c>
      <c r="B954" s="66">
        <v>82.51</v>
      </c>
      <c r="C954" s="63">
        <f>'soust.uk.JMK př.č.2'!$O$24+'soust.uk.JMK př.č.2'!$P$24</f>
        <v>23092</v>
      </c>
      <c r="D954" s="63">
        <f>'soust.uk.JMK př.č.2'!$L$24</f>
        <v>57</v>
      </c>
      <c r="E954" s="63">
        <f t="shared" si="42"/>
        <v>4617</v>
      </c>
      <c r="F954" s="63">
        <f t="shared" si="43"/>
        <v>3358</v>
      </c>
      <c r="G954" s="64"/>
      <c r="H954" s="192"/>
      <c r="I954" s="64"/>
      <c r="J954" s="64"/>
      <c r="K954" s="69"/>
      <c r="L954" s="72"/>
      <c r="M954" s="72"/>
      <c r="N954" s="72"/>
      <c r="O954" s="72"/>
      <c r="P954" s="63">
        <f t="shared" si="44"/>
        <v>1202</v>
      </c>
    </row>
    <row r="955" spans="1:16" x14ac:dyDescent="0.25">
      <c r="A955" s="104">
        <v>955</v>
      </c>
      <c r="B955" s="66">
        <v>82.53</v>
      </c>
      <c r="C955" s="63">
        <f>'soust.uk.JMK př.č.2'!$O$24+'soust.uk.JMK př.č.2'!$P$24</f>
        <v>23092</v>
      </c>
      <c r="D955" s="63">
        <f>'soust.uk.JMK př.č.2'!$L$24</f>
        <v>57</v>
      </c>
      <c r="E955" s="63">
        <f t="shared" si="42"/>
        <v>4617</v>
      </c>
      <c r="F955" s="63">
        <f t="shared" si="43"/>
        <v>3358</v>
      </c>
      <c r="G955" s="64"/>
      <c r="H955" s="192"/>
      <c r="I955" s="64"/>
      <c r="J955" s="64"/>
      <c r="K955" s="69"/>
      <c r="L955" s="72"/>
      <c r="M955" s="72"/>
      <c r="N955" s="72"/>
      <c r="O955" s="72"/>
      <c r="P955" s="63">
        <f t="shared" si="44"/>
        <v>1202</v>
      </c>
    </row>
    <row r="956" spans="1:16" x14ac:dyDescent="0.25">
      <c r="A956" s="104">
        <v>956</v>
      </c>
      <c r="B956" s="66">
        <v>82.55</v>
      </c>
      <c r="C956" s="63">
        <f>'soust.uk.JMK př.č.2'!$O$24+'soust.uk.JMK př.č.2'!$P$24</f>
        <v>23092</v>
      </c>
      <c r="D956" s="63">
        <f>'soust.uk.JMK př.č.2'!$L$24</f>
        <v>57</v>
      </c>
      <c r="E956" s="63">
        <f t="shared" si="42"/>
        <v>4616</v>
      </c>
      <c r="F956" s="63">
        <f t="shared" si="43"/>
        <v>3357</v>
      </c>
      <c r="G956" s="64"/>
      <c r="H956" s="192"/>
      <c r="I956" s="64"/>
      <c r="J956" s="64"/>
      <c r="K956" s="69"/>
      <c r="L956" s="72"/>
      <c r="M956" s="72"/>
      <c r="N956" s="72"/>
      <c r="O956" s="72"/>
      <c r="P956" s="63">
        <f t="shared" si="44"/>
        <v>1202</v>
      </c>
    </row>
    <row r="957" spans="1:16" x14ac:dyDescent="0.25">
      <c r="A957" s="104">
        <v>957</v>
      </c>
      <c r="B957" s="66">
        <v>82.56</v>
      </c>
      <c r="C957" s="63">
        <f>'soust.uk.JMK př.č.2'!$O$24+'soust.uk.JMK př.č.2'!$P$24</f>
        <v>23092</v>
      </c>
      <c r="D957" s="63">
        <f>'soust.uk.JMK př.č.2'!$L$24</f>
        <v>57</v>
      </c>
      <c r="E957" s="63">
        <f t="shared" si="42"/>
        <v>4614</v>
      </c>
      <c r="F957" s="63">
        <f t="shared" si="43"/>
        <v>3356</v>
      </c>
      <c r="G957" s="64"/>
      <c r="H957" s="192"/>
      <c r="I957" s="64"/>
      <c r="J957" s="64"/>
      <c r="K957" s="69"/>
      <c r="L957" s="72"/>
      <c r="M957" s="72"/>
      <c r="N957" s="72"/>
      <c r="O957" s="72"/>
      <c r="P957" s="63">
        <f t="shared" si="44"/>
        <v>1201</v>
      </c>
    </row>
    <row r="958" spans="1:16" x14ac:dyDescent="0.25">
      <c r="A958" s="104">
        <v>958</v>
      </c>
      <c r="B958" s="66">
        <v>82.58</v>
      </c>
      <c r="C958" s="63">
        <f>'soust.uk.JMK př.č.2'!$O$24+'soust.uk.JMK př.č.2'!$P$24</f>
        <v>23092</v>
      </c>
      <c r="D958" s="63">
        <f>'soust.uk.JMK př.č.2'!$L$24</f>
        <v>57</v>
      </c>
      <c r="E958" s="63">
        <f t="shared" si="42"/>
        <v>4614</v>
      </c>
      <c r="F958" s="63">
        <f t="shared" si="43"/>
        <v>3356</v>
      </c>
      <c r="G958" s="64"/>
      <c r="H958" s="192"/>
      <c r="I958" s="64"/>
      <c r="J958" s="64"/>
      <c r="K958" s="69"/>
      <c r="L958" s="72"/>
      <c r="M958" s="72"/>
      <c r="N958" s="72"/>
      <c r="O958" s="72"/>
      <c r="P958" s="63">
        <f t="shared" si="44"/>
        <v>1201</v>
      </c>
    </row>
    <row r="959" spans="1:16" x14ac:dyDescent="0.25">
      <c r="A959" s="104">
        <v>959</v>
      </c>
      <c r="B959" s="66">
        <v>82.59</v>
      </c>
      <c r="C959" s="63">
        <f>'soust.uk.JMK př.č.2'!$O$24+'soust.uk.JMK př.č.2'!$P$24</f>
        <v>23092</v>
      </c>
      <c r="D959" s="63">
        <f>'soust.uk.JMK př.č.2'!$L$24</f>
        <v>57</v>
      </c>
      <c r="E959" s="63">
        <f t="shared" si="42"/>
        <v>4613</v>
      </c>
      <c r="F959" s="63">
        <f t="shared" si="43"/>
        <v>3355</v>
      </c>
      <c r="G959" s="64"/>
      <c r="H959" s="192"/>
      <c r="I959" s="64"/>
      <c r="J959" s="64"/>
      <c r="K959" s="69"/>
      <c r="L959" s="72"/>
      <c r="M959" s="72"/>
      <c r="N959" s="72"/>
      <c r="O959" s="72"/>
      <c r="P959" s="63">
        <f t="shared" si="44"/>
        <v>1201</v>
      </c>
    </row>
    <row r="960" spans="1:16" x14ac:dyDescent="0.25">
      <c r="A960" s="104">
        <v>960</v>
      </c>
      <c r="B960" s="66">
        <v>82.61</v>
      </c>
      <c r="C960" s="63">
        <f>'soust.uk.JMK př.č.2'!$O$24+'soust.uk.JMK př.č.2'!$P$24</f>
        <v>23092</v>
      </c>
      <c r="D960" s="63">
        <f>'soust.uk.JMK př.č.2'!$L$24</f>
        <v>57</v>
      </c>
      <c r="E960" s="63">
        <f t="shared" si="42"/>
        <v>4612</v>
      </c>
      <c r="F960" s="63">
        <f t="shared" si="43"/>
        <v>3354</v>
      </c>
      <c r="G960" s="64"/>
      <c r="H960" s="192"/>
      <c r="I960" s="64"/>
      <c r="J960" s="64"/>
      <c r="K960" s="69"/>
      <c r="L960" s="72"/>
      <c r="M960" s="72"/>
      <c r="N960" s="72"/>
      <c r="O960" s="72"/>
      <c r="P960" s="63">
        <f t="shared" si="44"/>
        <v>1201</v>
      </c>
    </row>
    <row r="961" spans="1:16" x14ac:dyDescent="0.25">
      <c r="A961" s="104">
        <v>961</v>
      </c>
      <c r="B961" s="66">
        <v>82.63</v>
      </c>
      <c r="C961" s="63">
        <f>'soust.uk.JMK př.č.2'!$O$24+'soust.uk.JMK př.č.2'!$P$24</f>
        <v>23092</v>
      </c>
      <c r="D961" s="63">
        <f>'soust.uk.JMK př.č.2'!$L$24</f>
        <v>57</v>
      </c>
      <c r="E961" s="63">
        <f t="shared" si="42"/>
        <v>4612</v>
      </c>
      <c r="F961" s="63">
        <f t="shared" si="43"/>
        <v>3354</v>
      </c>
      <c r="G961" s="64"/>
      <c r="H961" s="192"/>
      <c r="I961" s="64"/>
      <c r="J961" s="64"/>
      <c r="K961" s="69"/>
      <c r="L961" s="72"/>
      <c r="M961" s="72"/>
      <c r="N961" s="72"/>
      <c r="O961" s="72"/>
      <c r="P961" s="63">
        <f t="shared" si="44"/>
        <v>1201</v>
      </c>
    </row>
    <row r="962" spans="1:16" x14ac:dyDescent="0.25">
      <c r="A962" s="104">
        <v>962</v>
      </c>
      <c r="B962" s="66">
        <v>82.64</v>
      </c>
      <c r="C962" s="63">
        <f>'soust.uk.JMK př.č.2'!$O$24+'soust.uk.JMK př.č.2'!$P$24</f>
        <v>23092</v>
      </c>
      <c r="D962" s="63">
        <f>'soust.uk.JMK př.č.2'!$L$24</f>
        <v>57</v>
      </c>
      <c r="E962" s="63">
        <f t="shared" si="42"/>
        <v>4610</v>
      </c>
      <c r="F962" s="63">
        <f t="shared" si="43"/>
        <v>3353</v>
      </c>
      <c r="G962" s="64"/>
      <c r="H962" s="192"/>
      <c r="I962" s="64"/>
      <c r="J962" s="64"/>
      <c r="K962" s="69"/>
      <c r="L962" s="72"/>
      <c r="M962" s="72"/>
      <c r="N962" s="72"/>
      <c r="O962" s="72"/>
      <c r="P962" s="63">
        <f t="shared" si="44"/>
        <v>1200</v>
      </c>
    </row>
    <row r="963" spans="1:16" x14ac:dyDescent="0.25">
      <c r="A963" s="104">
        <v>963</v>
      </c>
      <c r="B963" s="66">
        <v>82.66</v>
      </c>
      <c r="C963" s="63">
        <f>'soust.uk.JMK př.č.2'!$O$24+'soust.uk.JMK př.č.2'!$P$24</f>
        <v>23092</v>
      </c>
      <c r="D963" s="63">
        <f>'soust.uk.JMK př.č.2'!$L$24</f>
        <v>57</v>
      </c>
      <c r="E963" s="63">
        <f t="shared" si="42"/>
        <v>4609</v>
      </c>
      <c r="F963" s="63">
        <f t="shared" si="43"/>
        <v>3352</v>
      </c>
      <c r="G963" s="64"/>
      <c r="H963" s="192"/>
      <c r="I963" s="64"/>
      <c r="J963" s="64"/>
      <c r="K963" s="69"/>
      <c r="L963" s="72"/>
      <c r="M963" s="72"/>
      <c r="N963" s="72"/>
      <c r="O963" s="72"/>
      <c r="P963" s="63">
        <f t="shared" si="44"/>
        <v>1200</v>
      </c>
    </row>
    <row r="964" spans="1:16" x14ac:dyDescent="0.25">
      <c r="A964" s="104">
        <v>964</v>
      </c>
      <c r="B964" s="66">
        <v>82.68</v>
      </c>
      <c r="C964" s="63">
        <f>'soust.uk.JMK př.č.2'!$O$24+'soust.uk.JMK př.č.2'!$P$24</f>
        <v>23092</v>
      </c>
      <c r="D964" s="63">
        <f>'soust.uk.JMK př.č.2'!$L$24</f>
        <v>57</v>
      </c>
      <c r="E964" s="63">
        <f t="shared" si="42"/>
        <v>4609</v>
      </c>
      <c r="F964" s="63">
        <f t="shared" si="43"/>
        <v>3352</v>
      </c>
      <c r="G964" s="64"/>
      <c r="H964" s="192"/>
      <c r="I964" s="64"/>
      <c r="J964" s="64"/>
      <c r="K964" s="69"/>
      <c r="L964" s="72"/>
      <c r="M964" s="72"/>
      <c r="N964" s="72"/>
      <c r="O964" s="72"/>
      <c r="P964" s="63">
        <f t="shared" si="44"/>
        <v>1200</v>
      </c>
    </row>
    <row r="965" spans="1:16" x14ac:dyDescent="0.25">
      <c r="A965" s="104">
        <v>965</v>
      </c>
      <c r="B965" s="66">
        <v>82.69</v>
      </c>
      <c r="C965" s="63">
        <f>'soust.uk.JMK př.č.2'!$O$24+'soust.uk.JMK př.č.2'!$P$24</f>
        <v>23092</v>
      </c>
      <c r="D965" s="63">
        <f>'soust.uk.JMK př.č.2'!$L$24</f>
        <v>57</v>
      </c>
      <c r="E965" s="63">
        <f t="shared" si="42"/>
        <v>4608</v>
      </c>
      <c r="F965" s="63">
        <f t="shared" si="43"/>
        <v>3351</v>
      </c>
      <c r="G965" s="64"/>
      <c r="H965" s="192"/>
      <c r="I965" s="64"/>
      <c r="J965" s="64"/>
      <c r="K965" s="69"/>
      <c r="L965" s="72"/>
      <c r="M965" s="72"/>
      <c r="N965" s="72"/>
      <c r="O965" s="72"/>
      <c r="P965" s="63">
        <f t="shared" si="44"/>
        <v>1200</v>
      </c>
    </row>
    <row r="966" spans="1:16" x14ac:dyDescent="0.25">
      <c r="A966" s="104">
        <v>966</v>
      </c>
      <c r="B966" s="66">
        <v>82.71</v>
      </c>
      <c r="C966" s="63">
        <f>'soust.uk.JMK př.č.2'!$O$24+'soust.uk.JMK př.č.2'!$P$24</f>
        <v>23092</v>
      </c>
      <c r="D966" s="63">
        <f>'soust.uk.JMK př.č.2'!$L$24</f>
        <v>57</v>
      </c>
      <c r="E966" s="63">
        <f t="shared" si="42"/>
        <v>4606</v>
      </c>
      <c r="F966" s="63">
        <f t="shared" si="43"/>
        <v>3350</v>
      </c>
      <c r="G966" s="64"/>
      <c r="H966" s="192"/>
      <c r="I966" s="64"/>
      <c r="J966" s="64"/>
      <c r="K966" s="69"/>
      <c r="L966" s="72"/>
      <c r="M966" s="72"/>
      <c r="N966" s="72"/>
      <c r="O966" s="72"/>
      <c r="P966" s="63">
        <f t="shared" si="44"/>
        <v>1199</v>
      </c>
    </row>
    <row r="967" spans="1:16" x14ac:dyDescent="0.25">
      <c r="A967" s="104">
        <v>967</v>
      </c>
      <c r="B967" s="66">
        <v>82.73</v>
      </c>
      <c r="C967" s="63">
        <f>'soust.uk.JMK př.č.2'!$O$24+'soust.uk.JMK př.č.2'!$P$24</f>
        <v>23092</v>
      </c>
      <c r="D967" s="63">
        <f>'soust.uk.JMK př.č.2'!$L$24</f>
        <v>57</v>
      </c>
      <c r="E967" s="63">
        <f t="shared" si="42"/>
        <v>4605</v>
      </c>
      <c r="F967" s="63">
        <f t="shared" si="43"/>
        <v>3349</v>
      </c>
      <c r="G967" s="64"/>
      <c r="H967" s="192"/>
      <c r="I967" s="64"/>
      <c r="J967" s="64"/>
      <c r="K967" s="69"/>
      <c r="L967" s="72"/>
      <c r="M967" s="72"/>
      <c r="N967" s="72"/>
      <c r="O967" s="72"/>
      <c r="P967" s="63">
        <f t="shared" si="44"/>
        <v>1199</v>
      </c>
    </row>
    <row r="968" spans="1:16" x14ac:dyDescent="0.25">
      <c r="A968" s="104">
        <v>968</v>
      </c>
      <c r="B968" s="66">
        <v>82.74</v>
      </c>
      <c r="C968" s="63">
        <f>'soust.uk.JMK př.č.2'!$O$24+'soust.uk.JMK př.č.2'!$P$24</f>
        <v>23092</v>
      </c>
      <c r="D968" s="63">
        <f>'soust.uk.JMK př.č.2'!$L$24</f>
        <v>57</v>
      </c>
      <c r="E968" s="63">
        <f t="shared" si="42"/>
        <v>4605</v>
      </c>
      <c r="F968" s="63">
        <f t="shared" si="43"/>
        <v>3349</v>
      </c>
      <c r="G968" s="64"/>
      <c r="H968" s="192"/>
      <c r="I968" s="64"/>
      <c r="J968" s="64"/>
      <c r="K968" s="69"/>
      <c r="L968" s="72"/>
      <c r="M968" s="72"/>
      <c r="N968" s="72"/>
      <c r="O968" s="72"/>
      <c r="P968" s="63">
        <f t="shared" si="44"/>
        <v>1199</v>
      </c>
    </row>
    <row r="969" spans="1:16" x14ac:dyDescent="0.25">
      <c r="A969" s="104">
        <v>969</v>
      </c>
      <c r="B969" s="66">
        <v>82.76</v>
      </c>
      <c r="C969" s="63">
        <f>'soust.uk.JMK př.č.2'!$O$24+'soust.uk.JMK př.č.2'!$P$24</f>
        <v>23092</v>
      </c>
      <c r="D969" s="63">
        <f>'soust.uk.JMK př.č.2'!$L$24</f>
        <v>57</v>
      </c>
      <c r="E969" s="63">
        <f t="shared" si="42"/>
        <v>4604</v>
      </c>
      <c r="F969" s="63">
        <f t="shared" si="43"/>
        <v>3348</v>
      </c>
      <c r="G969" s="64"/>
      <c r="H969" s="192"/>
      <c r="I969" s="64"/>
      <c r="J969" s="64"/>
      <c r="K969" s="69"/>
      <c r="L969" s="72"/>
      <c r="M969" s="72"/>
      <c r="N969" s="72"/>
      <c r="O969" s="72"/>
      <c r="P969" s="63">
        <f t="shared" si="44"/>
        <v>1199</v>
      </c>
    </row>
    <row r="970" spans="1:16" x14ac:dyDescent="0.25">
      <c r="A970" s="104">
        <v>970</v>
      </c>
      <c r="B970" s="66">
        <v>82.77</v>
      </c>
      <c r="C970" s="63">
        <f>'soust.uk.JMK př.č.2'!$O$24+'soust.uk.JMK př.č.2'!$P$24</f>
        <v>23092</v>
      </c>
      <c r="D970" s="63">
        <f>'soust.uk.JMK př.č.2'!$L$24</f>
        <v>57</v>
      </c>
      <c r="E970" s="63">
        <f t="shared" si="42"/>
        <v>4604</v>
      </c>
      <c r="F970" s="63">
        <f t="shared" si="43"/>
        <v>3348</v>
      </c>
      <c r="G970" s="64"/>
      <c r="H970" s="192"/>
      <c r="I970" s="64"/>
      <c r="J970" s="64"/>
      <c r="K970" s="69"/>
      <c r="L970" s="72"/>
      <c r="M970" s="72"/>
      <c r="N970" s="72"/>
      <c r="O970" s="72"/>
      <c r="P970" s="63">
        <f t="shared" si="44"/>
        <v>1199</v>
      </c>
    </row>
    <row r="971" spans="1:16" x14ac:dyDescent="0.25">
      <c r="A971" s="104">
        <v>971</v>
      </c>
      <c r="B971" s="66">
        <v>82.79</v>
      </c>
      <c r="C971" s="63">
        <f>'soust.uk.JMK př.č.2'!$O$24+'soust.uk.JMK př.č.2'!$P$24</f>
        <v>23092</v>
      </c>
      <c r="D971" s="63">
        <f>'soust.uk.JMK př.č.2'!$L$24</f>
        <v>57</v>
      </c>
      <c r="E971" s="63">
        <f t="shared" si="42"/>
        <v>4602</v>
      </c>
      <c r="F971" s="63">
        <f t="shared" si="43"/>
        <v>3347</v>
      </c>
      <c r="G971" s="64"/>
      <c r="H971" s="192"/>
      <c r="I971" s="64"/>
      <c r="J971" s="64"/>
      <c r="K971" s="69"/>
      <c r="L971" s="72"/>
      <c r="M971" s="72"/>
      <c r="N971" s="72"/>
      <c r="O971" s="72"/>
      <c r="P971" s="63">
        <f t="shared" si="44"/>
        <v>1198</v>
      </c>
    </row>
    <row r="972" spans="1:16" x14ac:dyDescent="0.25">
      <c r="A972" s="104">
        <v>972</v>
      </c>
      <c r="B972" s="66">
        <v>82.81</v>
      </c>
      <c r="C972" s="63">
        <f>'soust.uk.JMK př.č.2'!$O$24+'soust.uk.JMK př.č.2'!$P$24</f>
        <v>23092</v>
      </c>
      <c r="D972" s="63">
        <f>'soust.uk.JMK př.č.2'!$L$24</f>
        <v>57</v>
      </c>
      <c r="E972" s="63">
        <f t="shared" si="42"/>
        <v>4601</v>
      </c>
      <c r="F972" s="63">
        <f t="shared" si="43"/>
        <v>3346</v>
      </c>
      <c r="G972" s="64"/>
      <c r="H972" s="192"/>
      <c r="I972" s="64"/>
      <c r="J972" s="64"/>
      <c r="K972" s="69"/>
      <c r="L972" s="72"/>
      <c r="M972" s="72"/>
      <c r="N972" s="72"/>
      <c r="O972" s="72"/>
      <c r="P972" s="63">
        <f t="shared" si="44"/>
        <v>1198</v>
      </c>
    </row>
    <row r="973" spans="1:16" x14ac:dyDescent="0.25">
      <c r="A973" s="104">
        <v>973</v>
      </c>
      <c r="B973" s="66">
        <v>82.82</v>
      </c>
      <c r="C973" s="63">
        <f>'soust.uk.JMK př.č.2'!$O$24+'soust.uk.JMK př.č.2'!$P$24</f>
        <v>23092</v>
      </c>
      <c r="D973" s="63">
        <f>'soust.uk.JMK př.č.2'!$L$24</f>
        <v>57</v>
      </c>
      <c r="E973" s="63">
        <f t="shared" si="42"/>
        <v>4601</v>
      </c>
      <c r="F973" s="63">
        <f t="shared" si="43"/>
        <v>3346</v>
      </c>
      <c r="G973" s="64"/>
      <c r="H973" s="192"/>
      <c r="I973" s="64"/>
      <c r="J973" s="64"/>
      <c r="K973" s="69"/>
      <c r="L973" s="72"/>
      <c r="M973" s="72"/>
      <c r="N973" s="72"/>
      <c r="O973" s="72"/>
      <c r="P973" s="63">
        <f t="shared" si="44"/>
        <v>1198</v>
      </c>
    </row>
    <row r="974" spans="1:16" x14ac:dyDescent="0.25">
      <c r="A974" s="104">
        <v>974</v>
      </c>
      <c r="B974" s="66">
        <v>82.84</v>
      </c>
      <c r="C974" s="63">
        <f>'soust.uk.JMK př.č.2'!$O$24+'soust.uk.JMK př.č.2'!$P$24</f>
        <v>23092</v>
      </c>
      <c r="D974" s="63">
        <f>'soust.uk.JMK př.č.2'!$L$24</f>
        <v>57</v>
      </c>
      <c r="E974" s="63">
        <f t="shared" ref="E974:E1000" si="45">SUM(F974,P974,D974)</f>
        <v>4600</v>
      </c>
      <c r="F974" s="63">
        <f t="shared" ref="F974:F1000" si="46">ROUND(1/B974*C974*12,0)</f>
        <v>3345</v>
      </c>
      <c r="G974" s="64"/>
      <c r="H974" s="192"/>
      <c r="I974" s="64"/>
      <c r="J974" s="64"/>
      <c r="K974" s="69"/>
      <c r="L974" s="72"/>
      <c r="M974" s="72"/>
      <c r="N974" s="72"/>
      <c r="O974" s="72"/>
      <c r="P974" s="63">
        <f t="shared" si="44"/>
        <v>1198</v>
      </c>
    </row>
    <row r="975" spans="1:16" x14ac:dyDescent="0.25">
      <c r="A975" s="104">
        <v>975</v>
      </c>
      <c r="B975" s="66">
        <v>82.85</v>
      </c>
      <c r="C975" s="63">
        <f>'soust.uk.JMK př.č.2'!$O$24+'soust.uk.JMK př.č.2'!$P$24</f>
        <v>23092</v>
      </c>
      <c r="D975" s="63">
        <f>'soust.uk.JMK př.č.2'!$L$24</f>
        <v>57</v>
      </c>
      <c r="E975" s="63">
        <f t="shared" si="45"/>
        <v>4600</v>
      </c>
      <c r="F975" s="63">
        <f t="shared" si="46"/>
        <v>3345</v>
      </c>
      <c r="G975" s="64"/>
      <c r="H975" s="192"/>
      <c r="I975" s="64"/>
      <c r="J975" s="64"/>
      <c r="K975" s="69"/>
      <c r="L975" s="72"/>
      <c r="M975" s="72"/>
      <c r="N975" s="72"/>
      <c r="O975" s="72"/>
      <c r="P975" s="63">
        <f t="shared" ref="P975:P1000" si="47">ROUND((F975*35.8%),0)</f>
        <v>1198</v>
      </c>
    </row>
    <row r="976" spans="1:16" x14ac:dyDescent="0.25">
      <c r="A976" s="104">
        <v>976</v>
      </c>
      <c r="B976" s="66">
        <v>82.87</v>
      </c>
      <c r="C976" s="63">
        <f>'soust.uk.JMK př.č.2'!$O$24+'soust.uk.JMK př.č.2'!$P$24</f>
        <v>23092</v>
      </c>
      <c r="D976" s="63">
        <f>'soust.uk.JMK př.č.2'!$L$24</f>
        <v>57</v>
      </c>
      <c r="E976" s="63">
        <f t="shared" si="45"/>
        <v>4598</v>
      </c>
      <c r="F976" s="63">
        <f t="shared" si="46"/>
        <v>3344</v>
      </c>
      <c r="G976" s="64"/>
      <c r="H976" s="192"/>
      <c r="I976" s="64"/>
      <c r="J976" s="64"/>
      <c r="K976" s="69"/>
      <c r="L976" s="72"/>
      <c r="M976" s="72"/>
      <c r="N976" s="72"/>
      <c r="O976" s="72"/>
      <c r="P976" s="63">
        <f t="shared" si="47"/>
        <v>1197</v>
      </c>
    </row>
    <row r="977" spans="1:16" x14ac:dyDescent="0.25">
      <c r="A977" s="104">
        <v>977</v>
      </c>
      <c r="B977" s="66">
        <v>82.89</v>
      </c>
      <c r="C977" s="63">
        <f>'soust.uk.JMK př.č.2'!$O$24+'soust.uk.JMK př.č.2'!$P$24</f>
        <v>23092</v>
      </c>
      <c r="D977" s="63">
        <f>'soust.uk.JMK př.č.2'!$L$24</f>
        <v>57</v>
      </c>
      <c r="E977" s="63">
        <f t="shared" si="45"/>
        <v>4597</v>
      </c>
      <c r="F977" s="63">
        <f t="shared" si="46"/>
        <v>3343</v>
      </c>
      <c r="G977" s="64"/>
      <c r="H977" s="192"/>
      <c r="I977" s="64"/>
      <c r="J977" s="64"/>
      <c r="K977" s="69"/>
      <c r="L977" s="72"/>
      <c r="M977" s="72"/>
      <c r="N977" s="72"/>
      <c r="O977" s="72"/>
      <c r="P977" s="63">
        <f t="shared" si="47"/>
        <v>1197</v>
      </c>
    </row>
    <row r="978" spans="1:16" x14ac:dyDescent="0.25">
      <c r="A978" s="104">
        <v>978</v>
      </c>
      <c r="B978" s="66">
        <v>82.9</v>
      </c>
      <c r="C978" s="63">
        <f>'soust.uk.JMK př.č.2'!$O$24+'soust.uk.JMK př.č.2'!$P$24</f>
        <v>23092</v>
      </c>
      <c r="D978" s="63">
        <f>'soust.uk.JMK př.č.2'!$L$24</f>
        <v>57</v>
      </c>
      <c r="E978" s="63">
        <f t="shared" si="45"/>
        <v>4597</v>
      </c>
      <c r="F978" s="63">
        <f t="shared" si="46"/>
        <v>3343</v>
      </c>
      <c r="G978" s="64"/>
      <c r="H978" s="192"/>
      <c r="I978" s="64"/>
      <c r="J978" s="64"/>
      <c r="K978" s="69"/>
      <c r="L978" s="72"/>
      <c r="M978" s="72"/>
      <c r="N978" s="72"/>
      <c r="O978" s="72"/>
      <c r="P978" s="63">
        <f t="shared" si="47"/>
        <v>1197</v>
      </c>
    </row>
    <row r="979" spans="1:16" x14ac:dyDescent="0.25">
      <c r="A979" s="104">
        <v>979</v>
      </c>
      <c r="B979" s="66">
        <v>82.92</v>
      </c>
      <c r="C979" s="63">
        <f>'soust.uk.JMK př.č.2'!$O$24+'soust.uk.JMK př.č.2'!$P$24</f>
        <v>23092</v>
      </c>
      <c r="D979" s="63">
        <f>'soust.uk.JMK př.č.2'!$L$24</f>
        <v>57</v>
      </c>
      <c r="E979" s="63">
        <f t="shared" si="45"/>
        <v>4595</v>
      </c>
      <c r="F979" s="63">
        <f t="shared" si="46"/>
        <v>3342</v>
      </c>
      <c r="G979" s="64"/>
      <c r="H979" s="192"/>
      <c r="I979" s="64"/>
      <c r="J979" s="64"/>
      <c r="K979" s="69"/>
      <c r="L979" s="72"/>
      <c r="M979" s="72"/>
      <c r="N979" s="72"/>
      <c r="O979" s="72"/>
      <c r="P979" s="63">
        <f t="shared" si="47"/>
        <v>1196</v>
      </c>
    </row>
    <row r="980" spans="1:16" x14ac:dyDescent="0.25">
      <c r="A980" s="104">
        <v>980</v>
      </c>
      <c r="B980" s="66">
        <v>82.94</v>
      </c>
      <c r="C980" s="63">
        <f>'soust.uk.JMK př.č.2'!$O$24+'soust.uk.JMK př.č.2'!$P$24</f>
        <v>23092</v>
      </c>
      <c r="D980" s="63">
        <f>'soust.uk.JMK př.č.2'!$L$24</f>
        <v>57</v>
      </c>
      <c r="E980" s="63">
        <f t="shared" si="45"/>
        <v>4594</v>
      </c>
      <c r="F980" s="63">
        <f t="shared" si="46"/>
        <v>3341</v>
      </c>
      <c r="G980" s="64"/>
      <c r="H980" s="192"/>
      <c r="I980" s="64"/>
      <c r="J980" s="64"/>
      <c r="K980" s="69"/>
      <c r="L980" s="72"/>
      <c r="M980" s="72"/>
      <c r="N980" s="72"/>
      <c r="O980" s="72"/>
      <c r="P980" s="63">
        <f t="shared" si="47"/>
        <v>1196</v>
      </c>
    </row>
    <row r="981" spans="1:16" x14ac:dyDescent="0.25">
      <c r="A981" s="104">
        <v>981</v>
      </c>
      <c r="B981" s="66">
        <v>82.95</v>
      </c>
      <c r="C981" s="63">
        <f>'soust.uk.JMK př.č.2'!$O$24+'soust.uk.JMK př.č.2'!$P$24</f>
        <v>23092</v>
      </c>
      <c r="D981" s="63">
        <f>'soust.uk.JMK př.č.2'!$L$24</f>
        <v>57</v>
      </c>
      <c r="E981" s="63">
        <f t="shared" si="45"/>
        <v>4594</v>
      </c>
      <c r="F981" s="63">
        <f t="shared" si="46"/>
        <v>3341</v>
      </c>
      <c r="G981" s="64"/>
      <c r="H981" s="192"/>
      <c r="I981" s="64"/>
      <c r="J981" s="64"/>
      <c r="K981" s="69"/>
      <c r="L981" s="72"/>
      <c r="M981" s="72"/>
      <c r="N981" s="72"/>
      <c r="O981" s="72"/>
      <c r="P981" s="63">
        <f t="shared" si="47"/>
        <v>1196</v>
      </c>
    </row>
    <row r="982" spans="1:16" x14ac:dyDescent="0.25">
      <c r="A982" s="104">
        <v>982</v>
      </c>
      <c r="B982" s="66">
        <v>82.97</v>
      </c>
      <c r="C982" s="63">
        <f>'soust.uk.JMK př.č.2'!$O$24+'soust.uk.JMK př.č.2'!$P$24</f>
        <v>23092</v>
      </c>
      <c r="D982" s="63">
        <f>'soust.uk.JMK př.č.2'!$L$24</f>
        <v>57</v>
      </c>
      <c r="E982" s="63">
        <f t="shared" si="45"/>
        <v>4593</v>
      </c>
      <c r="F982" s="63">
        <f t="shared" si="46"/>
        <v>3340</v>
      </c>
      <c r="G982" s="64"/>
      <c r="H982" s="192"/>
      <c r="I982" s="64"/>
      <c r="J982" s="64"/>
      <c r="K982" s="69"/>
      <c r="L982" s="72"/>
      <c r="M982" s="72"/>
      <c r="N982" s="72"/>
      <c r="O982" s="72"/>
      <c r="P982" s="63">
        <f t="shared" si="47"/>
        <v>1196</v>
      </c>
    </row>
    <row r="983" spans="1:16" x14ac:dyDescent="0.25">
      <c r="A983" s="104">
        <v>983</v>
      </c>
      <c r="B983" s="66">
        <v>82.98</v>
      </c>
      <c r="C983" s="63">
        <f>'soust.uk.JMK př.č.2'!$O$24+'soust.uk.JMK př.č.2'!$P$24</f>
        <v>23092</v>
      </c>
      <c r="D983" s="63">
        <f>'soust.uk.JMK př.č.2'!$L$24</f>
        <v>57</v>
      </c>
      <c r="E983" s="63">
        <f t="shared" si="45"/>
        <v>4591</v>
      </c>
      <c r="F983" s="63">
        <f t="shared" si="46"/>
        <v>3339</v>
      </c>
      <c r="G983" s="64"/>
      <c r="H983" s="192"/>
      <c r="I983" s="64"/>
      <c r="J983" s="64"/>
      <c r="K983" s="69"/>
      <c r="L983" s="72"/>
      <c r="M983" s="72"/>
      <c r="N983" s="72"/>
      <c r="O983" s="72"/>
      <c r="P983" s="63">
        <f t="shared" si="47"/>
        <v>1195</v>
      </c>
    </row>
    <row r="984" spans="1:16" x14ac:dyDescent="0.25">
      <c r="A984" s="104">
        <v>984</v>
      </c>
      <c r="B984" s="66">
        <v>83</v>
      </c>
      <c r="C984" s="63">
        <f>'soust.uk.JMK př.č.2'!$O$24+'soust.uk.JMK př.č.2'!$P$24</f>
        <v>23092</v>
      </c>
      <c r="D984" s="63">
        <f>'soust.uk.JMK př.č.2'!$L$24</f>
        <v>57</v>
      </c>
      <c r="E984" s="63">
        <f t="shared" si="45"/>
        <v>4591</v>
      </c>
      <c r="F984" s="63">
        <f t="shared" si="46"/>
        <v>3339</v>
      </c>
      <c r="G984" s="64"/>
      <c r="H984" s="192"/>
      <c r="I984" s="64"/>
      <c r="J984" s="64"/>
      <c r="K984" s="69"/>
      <c r="L984" s="72"/>
      <c r="M984" s="72"/>
      <c r="N984" s="72"/>
      <c r="O984" s="72"/>
      <c r="P984" s="63">
        <f t="shared" si="47"/>
        <v>1195</v>
      </c>
    </row>
    <row r="985" spans="1:16" x14ac:dyDescent="0.25">
      <c r="A985" s="104">
        <v>985</v>
      </c>
      <c r="B985" s="66">
        <v>83.02</v>
      </c>
      <c r="C985" s="63">
        <f>'soust.uk.JMK př.č.2'!$O$24+'soust.uk.JMK př.č.2'!$P$24</f>
        <v>23092</v>
      </c>
      <c r="D985" s="63">
        <f>'soust.uk.JMK př.č.2'!$L$24</f>
        <v>57</v>
      </c>
      <c r="E985" s="63">
        <f t="shared" si="45"/>
        <v>4590</v>
      </c>
      <c r="F985" s="63">
        <f t="shared" si="46"/>
        <v>3338</v>
      </c>
      <c r="G985" s="64"/>
      <c r="H985" s="192"/>
      <c r="I985" s="64"/>
      <c r="J985" s="64"/>
      <c r="K985" s="69"/>
      <c r="L985" s="72"/>
      <c r="M985" s="72"/>
      <c r="N985" s="72"/>
      <c r="O985" s="72"/>
      <c r="P985" s="63">
        <f t="shared" si="47"/>
        <v>1195</v>
      </c>
    </row>
    <row r="986" spans="1:16" x14ac:dyDescent="0.25">
      <c r="A986" s="104">
        <v>986</v>
      </c>
      <c r="B986" s="66">
        <v>83.03</v>
      </c>
      <c r="C986" s="63">
        <f>'soust.uk.JMK př.č.2'!$O$24+'soust.uk.JMK př.č.2'!$P$24</f>
        <v>23092</v>
      </c>
      <c r="D986" s="63">
        <f>'soust.uk.JMK př.č.2'!$L$24</f>
        <v>57</v>
      </c>
      <c r="E986" s="63">
        <f t="shared" si="45"/>
        <v>4589</v>
      </c>
      <c r="F986" s="63">
        <f t="shared" si="46"/>
        <v>3337</v>
      </c>
      <c r="G986" s="64"/>
      <c r="H986" s="192"/>
      <c r="I986" s="64"/>
      <c r="J986" s="64"/>
      <c r="K986" s="69"/>
      <c r="L986" s="72"/>
      <c r="M986" s="72"/>
      <c r="N986" s="72"/>
      <c r="O986" s="72"/>
      <c r="P986" s="63">
        <f t="shared" si="47"/>
        <v>1195</v>
      </c>
    </row>
    <row r="987" spans="1:16" x14ac:dyDescent="0.25">
      <c r="A987" s="104">
        <v>987</v>
      </c>
      <c r="B987" s="66">
        <v>83.05</v>
      </c>
      <c r="C987" s="63">
        <f>'soust.uk.JMK př.č.2'!$O$24+'soust.uk.JMK př.č.2'!$P$24</f>
        <v>23092</v>
      </c>
      <c r="D987" s="63">
        <f>'soust.uk.JMK př.č.2'!$L$24</f>
        <v>57</v>
      </c>
      <c r="E987" s="63">
        <f t="shared" si="45"/>
        <v>4589</v>
      </c>
      <c r="F987" s="63">
        <f t="shared" si="46"/>
        <v>3337</v>
      </c>
      <c r="G987" s="64"/>
      <c r="H987" s="192"/>
      <c r="I987" s="64"/>
      <c r="J987" s="64"/>
      <c r="K987" s="69"/>
      <c r="L987" s="72"/>
      <c r="M987" s="72"/>
      <c r="N987" s="72"/>
      <c r="O987" s="72"/>
      <c r="P987" s="63">
        <f t="shared" si="47"/>
        <v>1195</v>
      </c>
    </row>
    <row r="988" spans="1:16" x14ac:dyDescent="0.25">
      <c r="A988" s="104">
        <v>988</v>
      </c>
      <c r="B988" s="66">
        <v>83.06</v>
      </c>
      <c r="C988" s="63">
        <f>'soust.uk.JMK př.č.2'!$O$24+'soust.uk.JMK př.č.2'!$P$24</f>
        <v>23092</v>
      </c>
      <c r="D988" s="63">
        <f>'soust.uk.JMK př.č.2'!$L$24</f>
        <v>57</v>
      </c>
      <c r="E988" s="63">
        <f t="shared" si="45"/>
        <v>4587</v>
      </c>
      <c r="F988" s="63">
        <f t="shared" si="46"/>
        <v>3336</v>
      </c>
      <c r="G988" s="64"/>
      <c r="H988" s="192"/>
      <c r="I988" s="64"/>
      <c r="J988" s="64"/>
      <c r="K988" s="69"/>
      <c r="L988" s="72"/>
      <c r="M988" s="72"/>
      <c r="N988" s="72"/>
      <c r="O988" s="72"/>
      <c r="P988" s="63">
        <f t="shared" si="47"/>
        <v>1194</v>
      </c>
    </row>
    <row r="989" spans="1:16" x14ac:dyDescent="0.25">
      <c r="A989" s="104">
        <v>989</v>
      </c>
      <c r="B989" s="66">
        <v>83.08</v>
      </c>
      <c r="C989" s="63">
        <f>'soust.uk.JMK př.č.2'!$O$24+'soust.uk.JMK př.č.2'!$P$24</f>
        <v>23092</v>
      </c>
      <c r="D989" s="63">
        <f>'soust.uk.JMK př.č.2'!$L$24</f>
        <v>57</v>
      </c>
      <c r="E989" s="63">
        <f t="shared" si="45"/>
        <v>4586</v>
      </c>
      <c r="F989" s="63">
        <f t="shared" si="46"/>
        <v>3335</v>
      </c>
      <c r="G989" s="64"/>
      <c r="H989" s="192"/>
      <c r="I989" s="64"/>
      <c r="J989" s="64"/>
      <c r="K989" s="69"/>
      <c r="L989" s="72"/>
      <c r="M989" s="72"/>
      <c r="N989" s="72"/>
      <c r="O989" s="72"/>
      <c r="P989" s="63">
        <f t="shared" si="47"/>
        <v>1194</v>
      </c>
    </row>
    <row r="990" spans="1:16" x14ac:dyDescent="0.25">
      <c r="A990" s="104">
        <v>990</v>
      </c>
      <c r="B990" s="66">
        <v>83.09</v>
      </c>
      <c r="C990" s="63">
        <f>'soust.uk.JMK př.č.2'!$O$24+'soust.uk.JMK př.č.2'!$P$24</f>
        <v>23092</v>
      </c>
      <c r="D990" s="63">
        <f>'soust.uk.JMK př.č.2'!$L$24</f>
        <v>57</v>
      </c>
      <c r="E990" s="63">
        <f t="shared" si="45"/>
        <v>4586</v>
      </c>
      <c r="F990" s="63">
        <f t="shared" si="46"/>
        <v>3335</v>
      </c>
      <c r="G990" s="64"/>
      <c r="H990" s="192"/>
      <c r="I990" s="64"/>
      <c r="J990" s="64"/>
      <c r="K990" s="69"/>
      <c r="L990" s="72"/>
      <c r="M990" s="72"/>
      <c r="N990" s="72"/>
      <c r="O990" s="72"/>
      <c r="P990" s="63">
        <f t="shared" si="47"/>
        <v>1194</v>
      </c>
    </row>
    <row r="991" spans="1:16" x14ac:dyDescent="0.25">
      <c r="A991" s="104">
        <v>991</v>
      </c>
      <c r="B991" s="66">
        <v>83.11</v>
      </c>
      <c r="C991" s="63">
        <f>'soust.uk.JMK př.č.2'!$O$24+'soust.uk.JMK př.č.2'!$P$24</f>
        <v>23092</v>
      </c>
      <c r="D991" s="63">
        <f>'soust.uk.JMK př.č.2'!$L$24</f>
        <v>57</v>
      </c>
      <c r="E991" s="63">
        <f t="shared" si="45"/>
        <v>4585</v>
      </c>
      <c r="F991" s="63">
        <f t="shared" si="46"/>
        <v>3334</v>
      </c>
      <c r="G991" s="64"/>
      <c r="H991" s="192"/>
      <c r="I991" s="64"/>
      <c r="J991" s="64"/>
      <c r="K991" s="69"/>
      <c r="L991" s="72"/>
      <c r="M991" s="72"/>
      <c r="N991" s="72"/>
      <c r="O991" s="72"/>
      <c r="P991" s="63">
        <f t="shared" si="47"/>
        <v>1194</v>
      </c>
    </row>
    <row r="992" spans="1:16" x14ac:dyDescent="0.25">
      <c r="A992" s="104">
        <v>992</v>
      </c>
      <c r="B992" s="66">
        <v>83.13</v>
      </c>
      <c r="C992" s="63">
        <f>'soust.uk.JMK př.č.2'!$O$24+'soust.uk.JMK př.č.2'!$P$24</f>
        <v>23092</v>
      </c>
      <c r="D992" s="63">
        <f>'soust.uk.JMK př.č.2'!$L$24</f>
        <v>57</v>
      </c>
      <c r="E992" s="63">
        <f t="shared" si="45"/>
        <v>4583</v>
      </c>
      <c r="F992" s="63">
        <f t="shared" si="46"/>
        <v>3333</v>
      </c>
      <c r="G992" s="64"/>
      <c r="H992" s="192"/>
      <c r="I992" s="64"/>
      <c r="J992" s="64"/>
      <c r="K992" s="69"/>
      <c r="L992" s="72"/>
      <c r="M992" s="72"/>
      <c r="N992" s="72"/>
      <c r="O992" s="72"/>
      <c r="P992" s="63">
        <f t="shared" si="47"/>
        <v>1193</v>
      </c>
    </row>
    <row r="993" spans="1:16" x14ac:dyDescent="0.25">
      <c r="A993" s="104">
        <v>993</v>
      </c>
      <c r="B993" s="66">
        <v>83.14</v>
      </c>
      <c r="C993" s="63">
        <f>'soust.uk.JMK př.č.2'!$O$24+'soust.uk.JMK př.č.2'!$P$24</f>
        <v>23092</v>
      </c>
      <c r="D993" s="63">
        <f>'soust.uk.JMK př.č.2'!$L$24</f>
        <v>57</v>
      </c>
      <c r="E993" s="63">
        <f t="shared" si="45"/>
        <v>4583</v>
      </c>
      <c r="F993" s="63">
        <f t="shared" si="46"/>
        <v>3333</v>
      </c>
      <c r="G993" s="64"/>
      <c r="H993" s="192"/>
      <c r="I993" s="64"/>
      <c r="J993" s="64"/>
      <c r="K993" s="69"/>
      <c r="L993" s="72"/>
      <c r="M993" s="72"/>
      <c r="N993" s="72"/>
      <c r="O993" s="72"/>
      <c r="P993" s="63">
        <f t="shared" si="47"/>
        <v>1193</v>
      </c>
    </row>
    <row r="994" spans="1:16" x14ac:dyDescent="0.25">
      <c r="A994" s="104">
        <v>994</v>
      </c>
      <c r="B994" s="66">
        <v>83.16</v>
      </c>
      <c r="C994" s="63">
        <f>'soust.uk.JMK př.č.2'!$O$24+'soust.uk.JMK př.č.2'!$P$24</f>
        <v>23092</v>
      </c>
      <c r="D994" s="63">
        <f>'soust.uk.JMK př.č.2'!$L$24</f>
        <v>57</v>
      </c>
      <c r="E994" s="63">
        <f t="shared" si="45"/>
        <v>4582</v>
      </c>
      <c r="F994" s="63">
        <f t="shared" si="46"/>
        <v>3332</v>
      </c>
      <c r="G994" s="64"/>
      <c r="H994" s="192"/>
      <c r="I994" s="64"/>
      <c r="J994" s="64"/>
      <c r="K994" s="69"/>
      <c r="L994" s="72"/>
      <c r="M994" s="72"/>
      <c r="N994" s="72"/>
      <c r="O994" s="72"/>
      <c r="P994" s="63">
        <f t="shared" si="47"/>
        <v>1193</v>
      </c>
    </row>
    <row r="995" spans="1:16" x14ac:dyDescent="0.25">
      <c r="A995" s="104">
        <v>995</v>
      </c>
      <c r="B995" s="66">
        <v>83.17</v>
      </c>
      <c r="C995" s="63">
        <f>'soust.uk.JMK př.č.2'!$O$24+'soust.uk.JMK př.č.2'!$P$24</f>
        <v>23092</v>
      </c>
      <c r="D995" s="63">
        <f>'soust.uk.JMK př.č.2'!$L$24</f>
        <v>57</v>
      </c>
      <c r="E995" s="63">
        <f t="shared" si="45"/>
        <v>4582</v>
      </c>
      <c r="F995" s="63">
        <f t="shared" si="46"/>
        <v>3332</v>
      </c>
      <c r="G995" s="64"/>
      <c r="H995" s="192"/>
      <c r="I995" s="64"/>
      <c r="J995" s="64"/>
      <c r="K995" s="69"/>
      <c r="L995" s="72"/>
      <c r="M995" s="72"/>
      <c r="N995" s="72"/>
      <c r="O995" s="72"/>
      <c r="P995" s="63">
        <f t="shared" si="47"/>
        <v>1193</v>
      </c>
    </row>
    <row r="996" spans="1:16" x14ac:dyDescent="0.25">
      <c r="A996" s="104">
        <v>996</v>
      </c>
      <c r="B996" s="66">
        <v>83.19</v>
      </c>
      <c r="C996" s="63">
        <f>'soust.uk.JMK př.č.2'!$O$24+'soust.uk.JMK př.č.2'!$P$24</f>
        <v>23092</v>
      </c>
      <c r="D996" s="63">
        <f>'soust.uk.JMK př.č.2'!$L$24</f>
        <v>57</v>
      </c>
      <c r="E996" s="63">
        <f t="shared" si="45"/>
        <v>4580</v>
      </c>
      <c r="F996" s="63">
        <f t="shared" si="46"/>
        <v>3331</v>
      </c>
      <c r="G996" s="64"/>
      <c r="H996" s="192"/>
      <c r="I996" s="64"/>
      <c r="J996" s="64"/>
      <c r="K996" s="69"/>
      <c r="L996" s="72"/>
      <c r="M996" s="72"/>
      <c r="N996" s="72"/>
      <c r="O996" s="72"/>
      <c r="P996" s="63">
        <f t="shared" si="47"/>
        <v>1192</v>
      </c>
    </row>
    <row r="997" spans="1:16" x14ac:dyDescent="0.25">
      <c r="A997" s="104">
        <v>997</v>
      </c>
      <c r="B997" s="66">
        <v>83.2</v>
      </c>
      <c r="C997" s="63">
        <f>'soust.uk.JMK př.č.2'!$O$24+'soust.uk.JMK př.č.2'!$P$24</f>
        <v>23092</v>
      </c>
      <c r="D997" s="63">
        <f>'soust.uk.JMK př.č.2'!$L$24</f>
        <v>57</v>
      </c>
      <c r="E997" s="63">
        <f t="shared" si="45"/>
        <v>4580</v>
      </c>
      <c r="F997" s="63">
        <f t="shared" si="46"/>
        <v>3331</v>
      </c>
      <c r="G997" s="64"/>
      <c r="H997" s="192"/>
      <c r="I997" s="64"/>
      <c r="J997" s="64"/>
      <c r="K997" s="69"/>
      <c r="L997" s="72"/>
      <c r="M997" s="72"/>
      <c r="N997" s="72"/>
      <c r="O997" s="72"/>
      <c r="P997" s="63">
        <f t="shared" si="47"/>
        <v>1192</v>
      </c>
    </row>
    <row r="998" spans="1:16" x14ac:dyDescent="0.25">
      <c r="A998" s="104">
        <v>998</v>
      </c>
      <c r="B998" s="66">
        <v>83.22</v>
      </c>
      <c r="C998" s="63">
        <f>'soust.uk.JMK př.č.2'!$O$24+'soust.uk.JMK př.č.2'!$P$24</f>
        <v>23092</v>
      </c>
      <c r="D998" s="63">
        <f>'soust.uk.JMK př.č.2'!$L$24</f>
        <v>57</v>
      </c>
      <c r="E998" s="63">
        <f t="shared" si="45"/>
        <v>4579</v>
      </c>
      <c r="F998" s="63">
        <f t="shared" si="46"/>
        <v>3330</v>
      </c>
      <c r="G998" s="64"/>
      <c r="H998" s="192"/>
      <c r="I998" s="64"/>
      <c r="J998" s="64"/>
      <c r="K998" s="69"/>
      <c r="L998" s="72"/>
      <c r="M998" s="72"/>
      <c r="N998" s="72"/>
      <c r="O998" s="72"/>
      <c r="P998" s="63">
        <f t="shared" si="47"/>
        <v>1192</v>
      </c>
    </row>
    <row r="999" spans="1:16" x14ac:dyDescent="0.25">
      <c r="A999" s="104">
        <v>999</v>
      </c>
      <c r="B999" s="66">
        <v>83.24</v>
      </c>
      <c r="C999" s="63">
        <f>'soust.uk.JMK př.č.2'!$O$24+'soust.uk.JMK př.č.2'!$P$24</f>
        <v>23092</v>
      </c>
      <c r="D999" s="63">
        <f>'soust.uk.JMK př.č.2'!$L$24</f>
        <v>57</v>
      </c>
      <c r="E999" s="63">
        <f t="shared" si="45"/>
        <v>4578</v>
      </c>
      <c r="F999" s="63">
        <f t="shared" si="46"/>
        <v>3329</v>
      </c>
      <c r="G999" s="64"/>
      <c r="H999" s="192"/>
      <c r="I999" s="64"/>
      <c r="J999" s="64"/>
      <c r="K999" s="69"/>
      <c r="L999" s="72"/>
      <c r="M999" s="72"/>
      <c r="N999" s="72"/>
      <c r="O999" s="72"/>
      <c r="P999" s="63">
        <f t="shared" si="47"/>
        <v>1192</v>
      </c>
    </row>
    <row r="1000" spans="1:16" x14ac:dyDescent="0.25">
      <c r="A1000" s="104">
        <v>1000</v>
      </c>
      <c r="B1000" s="66">
        <v>83.25</v>
      </c>
      <c r="C1000" s="63">
        <f>'soust.uk.JMK př.č.2'!$O$24+'soust.uk.JMK př.č.2'!$P$24</f>
        <v>23092</v>
      </c>
      <c r="D1000" s="63">
        <f>'soust.uk.JMK př.č.2'!$L$24</f>
        <v>57</v>
      </c>
      <c r="E1000" s="63">
        <f t="shared" si="45"/>
        <v>4578</v>
      </c>
      <c r="F1000" s="63">
        <f t="shared" si="46"/>
        <v>3329</v>
      </c>
      <c r="G1000" s="64"/>
      <c r="H1000" s="192"/>
      <c r="I1000" s="64"/>
      <c r="J1000" s="64"/>
      <c r="K1000" s="69"/>
      <c r="L1000" s="72"/>
      <c r="M1000" s="72"/>
      <c r="N1000" s="72"/>
      <c r="O1000" s="72"/>
      <c r="P1000" s="63">
        <f t="shared" si="47"/>
        <v>1192</v>
      </c>
    </row>
    <row r="1001" spans="1:16" x14ac:dyDescent="0.25">
      <c r="B1001" s="154"/>
      <c r="H1001" s="179"/>
      <c r="J1001" s="72"/>
      <c r="K1001" s="69"/>
      <c r="L1001" s="72"/>
      <c r="M1001" s="72"/>
      <c r="N1001" s="72"/>
      <c r="O1001" s="72"/>
    </row>
    <row r="1002" spans="1:16" x14ac:dyDescent="0.25">
      <c r="B1002" s="154"/>
      <c r="J1002" s="72"/>
      <c r="K1002" s="69"/>
      <c r="L1002" s="72"/>
      <c r="M1002" s="72"/>
      <c r="N1002" s="72"/>
      <c r="O1002" s="72"/>
    </row>
    <row r="1003" spans="1:16" x14ac:dyDescent="0.25">
      <c r="B1003" s="154"/>
      <c r="J1003" s="72"/>
      <c r="K1003" s="69"/>
      <c r="L1003" s="72"/>
      <c r="M1003" s="72"/>
      <c r="N1003" s="72"/>
      <c r="O1003" s="72"/>
    </row>
    <row r="1004" spans="1:16" ht="13.8" thickBot="1" x14ac:dyDescent="0.3">
      <c r="A1004" s="70" t="s">
        <v>123</v>
      </c>
      <c r="C1004" s="52"/>
      <c r="E1004" s="55"/>
      <c r="F1004" s="52"/>
      <c r="G1004" s="52"/>
      <c r="H1004" s="68"/>
      <c r="I1004" s="72"/>
      <c r="J1004" s="154"/>
      <c r="N1004" s="52"/>
      <c r="O1004" s="52"/>
    </row>
    <row r="1005" spans="1:16" ht="13.8" thickBot="1" x14ac:dyDescent="0.3">
      <c r="A1005" s="165" t="s">
        <v>122</v>
      </c>
      <c r="B1005" s="406" t="s">
        <v>127</v>
      </c>
      <c r="C1005" s="446"/>
      <c r="D1005" s="447" t="s">
        <v>116</v>
      </c>
      <c r="E1005" s="447"/>
      <c r="F1005" s="446" t="s">
        <v>117</v>
      </c>
      <c r="G1005" s="407"/>
      <c r="H1005" s="408" t="s">
        <v>118</v>
      </c>
      <c r="I1005" s="407"/>
      <c r="J1005" s="408" t="s">
        <v>119</v>
      </c>
      <c r="K1005" s="409"/>
      <c r="L1005" s="408" t="s">
        <v>120</v>
      </c>
      <c r="M1005" s="407"/>
      <c r="N1005" s="408" t="s">
        <v>128</v>
      </c>
      <c r="O1005" s="409"/>
    </row>
    <row r="1006" spans="1:16" x14ac:dyDescent="0.25">
      <c r="A1006" s="107" t="s">
        <v>134</v>
      </c>
      <c r="B1006" s="448">
        <v>32.97</v>
      </c>
      <c r="C1006" s="449"/>
      <c r="D1006" s="450"/>
      <c r="E1006" s="450"/>
      <c r="F1006" s="449"/>
      <c r="G1006" s="451"/>
      <c r="H1006" s="452"/>
      <c r="I1006" s="451"/>
      <c r="J1006" s="453"/>
      <c r="K1006" s="453"/>
      <c r="L1006" s="449"/>
      <c r="M1006" s="451"/>
      <c r="N1006" s="452"/>
      <c r="O1006" s="454"/>
    </row>
    <row r="1007" spans="1:16" x14ac:dyDescent="0.25">
      <c r="A1007" s="108" t="s">
        <v>135</v>
      </c>
      <c r="B1007" s="423">
        <v>27.037680699999999</v>
      </c>
      <c r="C1007" s="423"/>
      <c r="D1007" s="419">
        <v>0.46804150900000002</v>
      </c>
      <c r="E1007" s="418"/>
      <c r="F1007" s="414">
        <v>-3.3807252600000001E-3</v>
      </c>
      <c r="G1007" s="415"/>
      <c r="H1007" s="414">
        <v>1.42276411E-5</v>
      </c>
      <c r="I1007" s="415"/>
      <c r="J1007" s="414">
        <v>-3.1781790699999997E-8</v>
      </c>
      <c r="K1007" s="415"/>
      <c r="L1007" s="414">
        <v>3.55272413E-11</v>
      </c>
      <c r="M1007" s="415"/>
      <c r="N1007" s="414">
        <v>-1.5695531899999999E-14</v>
      </c>
      <c r="O1007" s="416"/>
    </row>
    <row r="1008" spans="1:16" ht="13.8" thickBot="1" x14ac:dyDescent="0.3">
      <c r="A1008" s="159" t="s">
        <v>136</v>
      </c>
      <c r="B1008" s="455">
        <v>57.927917800000003</v>
      </c>
      <c r="C1008" s="455"/>
      <c r="D1008" s="456">
        <v>3.50129489E-2</v>
      </c>
      <c r="E1008" s="457"/>
      <c r="F1008" s="458">
        <v>-9.6889726400000006E-6</v>
      </c>
      <c r="G1008" s="459"/>
      <c r="H1008" s="458"/>
      <c r="I1008" s="459"/>
      <c r="J1008" s="458"/>
      <c r="K1008" s="459"/>
      <c r="L1008" s="458"/>
      <c r="M1008" s="459"/>
      <c r="N1008" s="458"/>
      <c r="O1008" s="460"/>
    </row>
    <row r="1009" spans="1:15" x14ac:dyDescent="0.25">
      <c r="A1009" s="55"/>
      <c r="J1009" s="72"/>
      <c r="K1009" s="69"/>
      <c r="L1009" s="72"/>
      <c r="M1009" s="72"/>
      <c r="N1009" s="72"/>
      <c r="O1009" s="72"/>
    </row>
    <row r="1010" spans="1:15" x14ac:dyDescent="0.25">
      <c r="A1010" s="55"/>
      <c r="B1010" s="55"/>
      <c r="E1010" s="55"/>
      <c r="H1010" s="68"/>
      <c r="K1010" s="55"/>
    </row>
    <row r="1011" spans="1:15" x14ac:dyDescent="0.25">
      <c r="A1011" s="55"/>
      <c r="B1011" s="55"/>
      <c r="E1011" s="55"/>
      <c r="H1011" s="68"/>
      <c r="K1011" s="55"/>
    </row>
    <row r="1012" spans="1:15" x14ac:dyDescent="0.25">
      <c r="A1012" s="55"/>
      <c r="B1012" s="55"/>
      <c r="E1012" s="55"/>
      <c r="H1012" s="68"/>
      <c r="K1012" s="55"/>
    </row>
    <row r="1013" spans="1:15" x14ac:dyDescent="0.25">
      <c r="A1013" s="55"/>
      <c r="B1013" s="55"/>
      <c r="E1013" s="55"/>
      <c r="H1013" s="68"/>
      <c r="K1013" s="55"/>
    </row>
    <row r="1014" spans="1:15" x14ac:dyDescent="0.25">
      <c r="A1014" s="55"/>
      <c r="B1014" s="55"/>
      <c r="E1014" s="55"/>
      <c r="H1014" s="68"/>
      <c r="K1014" s="55"/>
    </row>
  </sheetData>
  <mergeCells count="30">
    <mergeCell ref="N1007:O1007"/>
    <mergeCell ref="B1008:C1008"/>
    <mergeCell ref="D1008:E1008"/>
    <mergeCell ref="F1008:G1008"/>
    <mergeCell ref="H1008:I1008"/>
    <mergeCell ref="J1008:K1008"/>
    <mergeCell ref="L1008:M1008"/>
    <mergeCell ref="N1008:O1008"/>
    <mergeCell ref="B1007:C1007"/>
    <mergeCell ref="D1007:E1007"/>
    <mergeCell ref="F1007:G1007"/>
    <mergeCell ref="H1007:I1007"/>
    <mergeCell ref="J1007:K1007"/>
    <mergeCell ref="L1007:M1007"/>
    <mergeCell ref="J1005:K1005"/>
    <mergeCell ref="L1005:M1005"/>
    <mergeCell ref="N1005:O1005"/>
    <mergeCell ref="B1006:C1006"/>
    <mergeCell ref="D1006:E1006"/>
    <mergeCell ref="F1006:G1006"/>
    <mergeCell ref="H1006:I1006"/>
    <mergeCell ref="J1006:K1006"/>
    <mergeCell ref="L1006:M1006"/>
    <mergeCell ref="N1006:O1006"/>
    <mergeCell ref="H1005:I1005"/>
    <mergeCell ref="B3:D3"/>
    <mergeCell ref="E3:F3"/>
    <mergeCell ref="B1005:C1005"/>
    <mergeCell ref="D1005:E1005"/>
    <mergeCell ref="F1005:G1005"/>
  </mergeCells>
  <conditionalFormatting sqref="G15:G59 G61:G1000">
    <cfRule type="cellIs" dxfId="3" priority="2" stopIfTrue="1" operator="greaterThan">
      <formula>0</formula>
    </cfRule>
  </conditionalFormatting>
  <conditionalFormatting sqref="G60">
    <cfRule type="cellIs" dxfId="2" priority="1" stopIfTrue="1" operator="greaterThan">
      <formula>0</formula>
    </cfRule>
  </conditionalFormatting>
  <printOptions horizontalCentered="1"/>
  <pageMargins left="0.98425196850393704" right="0" top="0.98425196850393704" bottom="0.78740157480314965" header="0.31496062992125984" footer="0.11811023622047245"/>
  <pageSetup paperSize="9" scale="70" fitToHeight="3" orientation="portrait" horizontalDpi="300" verticalDpi="300" r:id="rId1"/>
  <headerFooter alignWithMargins="0">
    <oddHeader>&amp;R&amp;"Times New Roman,Kurzíva"&amp;12&amp;UPříloha č. 2f
Rozpisu rozpočtu přímých výdajů na vzdělávání</oddHeader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A870-4ACA-41AD-8E53-6CB5AF3F3947}">
  <dimension ref="A1:P1813"/>
  <sheetViews>
    <sheetView workbookViewId="0">
      <pane xSplit="1" ySplit="13" topLeftCell="B14" activePane="bottomRight" state="frozen"/>
      <selection activeCell="G5" sqref="G5:G7"/>
      <selection pane="topRight" activeCell="G5" sqref="G5:G7"/>
      <selection pane="bottomLeft" activeCell="G5" sqref="G5:G7"/>
      <selection pane="bottomRight" activeCell="G5" sqref="G5:G7"/>
    </sheetView>
  </sheetViews>
  <sheetFormatPr defaultColWidth="9.109375" defaultRowHeight="13.15" x14ac:dyDescent="0.25"/>
  <cols>
    <col min="1" max="1" width="8.109375" style="52" customWidth="1"/>
    <col min="2" max="2" width="7.6640625" style="52" customWidth="1"/>
    <col min="3" max="3" width="10.109375" style="55" customWidth="1"/>
    <col min="4" max="4" width="8" style="55" customWidth="1"/>
    <col min="5" max="5" width="10.33203125" style="52" customWidth="1"/>
    <col min="6" max="6" width="8.5546875" style="55" customWidth="1"/>
    <col min="7" max="7" width="8.109375" style="55" customWidth="1"/>
    <col min="8" max="8" width="7.6640625" style="52" customWidth="1"/>
    <col min="9" max="9" width="7.6640625" style="55" customWidth="1"/>
    <col min="10" max="10" width="8.109375" style="55" customWidth="1"/>
    <col min="11" max="11" width="7.6640625" style="52" customWidth="1"/>
    <col min="12" max="12" width="7.6640625" style="55" customWidth="1"/>
    <col min="13" max="13" width="8.109375" style="55" customWidth="1"/>
    <col min="14" max="15" width="7.6640625" style="55" customWidth="1"/>
    <col min="16" max="16" width="9.109375" style="55"/>
    <col min="17" max="17" width="10" style="55" customWidth="1"/>
    <col min="18" max="19" width="9.33203125" style="55" bestFit="1" customWidth="1"/>
    <col min="20" max="21" width="4.109375" style="55" customWidth="1"/>
    <col min="22" max="16384" width="9.109375" style="55"/>
  </cols>
  <sheetData>
    <row r="1" spans="1:16" s="47" customFormat="1" ht="15.65" x14ac:dyDescent="0.3">
      <c r="A1" s="103" t="s">
        <v>137</v>
      </c>
      <c r="B1" s="46"/>
      <c r="E1" s="46"/>
      <c r="H1" s="46"/>
      <c r="K1" s="46"/>
    </row>
    <row r="2" spans="1:16" s="47" customFormat="1" ht="15.65" x14ac:dyDescent="0.3">
      <c r="A2" s="103"/>
      <c r="B2" s="46"/>
      <c r="E2" s="46"/>
      <c r="H2" s="46"/>
      <c r="K2" s="46"/>
    </row>
    <row r="3" spans="1:16" ht="33.85" customHeight="1" x14ac:dyDescent="0.25">
      <c r="A3" s="152"/>
      <c r="B3" s="404" t="s">
        <v>105</v>
      </c>
      <c r="C3" s="404"/>
      <c r="D3" s="404"/>
      <c r="E3" s="405" t="s">
        <v>106</v>
      </c>
      <c r="F3" s="405"/>
    </row>
    <row r="4" spans="1:16" x14ac:dyDescent="0.25">
      <c r="A4" s="49" t="s">
        <v>122</v>
      </c>
      <c r="B4" s="49" t="s">
        <v>123</v>
      </c>
      <c r="C4" s="57" t="s">
        <v>124</v>
      </c>
      <c r="D4" s="57" t="s">
        <v>10</v>
      </c>
      <c r="E4" s="57" t="s">
        <v>110</v>
      </c>
      <c r="F4" s="57" t="s">
        <v>111</v>
      </c>
      <c r="G4" s="52"/>
      <c r="I4" s="54"/>
      <c r="J4" s="52"/>
      <c r="L4" s="54"/>
      <c r="M4" s="52"/>
      <c r="N4" s="52"/>
      <c r="P4" s="59" t="s">
        <v>112</v>
      </c>
    </row>
    <row r="5" spans="1:16" hidden="1" x14ac:dyDescent="0.25">
      <c r="A5" s="49"/>
      <c r="B5" s="49"/>
      <c r="C5" s="57"/>
      <c r="D5" s="57"/>
      <c r="E5" s="57"/>
      <c r="F5" s="57"/>
      <c r="G5" s="52"/>
      <c r="I5" s="54"/>
      <c r="J5" s="52"/>
      <c r="L5" s="54"/>
      <c r="M5" s="52"/>
      <c r="N5" s="52"/>
      <c r="P5" s="59"/>
    </row>
    <row r="6" spans="1:16" hidden="1" x14ac:dyDescent="0.25">
      <c r="A6" s="49"/>
      <c r="B6" s="49"/>
      <c r="C6" s="57"/>
      <c r="D6" s="57"/>
      <c r="E6" s="57"/>
      <c r="F6" s="57"/>
      <c r="G6" s="52"/>
      <c r="I6" s="54"/>
      <c r="J6" s="52"/>
      <c r="L6" s="54"/>
      <c r="M6" s="52"/>
      <c r="N6" s="52"/>
      <c r="P6" s="59"/>
    </row>
    <row r="7" spans="1:16" hidden="1" x14ac:dyDescent="0.25">
      <c r="A7" s="49"/>
      <c r="B7" s="49"/>
      <c r="C7" s="57"/>
      <c r="D7" s="57"/>
      <c r="E7" s="57"/>
      <c r="F7" s="57"/>
      <c r="G7" s="52"/>
      <c r="I7" s="54"/>
      <c r="J7" s="52"/>
      <c r="L7" s="54"/>
      <c r="M7" s="52"/>
      <c r="N7" s="52"/>
      <c r="P7" s="59"/>
    </row>
    <row r="8" spans="1:16" hidden="1" x14ac:dyDescent="0.25">
      <c r="A8" s="49"/>
      <c r="B8" s="49"/>
      <c r="C8" s="57"/>
      <c r="D8" s="57"/>
      <c r="E8" s="57"/>
      <c r="F8" s="57"/>
      <c r="G8" s="52"/>
      <c r="I8" s="54"/>
      <c r="J8" s="52"/>
      <c r="L8" s="54"/>
      <c r="M8" s="52"/>
      <c r="N8" s="52"/>
      <c r="P8" s="59"/>
    </row>
    <row r="9" spans="1:16" hidden="1" x14ac:dyDescent="0.25">
      <c r="A9" s="49"/>
      <c r="B9" s="49"/>
      <c r="C9" s="57"/>
      <c r="D9" s="57"/>
      <c r="E9" s="57"/>
      <c r="F9" s="57"/>
      <c r="G9" s="52"/>
      <c r="I9" s="54"/>
      <c r="J9" s="52"/>
      <c r="L9" s="54"/>
      <c r="M9" s="52"/>
      <c r="N9" s="52"/>
      <c r="P9" s="59"/>
    </row>
    <row r="10" spans="1:16" hidden="1" x14ac:dyDescent="0.25">
      <c r="A10" s="49"/>
      <c r="B10" s="49"/>
      <c r="C10" s="57"/>
      <c r="D10" s="57"/>
      <c r="E10" s="57"/>
      <c r="F10" s="57"/>
      <c r="G10" s="52"/>
      <c r="I10" s="54"/>
      <c r="J10" s="52"/>
      <c r="L10" s="54"/>
      <c r="M10" s="52"/>
      <c r="N10" s="52"/>
      <c r="P10" s="59"/>
    </row>
    <row r="11" spans="1:16" hidden="1" x14ac:dyDescent="0.25">
      <c r="A11" s="49"/>
      <c r="B11" s="49"/>
      <c r="C11" s="57"/>
      <c r="D11" s="57"/>
      <c r="E11" s="57"/>
      <c r="F11" s="57"/>
      <c r="G11" s="52"/>
      <c r="I11" s="54"/>
      <c r="J11" s="52"/>
      <c r="L11" s="54"/>
      <c r="M11" s="52"/>
      <c r="N11" s="52"/>
      <c r="P11" s="59"/>
    </row>
    <row r="12" spans="1:16" hidden="1" x14ac:dyDescent="0.25">
      <c r="A12" s="49"/>
      <c r="B12" s="49"/>
      <c r="C12" s="57"/>
      <c r="D12" s="57"/>
      <c r="E12" s="57"/>
      <c r="F12" s="57"/>
      <c r="G12" s="52"/>
      <c r="I12" s="54"/>
      <c r="J12" s="52"/>
      <c r="L12" s="54"/>
      <c r="M12" s="52"/>
      <c r="N12" s="52"/>
      <c r="P12" s="59"/>
    </row>
    <row r="13" spans="1:16" hidden="1" x14ac:dyDescent="0.25">
      <c r="A13" s="49"/>
      <c r="B13" s="49"/>
      <c r="C13" s="57"/>
      <c r="D13" s="57"/>
      <c r="E13" s="57"/>
      <c r="F13" s="57"/>
      <c r="G13" s="52"/>
      <c r="I13" s="54"/>
      <c r="J13" s="52"/>
      <c r="L13" s="54"/>
      <c r="M13" s="52"/>
      <c r="N13" s="52"/>
      <c r="P13" s="59"/>
    </row>
    <row r="14" spans="1:16" x14ac:dyDescent="0.25">
      <c r="A14" s="61" t="s">
        <v>134</v>
      </c>
      <c r="B14" s="66">
        <v>29.67</v>
      </c>
      <c r="C14" s="63">
        <f>'soust.uk.JMK př.č.2'!$O$27+'soust.uk.JMK př.č.2'!$P$27</f>
        <v>23092</v>
      </c>
      <c r="D14" s="63">
        <f>'soust.uk.JMK př.č.2'!$L$27</f>
        <v>85</v>
      </c>
      <c r="E14" s="63">
        <f t="shared" ref="E14:E77" si="0">SUM(F14,P14,D14)</f>
        <v>12769</v>
      </c>
      <c r="F14" s="63">
        <f>ROUND(1/B14*C14*12,0)</f>
        <v>9340</v>
      </c>
      <c r="G14" s="64"/>
      <c r="H14" s="193"/>
      <c r="I14" s="64"/>
      <c r="J14" s="64"/>
      <c r="L14" s="72"/>
      <c r="P14" s="63">
        <f>ROUND((F14*35.8%),0)</f>
        <v>3344</v>
      </c>
    </row>
    <row r="15" spans="1:16" x14ac:dyDescent="0.25">
      <c r="A15" s="104">
        <v>15</v>
      </c>
      <c r="B15" s="66">
        <v>30.01</v>
      </c>
      <c r="C15" s="63">
        <f>'soust.uk.JMK př.č.2'!$O$27+'soust.uk.JMK př.č.2'!$P$27</f>
        <v>23092</v>
      </c>
      <c r="D15" s="63">
        <f>'soust.uk.JMK př.č.2'!$L$27</f>
        <v>85</v>
      </c>
      <c r="E15" s="63">
        <f t="shared" si="0"/>
        <v>12625</v>
      </c>
      <c r="F15" s="63">
        <f t="shared" ref="F15:F78" si="1">ROUND(1/B15*C15*12,0)</f>
        <v>9234</v>
      </c>
      <c r="G15" s="65"/>
      <c r="H15" s="194"/>
      <c r="I15" s="64"/>
      <c r="J15" s="64"/>
      <c r="L15" s="72"/>
      <c r="P15" s="63">
        <f t="shared" ref="P15:P78" si="2">ROUND((F15*35.8%),0)</f>
        <v>3306</v>
      </c>
    </row>
    <row r="16" spans="1:16" x14ac:dyDescent="0.25">
      <c r="A16" s="104">
        <v>16</v>
      </c>
      <c r="B16" s="66">
        <v>30.34</v>
      </c>
      <c r="C16" s="63">
        <f>'soust.uk.JMK př.č.2'!$O$27+'soust.uk.JMK př.č.2'!$P$27</f>
        <v>23092</v>
      </c>
      <c r="D16" s="63">
        <f>'soust.uk.JMK př.č.2'!$L$27</f>
        <v>85</v>
      </c>
      <c r="E16" s="63">
        <f t="shared" si="0"/>
        <v>12488</v>
      </c>
      <c r="F16" s="63">
        <f t="shared" si="1"/>
        <v>9133</v>
      </c>
      <c r="G16" s="65"/>
      <c r="H16" s="194"/>
      <c r="I16" s="64"/>
      <c r="J16" s="64"/>
      <c r="L16" s="72"/>
      <c r="P16" s="63">
        <f t="shared" si="2"/>
        <v>3270</v>
      </c>
    </row>
    <row r="17" spans="1:16" x14ac:dyDescent="0.25">
      <c r="A17" s="104">
        <v>17</v>
      </c>
      <c r="B17" s="66">
        <v>30.67</v>
      </c>
      <c r="C17" s="63">
        <f>'soust.uk.JMK př.č.2'!$O$27+'soust.uk.JMK př.č.2'!$P$27</f>
        <v>23092</v>
      </c>
      <c r="D17" s="63">
        <f>'soust.uk.JMK př.č.2'!$L$27</f>
        <v>85</v>
      </c>
      <c r="E17" s="63">
        <f t="shared" si="0"/>
        <v>12355</v>
      </c>
      <c r="F17" s="63">
        <f t="shared" si="1"/>
        <v>9035</v>
      </c>
      <c r="G17" s="65"/>
      <c r="H17" s="194"/>
      <c r="I17" s="64"/>
      <c r="J17" s="64"/>
      <c r="L17" s="72"/>
      <c r="P17" s="63">
        <f t="shared" si="2"/>
        <v>3235</v>
      </c>
    </row>
    <row r="18" spans="1:16" x14ac:dyDescent="0.25">
      <c r="A18" s="104">
        <v>18</v>
      </c>
      <c r="B18" s="66">
        <v>31</v>
      </c>
      <c r="C18" s="63">
        <f>'soust.uk.JMK př.č.2'!$O$27+'soust.uk.JMK př.č.2'!$P$27</f>
        <v>23092</v>
      </c>
      <c r="D18" s="63">
        <f>'soust.uk.JMK př.č.2'!$L$27</f>
        <v>85</v>
      </c>
      <c r="E18" s="63">
        <f t="shared" si="0"/>
        <v>12224</v>
      </c>
      <c r="F18" s="63">
        <f t="shared" si="1"/>
        <v>8939</v>
      </c>
      <c r="G18" s="65"/>
      <c r="H18" s="194"/>
      <c r="I18" s="64"/>
      <c r="J18" s="64"/>
      <c r="L18" s="72"/>
      <c r="P18" s="63">
        <f t="shared" si="2"/>
        <v>3200</v>
      </c>
    </row>
    <row r="19" spans="1:16" x14ac:dyDescent="0.25">
      <c r="A19" s="104">
        <v>19</v>
      </c>
      <c r="B19" s="66">
        <v>31.32</v>
      </c>
      <c r="C19" s="63">
        <f>'soust.uk.JMK př.č.2'!$O$27+'soust.uk.JMK př.č.2'!$P$27</f>
        <v>23092</v>
      </c>
      <c r="D19" s="63">
        <f>'soust.uk.JMK př.č.2'!$L$27</f>
        <v>85</v>
      </c>
      <c r="E19" s="63">
        <f t="shared" si="0"/>
        <v>12101</v>
      </c>
      <c r="F19" s="63">
        <f t="shared" si="1"/>
        <v>8848</v>
      </c>
      <c r="G19" s="65"/>
      <c r="H19" s="194"/>
      <c r="I19" s="64"/>
      <c r="J19" s="64"/>
      <c r="L19" s="72"/>
      <c r="P19" s="63">
        <f t="shared" si="2"/>
        <v>3168</v>
      </c>
    </row>
    <row r="20" spans="1:16" x14ac:dyDescent="0.25">
      <c r="A20" s="104">
        <v>20</v>
      </c>
      <c r="B20" s="66">
        <v>31.64</v>
      </c>
      <c r="C20" s="63">
        <f>'soust.uk.JMK př.č.2'!$O$27+'soust.uk.JMK př.č.2'!$P$27</f>
        <v>23092</v>
      </c>
      <c r="D20" s="63">
        <f>'soust.uk.JMK př.č.2'!$L$27</f>
        <v>85</v>
      </c>
      <c r="E20" s="63">
        <f t="shared" si="0"/>
        <v>11978</v>
      </c>
      <c r="F20" s="63">
        <f t="shared" si="1"/>
        <v>8758</v>
      </c>
      <c r="G20" s="65"/>
      <c r="H20" s="194"/>
      <c r="I20" s="64"/>
      <c r="J20" s="64"/>
      <c r="L20" s="72"/>
      <c r="P20" s="63">
        <f t="shared" si="2"/>
        <v>3135</v>
      </c>
    </row>
    <row r="21" spans="1:16" x14ac:dyDescent="0.25">
      <c r="A21" s="104">
        <v>21</v>
      </c>
      <c r="B21" s="66">
        <v>31.95</v>
      </c>
      <c r="C21" s="63">
        <f>'soust.uk.JMK př.č.2'!$O$27+'soust.uk.JMK př.č.2'!$P$27</f>
        <v>23092</v>
      </c>
      <c r="D21" s="63">
        <f>'soust.uk.JMK př.č.2'!$L$27</f>
        <v>85</v>
      </c>
      <c r="E21" s="63">
        <f t="shared" si="0"/>
        <v>11863</v>
      </c>
      <c r="F21" s="63">
        <f t="shared" si="1"/>
        <v>8673</v>
      </c>
      <c r="G21" s="65"/>
      <c r="H21" s="194"/>
      <c r="I21" s="64"/>
      <c r="J21" s="64"/>
      <c r="L21" s="72"/>
      <c r="P21" s="63">
        <f t="shared" si="2"/>
        <v>3105</v>
      </c>
    </row>
    <row r="22" spans="1:16" x14ac:dyDescent="0.25">
      <c r="A22" s="104">
        <v>22</v>
      </c>
      <c r="B22" s="66">
        <v>32.26</v>
      </c>
      <c r="C22" s="63">
        <f>'soust.uk.JMK př.č.2'!$O$27+'soust.uk.JMK př.č.2'!$P$27</f>
        <v>23092</v>
      </c>
      <c r="D22" s="63">
        <f>'soust.uk.JMK př.č.2'!$L$27</f>
        <v>85</v>
      </c>
      <c r="E22" s="63">
        <f t="shared" si="0"/>
        <v>11750</v>
      </c>
      <c r="F22" s="63">
        <f t="shared" si="1"/>
        <v>8590</v>
      </c>
      <c r="G22" s="65"/>
      <c r="H22" s="194"/>
      <c r="I22" s="64"/>
      <c r="J22" s="64"/>
      <c r="L22" s="72"/>
      <c r="P22" s="63">
        <f t="shared" si="2"/>
        <v>3075</v>
      </c>
    </row>
    <row r="23" spans="1:16" x14ac:dyDescent="0.25">
      <c r="A23" s="104">
        <v>23</v>
      </c>
      <c r="B23" s="66">
        <v>32.56</v>
      </c>
      <c r="C23" s="63">
        <f>'soust.uk.JMK př.č.2'!$O$27+'soust.uk.JMK př.č.2'!$P$27</f>
        <v>23092</v>
      </c>
      <c r="D23" s="63">
        <f>'soust.uk.JMK př.č.2'!$L$27</f>
        <v>85</v>
      </c>
      <c r="E23" s="63">
        <f t="shared" si="0"/>
        <v>11643</v>
      </c>
      <c r="F23" s="63">
        <f t="shared" si="1"/>
        <v>8511</v>
      </c>
      <c r="G23" s="65"/>
      <c r="H23" s="194"/>
      <c r="I23" s="64"/>
      <c r="J23" s="64"/>
      <c r="L23" s="72"/>
      <c r="P23" s="63">
        <f t="shared" si="2"/>
        <v>3047</v>
      </c>
    </row>
    <row r="24" spans="1:16" x14ac:dyDescent="0.25">
      <c r="A24" s="104">
        <v>24</v>
      </c>
      <c r="B24" s="66">
        <v>32.86</v>
      </c>
      <c r="C24" s="63">
        <f>'soust.uk.JMK př.č.2'!$O$27+'soust.uk.JMK př.č.2'!$P$27</f>
        <v>23092</v>
      </c>
      <c r="D24" s="63">
        <f>'soust.uk.JMK př.č.2'!$L$27</f>
        <v>85</v>
      </c>
      <c r="E24" s="63">
        <f t="shared" si="0"/>
        <v>11537</v>
      </c>
      <c r="F24" s="63">
        <f t="shared" si="1"/>
        <v>8433</v>
      </c>
      <c r="G24" s="65"/>
      <c r="H24" s="194"/>
      <c r="I24" s="64"/>
      <c r="J24" s="64"/>
      <c r="L24" s="72"/>
      <c r="P24" s="63">
        <f t="shared" si="2"/>
        <v>3019</v>
      </c>
    </row>
    <row r="25" spans="1:16" x14ac:dyDescent="0.25">
      <c r="A25" s="104">
        <v>25</v>
      </c>
      <c r="B25" s="66">
        <v>33.15</v>
      </c>
      <c r="C25" s="63">
        <f>'soust.uk.JMK př.č.2'!$O$27+'soust.uk.JMK př.č.2'!$P$27</f>
        <v>23092</v>
      </c>
      <c r="D25" s="63">
        <f>'soust.uk.JMK př.č.2'!$L$27</f>
        <v>85</v>
      </c>
      <c r="E25" s="63">
        <f t="shared" si="0"/>
        <v>11437</v>
      </c>
      <c r="F25" s="63">
        <f t="shared" si="1"/>
        <v>8359</v>
      </c>
      <c r="G25" s="65"/>
      <c r="H25" s="194"/>
      <c r="I25" s="64"/>
      <c r="J25" s="64"/>
      <c r="L25" s="72"/>
      <c r="P25" s="63">
        <f t="shared" si="2"/>
        <v>2993</v>
      </c>
    </row>
    <row r="26" spans="1:16" x14ac:dyDescent="0.25">
      <c r="A26" s="104">
        <v>26</v>
      </c>
      <c r="B26" s="66">
        <v>33.44</v>
      </c>
      <c r="C26" s="63">
        <f>'soust.uk.JMK př.č.2'!$O$27+'soust.uk.JMK př.č.2'!$P$27</f>
        <v>23092</v>
      </c>
      <c r="D26" s="63">
        <f>'soust.uk.JMK př.č.2'!$L$27</f>
        <v>85</v>
      </c>
      <c r="E26" s="63">
        <f t="shared" si="0"/>
        <v>11339</v>
      </c>
      <c r="F26" s="63">
        <f t="shared" si="1"/>
        <v>8287</v>
      </c>
      <c r="G26" s="65"/>
      <c r="H26" s="194"/>
      <c r="I26" s="64"/>
      <c r="J26" s="64"/>
      <c r="L26" s="72"/>
      <c r="P26" s="63">
        <f t="shared" si="2"/>
        <v>2967</v>
      </c>
    </row>
    <row r="27" spans="1:16" x14ac:dyDescent="0.25">
      <c r="A27" s="104">
        <v>27</v>
      </c>
      <c r="B27" s="66">
        <v>33.729999999999997</v>
      </c>
      <c r="C27" s="63">
        <f>'soust.uk.JMK př.č.2'!$O$27+'soust.uk.JMK př.č.2'!$P$27</f>
        <v>23092</v>
      </c>
      <c r="D27" s="63">
        <f>'soust.uk.JMK př.č.2'!$L$27</f>
        <v>85</v>
      </c>
      <c r="E27" s="63">
        <f t="shared" si="0"/>
        <v>11241</v>
      </c>
      <c r="F27" s="63">
        <f t="shared" si="1"/>
        <v>8215</v>
      </c>
      <c r="G27" s="65"/>
      <c r="H27" s="194"/>
      <c r="I27" s="64"/>
      <c r="J27" s="64"/>
      <c r="L27" s="72"/>
      <c r="P27" s="63">
        <f t="shared" si="2"/>
        <v>2941</v>
      </c>
    </row>
    <row r="28" spans="1:16" x14ac:dyDescent="0.25">
      <c r="A28" s="104">
        <v>28</v>
      </c>
      <c r="B28" s="66">
        <v>34.01</v>
      </c>
      <c r="C28" s="63">
        <f>'soust.uk.JMK př.č.2'!$O$27+'soust.uk.JMK př.č.2'!$P$27</f>
        <v>23092</v>
      </c>
      <c r="D28" s="63">
        <f>'soust.uk.JMK př.č.2'!$L$27</f>
        <v>85</v>
      </c>
      <c r="E28" s="63">
        <f t="shared" si="0"/>
        <v>11150</v>
      </c>
      <c r="F28" s="63">
        <f t="shared" si="1"/>
        <v>8148</v>
      </c>
      <c r="G28" s="65"/>
      <c r="H28" s="194"/>
      <c r="I28" s="64"/>
      <c r="J28" s="64"/>
      <c r="L28" s="72"/>
      <c r="P28" s="63">
        <f t="shared" si="2"/>
        <v>2917</v>
      </c>
    </row>
    <row r="29" spans="1:16" x14ac:dyDescent="0.25">
      <c r="A29" s="104">
        <v>29</v>
      </c>
      <c r="B29" s="66">
        <v>34.28</v>
      </c>
      <c r="C29" s="63">
        <f>'soust.uk.JMK př.č.2'!$O$27+'soust.uk.JMK př.č.2'!$P$27</f>
        <v>23092</v>
      </c>
      <c r="D29" s="63">
        <f>'soust.uk.JMK př.č.2'!$L$27</f>
        <v>85</v>
      </c>
      <c r="E29" s="63">
        <f t="shared" si="0"/>
        <v>11063</v>
      </c>
      <c r="F29" s="63">
        <f t="shared" si="1"/>
        <v>8084</v>
      </c>
      <c r="G29" s="65"/>
      <c r="H29" s="194"/>
      <c r="I29" s="64"/>
      <c r="J29" s="64"/>
      <c r="L29" s="72"/>
      <c r="P29" s="63">
        <f t="shared" si="2"/>
        <v>2894</v>
      </c>
    </row>
    <row r="30" spans="1:16" x14ac:dyDescent="0.25">
      <c r="A30" s="104">
        <v>30</v>
      </c>
      <c r="B30" s="66">
        <v>34.56</v>
      </c>
      <c r="C30" s="63">
        <f>'soust.uk.JMK př.č.2'!$O$27+'soust.uk.JMK př.č.2'!$P$27</f>
        <v>23092</v>
      </c>
      <c r="D30" s="63">
        <f>'soust.uk.JMK př.č.2'!$L$27</f>
        <v>85</v>
      </c>
      <c r="E30" s="63">
        <f t="shared" si="0"/>
        <v>10973</v>
      </c>
      <c r="F30" s="63">
        <f t="shared" si="1"/>
        <v>8018</v>
      </c>
      <c r="G30" s="65"/>
      <c r="H30" s="194"/>
      <c r="I30" s="64"/>
      <c r="J30" s="64"/>
      <c r="L30" s="72"/>
      <c r="P30" s="63">
        <f t="shared" si="2"/>
        <v>2870</v>
      </c>
    </row>
    <row r="31" spans="1:16" x14ac:dyDescent="0.25">
      <c r="A31" s="104">
        <v>31</v>
      </c>
      <c r="B31" s="66">
        <v>34.82</v>
      </c>
      <c r="C31" s="63">
        <f>'soust.uk.JMK př.č.2'!$O$27+'soust.uk.JMK př.č.2'!$P$27</f>
        <v>23092</v>
      </c>
      <c r="D31" s="63">
        <f>'soust.uk.JMK př.č.2'!$L$27</f>
        <v>85</v>
      </c>
      <c r="E31" s="63">
        <f t="shared" si="0"/>
        <v>10892</v>
      </c>
      <c r="F31" s="63">
        <f t="shared" si="1"/>
        <v>7958</v>
      </c>
      <c r="G31" s="65"/>
      <c r="H31" s="194"/>
      <c r="I31" s="64"/>
      <c r="J31" s="64"/>
      <c r="L31" s="72"/>
      <c r="P31" s="63">
        <f t="shared" si="2"/>
        <v>2849</v>
      </c>
    </row>
    <row r="32" spans="1:16" x14ac:dyDescent="0.25">
      <c r="A32" s="104">
        <v>32</v>
      </c>
      <c r="B32" s="66">
        <v>35.090000000000003</v>
      </c>
      <c r="C32" s="63">
        <f>'soust.uk.JMK př.č.2'!$O$27+'soust.uk.JMK př.č.2'!$P$27</f>
        <v>23092</v>
      </c>
      <c r="D32" s="63">
        <f>'soust.uk.JMK př.č.2'!$L$27</f>
        <v>85</v>
      </c>
      <c r="E32" s="63">
        <f t="shared" si="0"/>
        <v>10809</v>
      </c>
      <c r="F32" s="63">
        <f t="shared" si="1"/>
        <v>7897</v>
      </c>
      <c r="G32" s="65"/>
      <c r="H32" s="194"/>
      <c r="I32" s="64"/>
      <c r="J32" s="64"/>
      <c r="L32" s="72"/>
      <c r="P32" s="63">
        <f t="shared" si="2"/>
        <v>2827</v>
      </c>
    </row>
    <row r="33" spans="1:16" x14ac:dyDescent="0.25">
      <c r="A33" s="104">
        <v>33</v>
      </c>
      <c r="B33" s="66">
        <v>35.35</v>
      </c>
      <c r="C33" s="63">
        <f>'soust.uk.JMK př.č.2'!$O$27+'soust.uk.JMK př.č.2'!$P$27</f>
        <v>23092</v>
      </c>
      <c r="D33" s="63">
        <f>'soust.uk.JMK př.č.2'!$L$27</f>
        <v>85</v>
      </c>
      <c r="E33" s="63">
        <f t="shared" si="0"/>
        <v>10730</v>
      </c>
      <c r="F33" s="63">
        <f t="shared" si="1"/>
        <v>7839</v>
      </c>
      <c r="G33" s="65"/>
      <c r="H33" s="194"/>
      <c r="I33" s="64"/>
      <c r="J33" s="64"/>
      <c r="L33" s="72"/>
      <c r="P33" s="63">
        <f t="shared" si="2"/>
        <v>2806</v>
      </c>
    </row>
    <row r="34" spans="1:16" x14ac:dyDescent="0.25">
      <c r="A34" s="104">
        <v>34</v>
      </c>
      <c r="B34" s="66">
        <v>35.6</v>
      </c>
      <c r="C34" s="63">
        <f>'soust.uk.JMK př.č.2'!$O$27+'soust.uk.JMK př.č.2'!$P$27</f>
        <v>23092</v>
      </c>
      <c r="D34" s="63">
        <f>'soust.uk.JMK př.č.2'!$L$27</f>
        <v>85</v>
      </c>
      <c r="E34" s="63">
        <f t="shared" si="0"/>
        <v>10656</v>
      </c>
      <c r="F34" s="63">
        <f t="shared" si="1"/>
        <v>7784</v>
      </c>
      <c r="G34" s="65"/>
      <c r="H34" s="194"/>
      <c r="I34" s="64"/>
      <c r="J34" s="64"/>
      <c r="L34" s="72"/>
      <c r="P34" s="63">
        <f t="shared" si="2"/>
        <v>2787</v>
      </c>
    </row>
    <row r="35" spans="1:16" x14ac:dyDescent="0.25">
      <c r="A35" s="104">
        <v>35</v>
      </c>
      <c r="B35" s="66">
        <v>35.86</v>
      </c>
      <c r="C35" s="63">
        <f>'soust.uk.JMK př.č.2'!$O$27+'soust.uk.JMK př.č.2'!$P$27</f>
        <v>23092</v>
      </c>
      <c r="D35" s="63">
        <f>'soust.uk.JMK př.č.2'!$L$27</f>
        <v>85</v>
      </c>
      <c r="E35" s="63">
        <f t="shared" si="0"/>
        <v>10578</v>
      </c>
      <c r="F35" s="63">
        <f t="shared" si="1"/>
        <v>7727</v>
      </c>
      <c r="G35" s="65"/>
      <c r="H35" s="194"/>
      <c r="I35" s="64"/>
      <c r="J35" s="64"/>
      <c r="L35" s="72"/>
      <c r="P35" s="63">
        <f t="shared" si="2"/>
        <v>2766</v>
      </c>
    </row>
    <row r="36" spans="1:16" x14ac:dyDescent="0.25">
      <c r="A36" s="104">
        <v>36</v>
      </c>
      <c r="B36" s="66">
        <v>36.11</v>
      </c>
      <c r="C36" s="63">
        <f>'soust.uk.JMK př.č.2'!$O$27+'soust.uk.JMK př.č.2'!$P$27</f>
        <v>23092</v>
      </c>
      <c r="D36" s="63">
        <f>'soust.uk.JMK př.č.2'!$L$27</f>
        <v>85</v>
      </c>
      <c r="E36" s="63">
        <f t="shared" si="0"/>
        <v>10506</v>
      </c>
      <c r="F36" s="63">
        <f t="shared" si="1"/>
        <v>7674</v>
      </c>
      <c r="G36" s="65"/>
      <c r="H36" s="194"/>
      <c r="I36" s="64"/>
      <c r="J36" s="64"/>
      <c r="L36" s="72"/>
      <c r="P36" s="63">
        <f t="shared" si="2"/>
        <v>2747</v>
      </c>
    </row>
    <row r="37" spans="1:16" x14ac:dyDescent="0.25">
      <c r="A37" s="104">
        <v>37</v>
      </c>
      <c r="B37" s="66">
        <v>36.35</v>
      </c>
      <c r="C37" s="63">
        <f>'soust.uk.JMK př.č.2'!$O$27+'soust.uk.JMK př.č.2'!$P$27</f>
        <v>23092</v>
      </c>
      <c r="D37" s="63">
        <f>'soust.uk.JMK př.č.2'!$L$27</f>
        <v>85</v>
      </c>
      <c r="E37" s="63">
        <f t="shared" si="0"/>
        <v>10437</v>
      </c>
      <c r="F37" s="63">
        <f t="shared" si="1"/>
        <v>7623</v>
      </c>
      <c r="G37" s="65"/>
      <c r="H37" s="194"/>
      <c r="I37" s="64"/>
      <c r="J37" s="64"/>
      <c r="L37" s="72"/>
      <c r="P37" s="63">
        <f t="shared" si="2"/>
        <v>2729</v>
      </c>
    </row>
    <row r="38" spans="1:16" x14ac:dyDescent="0.25">
      <c r="A38" s="104">
        <v>38</v>
      </c>
      <c r="B38" s="66">
        <v>36.590000000000003</v>
      </c>
      <c r="C38" s="63">
        <f>'soust.uk.JMK př.č.2'!$O$27+'soust.uk.JMK př.č.2'!$P$27</f>
        <v>23092</v>
      </c>
      <c r="D38" s="63">
        <f>'soust.uk.JMK př.č.2'!$L$27</f>
        <v>85</v>
      </c>
      <c r="E38" s="63">
        <f t="shared" si="0"/>
        <v>10369</v>
      </c>
      <c r="F38" s="63">
        <f t="shared" si="1"/>
        <v>7573</v>
      </c>
      <c r="G38" s="65"/>
      <c r="H38" s="194"/>
      <c r="I38" s="64"/>
      <c r="J38" s="64"/>
      <c r="L38" s="72"/>
      <c r="P38" s="63">
        <f t="shared" si="2"/>
        <v>2711</v>
      </c>
    </row>
    <row r="39" spans="1:16" x14ac:dyDescent="0.25">
      <c r="A39" s="104">
        <v>39</v>
      </c>
      <c r="B39" s="66">
        <v>36.83</v>
      </c>
      <c r="C39" s="63">
        <f>'soust.uk.JMK př.č.2'!$O$27+'soust.uk.JMK př.č.2'!$P$27</f>
        <v>23092</v>
      </c>
      <c r="D39" s="63">
        <f>'soust.uk.JMK př.č.2'!$L$27</f>
        <v>85</v>
      </c>
      <c r="E39" s="63">
        <f t="shared" si="0"/>
        <v>10303</v>
      </c>
      <c r="F39" s="63">
        <f t="shared" si="1"/>
        <v>7524</v>
      </c>
      <c r="G39" s="65"/>
      <c r="H39" s="194"/>
      <c r="I39" s="64"/>
      <c r="J39" s="64"/>
      <c r="L39" s="72"/>
      <c r="P39" s="63">
        <f t="shared" si="2"/>
        <v>2694</v>
      </c>
    </row>
    <row r="40" spans="1:16" x14ac:dyDescent="0.25">
      <c r="A40" s="104">
        <v>40</v>
      </c>
      <c r="B40" s="66">
        <v>37.06</v>
      </c>
      <c r="C40" s="63">
        <f>'soust.uk.JMK př.č.2'!$O$27+'soust.uk.JMK př.č.2'!$P$27</f>
        <v>23092</v>
      </c>
      <c r="D40" s="63">
        <f>'soust.uk.JMK př.č.2'!$L$27</f>
        <v>85</v>
      </c>
      <c r="E40" s="63">
        <f t="shared" si="0"/>
        <v>10239</v>
      </c>
      <c r="F40" s="63">
        <f t="shared" si="1"/>
        <v>7477</v>
      </c>
      <c r="G40" s="65"/>
      <c r="H40" s="194"/>
      <c r="I40" s="64"/>
      <c r="J40" s="64"/>
      <c r="L40" s="72"/>
      <c r="P40" s="63">
        <f t="shared" si="2"/>
        <v>2677</v>
      </c>
    </row>
    <row r="41" spans="1:16" x14ac:dyDescent="0.25">
      <c r="A41" s="104">
        <v>41</v>
      </c>
      <c r="B41" s="66">
        <v>37.29</v>
      </c>
      <c r="C41" s="63">
        <f>'soust.uk.JMK př.č.2'!$O$27+'soust.uk.JMK př.č.2'!$P$27</f>
        <v>23092</v>
      </c>
      <c r="D41" s="63">
        <f>'soust.uk.JMK př.č.2'!$L$27</f>
        <v>85</v>
      </c>
      <c r="E41" s="63">
        <f t="shared" si="0"/>
        <v>10176</v>
      </c>
      <c r="F41" s="63">
        <f t="shared" si="1"/>
        <v>7431</v>
      </c>
      <c r="G41" s="65"/>
      <c r="H41" s="194"/>
      <c r="I41" s="64"/>
      <c r="J41" s="64"/>
      <c r="L41" s="72"/>
      <c r="P41" s="63">
        <f t="shared" si="2"/>
        <v>2660</v>
      </c>
    </row>
    <row r="42" spans="1:16" x14ac:dyDescent="0.25">
      <c r="A42" s="104">
        <v>42</v>
      </c>
      <c r="B42" s="66">
        <v>37.520000000000003</v>
      </c>
      <c r="C42" s="63">
        <f>'soust.uk.JMK př.č.2'!$O$27+'soust.uk.JMK př.č.2'!$P$27</f>
        <v>23092</v>
      </c>
      <c r="D42" s="63">
        <f>'soust.uk.JMK př.č.2'!$L$27</f>
        <v>85</v>
      </c>
      <c r="E42" s="63">
        <f t="shared" si="0"/>
        <v>10115</v>
      </c>
      <c r="F42" s="63">
        <f t="shared" si="1"/>
        <v>7386</v>
      </c>
      <c r="G42" s="65"/>
      <c r="H42" s="194"/>
      <c r="I42" s="64"/>
      <c r="J42" s="64"/>
      <c r="L42" s="72"/>
      <c r="P42" s="63">
        <f t="shared" si="2"/>
        <v>2644</v>
      </c>
    </row>
    <row r="43" spans="1:16" x14ac:dyDescent="0.25">
      <c r="A43" s="104">
        <v>43</v>
      </c>
      <c r="B43" s="66">
        <v>37.75</v>
      </c>
      <c r="C43" s="63">
        <f>'soust.uk.JMK př.č.2'!$O$27+'soust.uk.JMK př.č.2'!$P$27</f>
        <v>23092</v>
      </c>
      <c r="D43" s="63">
        <f>'soust.uk.JMK př.č.2'!$L$27</f>
        <v>85</v>
      </c>
      <c r="E43" s="63">
        <f t="shared" si="0"/>
        <v>10054</v>
      </c>
      <c r="F43" s="63">
        <f t="shared" si="1"/>
        <v>7341</v>
      </c>
      <c r="G43" s="65"/>
      <c r="H43" s="194"/>
      <c r="I43" s="64"/>
      <c r="J43" s="64"/>
      <c r="L43" s="72"/>
      <c r="P43" s="63">
        <f t="shared" si="2"/>
        <v>2628</v>
      </c>
    </row>
    <row r="44" spans="1:16" x14ac:dyDescent="0.25">
      <c r="A44" s="104">
        <v>44</v>
      </c>
      <c r="B44" s="66">
        <v>37.97</v>
      </c>
      <c r="C44" s="63">
        <f>'soust.uk.JMK př.č.2'!$O$27+'soust.uk.JMK př.č.2'!$P$27</f>
        <v>23092</v>
      </c>
      <c r="D44" s="63">
        <f>'soust.uk.JMK př.č.2'!$L$27</f>
        <v>85</v>
      </c>
      <c r="E44" s="63">
        <f t="shared" si="0"/>
        <v>9996</v>
      </c>
      <c r="F44" s="63">
        <f t="shared" si="1"/>
        <v>7298</v>
      </c>
      <c r="G44" s="65"/>
      <c r="H44" s="194"/>
      <c r="I44" s="64"/>
      <c r="J44" s="64"/>
      <c r="L44" s="72"/>
      <c r="P44" s="63">
        <f t="shared" si="2"/>
        <v>2613</v>
      </c>
    </row>
    <row r="45" spans="1:16" x14ac:dyDescent="0.25">
      <c r="A45" s="104">
        <v>45</v>
      </c>
      <c r="B45" s="66">
        <v>38.18</v>
      </c>
      <c r="C45" s="63">
        <f>'soust.uk.JMK př.č.2'!$O$27+'soust.uk.JMK př.č.2'!$P$27</f>
        <v>23092</v>
      </c>
      <c r="D45" s="63">
        <f>'soust.uk.JMK př.č.2'!$L$27</f>
        <v>85</v>
      </c>
      <c r="E45" s="63">
        <f t="shared" si="0"/>
        <v>9941</v>
      </c>
      <c r="F45" s="63">
        <f t="shared" si="1"/>
        <v>7258</v>
      </c>
      <c r="G45" s="65"/>
      <c r="H45" s="194"/>
      <c r="I45" s="64"/>
      <c r="J45" s="64"/>
      <c r="L45" s="72"/>
      <c r="P45" s="63">
        <f t="shared" si="2"/>
        <v>2598</v>
      </c>
    </row>
    <row r="46" spans="1:16" x14ac:dyDescent="0.25">
      <c r="A46" s="104">
        <v>46</v>
      </c>
      <c r="B46" s="66">
        <v>38.4</v>
      </c>
      <c r="C46" s="63">
        <f>'soust.uk.JMK př.č.2'!$O$27+'soust.uk.JMK př.č.2'!$P$27</f>
        <v>23092</v>
      </c>
      <c r="D46" s="63">
        <f>'soust.uk.JMK př.č.2'!$L$27</f>
        <v>85</v>
      </c>
      <c r="E46" s="63">
        <f t="shared" si="0"/>
        <v>9884</v>
      </c>
      <c r="F46" s="63">
        <f t="shared" si="1"/>
        <v>7216</v>
      </c>
      <c r="G46" s="65"/>
      <c r="H46" s="194"/>
      <c r="I46" s="64"/>
      <c r="J46" s="64"/>
      <c r="L46" s="72"/>
      <c r="P46" s="63">
        <f t="shared" si="2"/>
        <v>2583</v>
      </c>
    </row>
    <row r="47" spans="1:16" x14ac:dyDescent="0.25">
      <c r="A47" s="104">
        <v>47</v>
      </c>
      <c r="B47" s="66">
        <v>38.61</v>
      </c>
      <c r="C47" s="63">
        <f>'soust.uk.JMK př.č.2'!$O$27+'soust.uk.JMK př.č.2'!$P$27</f>
        <v>23092</v>
      </c>
      <c r="D47" s="63">
        <f>'soust.uk.JMK př.č.2'!$L$27</f>
        <v>85</v>
      </c>
      <c r="E47" s="63">
        <f t="shared" si="0"/>
        <v>9831</v>
      </c>
      <c r="F47" s="63">
        <f t="shared" si="1"/>
        <v>7177</v>
      </c>
      <c r="G47" s="65"/>
      <c r="H47" s="194"/>
      <c r="I47" s="64"/>
      <c r="J47" s="64"/>
      <c r="L47" s="72"/>
      <c r="P47" s="63">
        <f t="shared" si="2"/>
        <v>2569</v>
      </c>
    </row>
    <row r="48" spans="1:16" x14ac:dyDescent="0.25">
      <c r="A48" s="104">
        <v>48</v>
      </c>
      <c r="B48" s="66">
        <v>38.82</v>
      </c>
      <c r="C48" s="63">
        <f>'soust.uk.JMK př.č.2'!$O$27+'soust.uk.JMK př.č.2'!$P$27</f>
        <v>23092</v>
      </c>
      <c r="D48" s="63">
        <f>'soust.uk.JMK př.č.2'!$L$27</f>
        <v>85</v>
      </c>
      <c r="E48" s="63">
        <f t="shared" si="0"/>
        <v>9778</v>
      </c>
      <c r="F48" s="63">
        <f t="shared" si="1"/>
        <v>7138</v>
      </c>
      <c r="G48" s="65"/>
      <c r="H48" s="194"/>
      <c r="I48" s="64"/>
      <c r="J48" s="64"/>
      <c r="L48" s="72"/>
      <c r="P48" s="63">
        <f t="shared" si="2"/>
        <v>2555</v>
      </c>
    </row>
    <row r="49" spans="1:16" x14ac:dyDescent="0.25">
      <c r="A49" s="104">
        <v>49</v>
      </c>
      <c r="B49" s="66">
        <v>39.020000000000003</v>
      </c>
      <c r="C49" s="63">
        <f>'soust.uk.JMK př.č.2'!$O$27+'soust.uk.JMK př.č.2'!$P$27</f>
        <v>23092</v>
      </c>
      <c r="D49" s="63">
        <f>'soust.uk.JMK př.č.2'!$L$27</f>
        <v>85</v>
      </c>
      <c r="E49" s="63">
        <f t="shared" si="0"/>
        <v>9730</v>
      </c>
      <c r="F49" s="63">
        <f t="shared" si="1"/>
        <v>7102</v>
      </c>
      <c r="G49" s="65"/>
      <c r="H49" s="194"/>
      <c r="I49" s="64"/>
      <c r="J49" s="64"/>
      <c r="L49" s="72"/>
      <c r="P49" s="63">
        <f t="shared" si="2"/>
        <v>2543</v>
      </c>
    </row>
    <row r="50" spans="1:16" x14ac:dyDescent="0.25">
      <c r="A50" s="104">
        <v>50</v>
      </c>
      <c r="B50" s="66">
        <v>39.22</v>
      </c>
      <c r="C50" s="63">
        <f>'soust.uk.JMK př.č.2'!$O$27+'soust.uk.JMK př.č.2'!$P$27</f>
        <v>23092</v>
      </c>
      <c r="D50" s="63">
        <f>'soust.uk.JMK př.č.2'!$L$27</f>
        <v>85</v>
      </c>
      <c r="E50" s="63">
        <f t="shared" si="0"/>
        <v>9679</v>
      </c>
      <c r="F50" s="63">
        <f t="shared" si="1"/>
        <v>7065</v>
      </c>
      <c r="G50" s="65"/>
      <c r="H50" s="194"/>
      <c r="I50" s="64"/>
      <c r="J50" s="64"/>
      <c r="L50" s="72"/>
      <c r="P50" s="63">
        <f t="shared" si="2"/>
        <v>2529</v>
      </c>
    </row>
    <row r="51" spans="1:16" x14ac:dyDescent="0.25">
      <c r="A51" s="104">
        <v>51</v>
      </c>
      <c r="B51" s="66">
        <v>39.42</v>
      </c>
      <c r="C51" s="63">
        <f>'soust.uk.JMK př.č.2'!$O$27+'soust.uk.JMK př.č.2'!$P$27</f>
        <v>23092</v>
      </c>
      <c r="D51" s="63">
        <f>'soust.uk.JMK př.č.2'!$L$27</f>
        <v>85</v>
      </c>
      <c r="E51" s="63">
        <f t="shared" si="0"/>
        <v>9632</v>
      </c>
      <c r="F51" s="63">
        <f t="shared" si="1"/>
        <v>7030</v>
      </c>
      <c r="G51" s="65"/>
      <c r="H51" s="194"/>
      <c r="I51" s="64"/>
      <c r="J51" s="64"/>
      <c r="L51" s="72"/>
      <c r="P51" s="63">
        <f t="shared" si="2"/>
        <v>2517</v>
      </c>
    </row>
    <row r="52" spans="1:16" x14ac:dyDescent="0.25">
      <c r="A52" s="104">
        <v>52</v>
      </c>
      <c r="B52" s="66">
        <v>39.61</v>
      </c>
      <c r="C52" s="63">
        <f>'soust.uk.JMK př.č.2'!$O$27+'soust.uk.JMK př.č.2'!$P$27</f>
        <v>23092</v>
      </c>
      <c r="D52" s="63">
        <f>'soust.uk.JMK př.č.2'!$L$27</f>
        <v>85</v>
      </c>
      <c r="E52" s="63">
        <f t="shared" si="0"/>
        <v>9586</v>
      </c>
      <c r="F52" s="63">
        <f t="shared" si="1"/>
        <v>6996</v>
      </c>
      <c r="G52" s="65"/>
      <c r="H52" s="194"/>
      <c r="I52" s="64"/>
      <c r="J52" s="64"/>
      <c r="L52" s="72"/>
      <c r="P52" s="63">
        <f t="shared" si="2"/>
        <v>2505</v>
      </c>
    </row>
    <row r="53" spans="1:16" x14ac:dyDescent="0.25">
      <c r="A53" s="104">
        <v>53</v>
      </c>
      <c r="B53" s="66">
        <v>39.81</v>
      </c>
      <c r="C53" s="63">
        <f>'soust.uk.JMK př.č.2'!$O$27+'soust.uk.JMK př.č.2'!$P$27</f>
        <v>23092</v>
      </c>
      <c r="D53" s="63">
        <f>'soust.uk.JMK př.č.2'!$L$27</f>
        <v>85</v>
      </c>
      <c r="E53" s="63">
        <f t="shared" si="0"/>
        <v>9538</v>
      </c>
      <c r="F53" s="63">
        <f t="shared" si="1"/>
        <v>6961</v>
      </c>
      <c r="G53" s="65"/>
      <c r="H53" s="194"/>
      <c r="I53" s="64"/>
      <c r="J53" s="64"/>
      <c r="L53" s="72"/>
      <c r="P53" s="63">
        <f t="shared" si="2"/>
        <v>2492</v>
      </c>
    </row>
    <row r="54" spans="1:16" x14ac:dyDescent="0.25">
      <c r="A54" s="104">
        <v>54</v>
      </c>
      <c r="B54" s="66">
        <v>40</v>
      </c>
      <c r="C54" s="63">
        <f>'soust.uk.JMK př.č.2'!$O$27+'soust.uk.JMK př.č.2'!$P$27</f>
        <v>23092</v>
      </c>
      <c r="D54" s="63">
        <f>'soust.uk.JMK př.č.2'!$L$27</f>
        <v>85</v>
      </c>
      <c r="E54" s="63">
        <f t="shared" si="0"/>
        <v>9493</v>
      </c>
      <c r="F54" s="63">
        <f t="shared" si="1"/>
        <v>6928</v>
      </c>
      <c r="G54" s="65"/>
      <c r="H54" s="194"/>
      <c r="I54" s="64"/>
      <c r="J54" s="64"/>
      <c r="L54" s="72"/>
      <c r="P54" s="63">
        <f t="shared" si="2"/>
        <v>2480</v>
      </c>
    </row>
    <row r="55" spans="1:16" x14ac:dyDescent="0.25">
      <c r="A55" s="104">
        <v>55</v>
      </c>
      <c r="B55" s="66">
        <v>40.18</v>
      </c>
      <c r="C55" s="63">
        <f>'soust.uk.JMK př.č.2'!$O$27+'soust.uk.JMK př.č.2'!$P$27</f>
        <v>23092</v>
      </c>
      <c r="D55" s="63">
        <f>'soust.uk.JMK př.č.2'!$L$27</f>
        <v>85</v>
      </c>
      <c r="E55" s="63">
        <f t="shared" si="0"/>
        <v>9451</v>
      </c>
      <c r="F55" s="63">
        <f t="shared" si="1"/>
        <v>6897</v>
      </c>
      <c r="G55" s="65"/>
      <c r="H55" s="194"/>
      <c r="I55" s="64"/>
      <c r="J55" s="64"/>
      <c r="L55" s="72"/>
      <c r="P55" s="63">
        <f t="shared" si="2"/>
        <v>2469</v>
      </c>
    </row>
    <row r="56" spans="1:16" x14ac:dyDescent="0.25">
      <c r="A56" s="104">
        <v>56</v>
      </c>
      <c r="B56" s="66">
        <v>40.369999999999997</v>
      </c>
      <c r="C56" s="63">
        <f>'soust.uk.JMK př.č.2'!$O$27+'soust.uk.JMK př.č.2'!$P$27</f>
        <v>23092</v>
      </c>
      <c r="D56" s="63">
        <f>'soust.uk.JMK př.č.2'!$L$27</f>
        <v>85</v>
      </c>
      <c r="E56" s="63">
        <f t="shared" si="0"/>
        <v>9406</v>
      </c>
      <c r="F56" s="63">
        <f t="shared" si="1"/>
        <v>6864</v>
      </c>
      <c r="G56" s="65"/>
      <c r="H56" s="194"/>
      <c r="I56" s="64"/>
      <c r="J56" s="64"/>
      <c r="L56" s="72"/>
      <c r="P56" s="63">
        <f t="shared" si="2"/>
        <v>2457</v>
      </c>
    </row>
    <row r="57" spans="1:16" x14ac:dyDescent="0.25">
      <c r="A57" s="104">
        <v>57</v>
      </c>
      <c r="B57" s="66">
        <v>40.549999999999997</v>
      </c>
      <c r="C57" s="63">
        <f>'soust.uk.JMK př.č.2'!$O$27+'soust.uk.JMK př.č.2'!$P$27</f>
        <v>23092</v>
      </c>
      <c r="D57" s="63">
        <f>'soust.uk.JMK př.č.2'!$L$27</f>
        <v>85</v>
      </c>
      <c r="E57" s="63">
        <f t="shared" si="0"/>
        <v>9366</v>
      </c>
      <c r="F57" s="63">
        <f t="shared" si="1"/>
        <v>6834</v>
      </c>
      <c r="G57" s="65"/>
      <c r="H57" s="194"/>
      <c r="I57" s="64"/>
      <c r="J57" s="64"/>
      <c r="L57" s="72"/>
      <c r="P57" s="63">
        <f t="shared" si="2"/>
        <v>2447</v>
      </c>
    </row>
    <row r="58" spans="1:16" x14ac:dyDescent="0.25">
      <c r="A58" s="104">
        <v>58</v>
      </c>
      <c r="B58" s="66">
        <v>40.729999999999997</v>
      </c>
      <c r="C58" s="63">
        <f>'soust.uk.JMK př.č.2'!$O$27+'soust.uk.JMK př.č.2'!$P$27</f>
        <v>23092</v>
      </c>
      <c r="D58" s="63">
        <f>'soust.uk.JMK př.č.2'!$L$27</f>
        <v>85</v>
      </c>
      <c r="E58" s="63">
        <f t="shared" si="0"/>
        <v>9323</v>
      </c>
      <c r="F58" s="63">
        <f t="shared" si="1"/>
        <v>6803</v>
      </c>
      <c r="G58" s="65"/>
      <c r="H58" s="194"/>
      <c r="I58" s="64"/>
      <c r="J58" s="64"/>
      <c r="L58" s="72"/>
      <c r="P58" s="63">
        <f t="shared" si="2"/>
        <v>2435</v>
      </c>
    </row>
    <row r="59" spans="1:16" x14ac:dyDescent="0.25">
      <c r="A59" s="104">
        <v>59</v>
      </c>
      <c r="B59" s="66">
        <v>40.9</v>
      </c>
      <c r="C59" s="63">
        <f>'soust.uk.JMK př.č.2'!$O$27+'soust.uk.JMK př.č.2'!$P$27</f>
        <v>23092</v>
      </c>
      <c r="D59" s="63">
        <f>'soust.uk.JMK př.č.2'!$L$27</f>
        <v>85</v>
      </c>
      <c r="E59" s="63">
        <f t="shared" si="0"/>
        <v>9285</v>
      </c>
      <c r="F59" s="63">
        <f t="shared" si="1"/>
        <v>6775</v>
      </c>
      <c r="G59" s="65"/>
      <c r="H59" s="194"/>
      <c r="I59" s="64"/>
      <c r="J59" s="64"/>
      <c r="L59" s="72"/>
      <c r="P59" s="63">
        <f t="shared" si="2"/>
        <v>2425</v>
      </c>
    </row>
    <row r="60" spans="1:16" x14ac:dyDescent="0.25">
      <c r="A60" s="104">
        <v>60</v>
      </c>
      <c r="B60" s="66">
        <v>41.07</v>
      </c>
      <c r="C60" s="63">
        <f>'soust.uk.JMK př.č.2'!$O$27+'soust.uk.JMK př.č.2'!$P$27</f>
        <v>23092</v>
      </c>
      <c r="D60" s="63">
        <f>'soust.uk.JMK př.č.2'!$L$27</f>
        <v>85</v>
      </c>
      <c r="E60" s="63">
        <f t="shared" si="0"/>
        <v>9247</v>
      </c>
      <c r="F60" s="63">
        <f t="shared" si="1"/>
        <v>6747</v>
      </c>
      <c r="G60" s="65"/>
      <c r="H60" s="194"/>
      <c r="I60" s="64"/>
      <c r="J60" s="64"/>
      <c r="L60" s="72"/>
      <c r="P60" s="63">
        <f t="shared" si="2"/>
        <v>2415</v>
      </c>
    </row>
    <row r="61" spans="1:16" x14ac:dyDescent="0.25">
      <c r="A61" s="104">
        <v>61</v>
      </c>
      <c r="B61" s="66">
        <v>41.24</v>
      </c>
      <c r="C61" s="63">
        <f>'soust.uk.JMK př.č.2'!$O$27+'soust.uk.JMK př.č.2'!$P$27</f>
        <v>23092</v>
      </c>
      <c r="D61" s="63">
        <f>'soust.uk.JMK př.č.2'!$L$27</f>
        <v>85</v>
      </c>
      <c r="E61" s="63">
        <f t="shared" si="0"/>
        <v>9209</v>
      </c>
      <c r="F61" s="63">
        <f t="shared" si="1"/>
        <v>6719</v>
      </c>
      <c r="G61" s="65"/>
      <c r="H61" s="194"/>
      <c r="I61" s="64"/>
      <c r="J61" s="64"/>
      <c r="L61" s="72"/>
      <c r="P61" s="63">
        <f t="shared" si="2"/>
        <v>2405</v>
      </c>
    </row>
    <row r="62" spans="1:16" x14ac:dyDescent="0.25">
      <c r="A62" s="104">
        <v>62</v>
      </c>
      <c r="B62" s="66">
        <v>41.41</v>
      </c>
      <c r="C62" s="63">
        <f>'soust.uk.JMK př.č.2'!$O$27+'soust.uk.JMK př.č.2'!$P$27</f>
        <v>23092</v>
      </c>
      <c r="D62" s="63">
        <f>'soust.uk.JMK př.č.2'!$L$27</f>
        <v>85</v>
      </c>
      <c r="E62" s="63">
        <f t="shared" si="0"/>
        <v>9173</v>
      </c>
      <c r="F62" s="63">
        <f t="shared" si="1"/>
        <v>6692</v>
      </c>
      <c r="G62" s="65"/>
      <c r="H62" s="194"/>
      <c r="I62" s="64"/>
      <c r="J62" s="64"/>
      <c r="L62" s="72"/>
      <c r="P62" s="63">
        <f t="shared" si="2"/>
        <v>2396</v>
      </c>
    </row>
    <row r="63" spans="1:16" x14ac:dyDescent="0.25">
      <c r="A63" s="104">
        <v>63</v>
      </c>
      <c r="B63" s="66">
        <v>41.58</v>
      </c>
      <c r="C63" s="63">
        <f>'soust.uk.JMK př.č.2'!$O$27+'soust.uk.JMK př.č.2'!$P$27</f>
        <v>23092</v>
      </c>
      <c r="D63" s="63">
        <f>'soust.uk.JMK př.č.2'!$L$27</f>
        <v>85</v>
      </c>
      <c r="E63" s="63">
        <f t="shared" si="0"/>
        <v>9135</v>
      </c>
      <c r="F63" s="63">
        <f t="shared" si="1"/>
        <v>6664</v>
      </c>
      <c r="G63" s="65"/>
      <c r="H63" s="194"/>
      <c r="I63" s="64"/>
      <c r="J63" s="64"/>
      <c r="L63" s="72"/>
      <c r="P63" s="63">
        <f t="shared" si="2"/>
        <v>2386</v>
      </c>
    </row>
    <row r="64" spans="1:16" x14ac:dyDescent="0.25">
      <c r="A64" s="104">
        <v>64</v>
      </c>
      <c r="B64" s="66">
        <v>41.74</v>
      </c>
      <c r="C64" s="63">
        <f>'soust.uk.JMK př.č.2'!$O$27+'soust.uk.JMK př.č.2'!$P$27</f>
        <v>23092</v>
      </c>
      <c r="D64" s="63">
        <f>'soust.uk.JMK př.č.2'!$L$27</f>
        <v>85</v>
      </c>
      <c r="E64" s="63">
        <f t="shared" si="0"/>
        <v>9101</v>
      </c>
      <c r="F64" s="63">
        <f t="shared" si="1"/>
        <v>6639</v>
      </c>
      <c r="G64" s="65"/>
      <c r="H64" s="194"/>
      <c r="I64" s="64"/>
      <c r="J64" s="64"/>
      <c r="L64" s="72"/>
      <c r="P64" s="63">
        <f t="shared" si="2"/>
        <v>2377</v>
      </c>
    </row>
    <row r="65" spans="1:16" x14ac:dyDescent="0.25">
      <c r="A65" s="104">
        <v>65</v>
      </c>
      <c r="B65" s="66">
        <v>41.9</v>
      </c>
      <c r="C65" s="63">
        <f>'soust.uk.JMK př.č.2'!$O$27+'soust.uk.JMK př.č.2'!$P$27</f>
        <v>23092</v>
      </c>
      <c r="D65" s="63">
        <f>'soust.uk.JMK př.č.2'!$L$27</f>
        <v>85</v>
      </c>
      <c r="E65" s="63">
        <f t="shared" si="0"/>
        <v>9065</v>
      </c>
      <c r="F65" s="63">
        <f t="shared" si="1"/>
        <v>6613</v>
      </c>
      <c r="G65" s="65"/>
      <c r="H65" s="194"/>
      <c r="I65" s="64"/>
      <c r="J65" s="64"/>
      <c r="L65" s="72"/>
      <c r="P65" s="63">
        <f t="shared" si="2"/>
        <v>2367</v>
      </c>
    </row>
    <row r="66" spans="1:16" x14ac:dyDescent="0.25">
      <c r="A66" s="104">
        <v>66</v>
      </c>
      <c r="B66" s="66">
        <v>42.06</v>
      </c>
      <c r="C66" s="63">
        <f>'soust.uk.JMK př.č.2'!$O$27+'soust.uk.JMK př.č.2'!$P$27</f>
        <v>23092</v>
      </c>
      <c r="D66" s="63">
        <f>'soust.uk.JMK př.č.2'!$L$27</f>
        <v>85</v>
      </c>
      <c r="E66" s="63">
        <f t="shared" si="0"/>
        <v>9032</v>
      </c>
      <c r="F66" s="63">
        <f t="shared" si="1"/>
        <v>6588</v>
      </c>
      <c r="G66" s="65"/>
      <c r="H66" s="194"/>
      <c r="I66" s="64"/>
      <c r="J66" s="64"/>
      <c r="L66" s="72"/>
      <c r="P66" s="63">
        <f t="shared" si="2"/>
        <v>2359</v>
      </c>
    </row>
    <row r="67" spans="1:16" x14ac:dyDescent="0.25">
      <c r="A67" s="104">
        <v>67</v>
      </c>
      <c r="B67" s="66">
        <v>42.22</v>
      </c>
      <c r="C67" s="63">
        <f>'soust.uk.JMK př.č.2'!$O$27+'soust.uk.JMK př.č.2'!$P$27</f>
        <v>23092</v>
      </c>
      <c r="D67" s="63">
        <f>'soust.uk.JMK př.č.2'!$L$27</f>
        <v>85</v>
      </c>
      <c r="E67" s="63">
        <f t="shared" si="0"/>
        <v>8998</v>
      </c>
      <c r="F67" s="63">
        <f t="shared" si="1"/>
        <v>6563</v>
      </c>
      <c r="G67" s="65"/>
      <c r="H67" s="194"/>
      <c r="I67" s="64"/>
      <c r="J67" s="64"/>
      <c r="L67" s="72"/>
      <c r="P67" s="63">
        <f t="shared" si="2"/>
        <v>2350</v>
      </c>
    </row>
    <row r="68" spans="1:16" x14ac:dyDescent="0.25">
      <c r="A68" s="104">
        <v>68</v>
      </c>
      <c r="B68" s="66">
        <v>42.37</v>
      </c>
      <c r="C68" s="63">
        <f>'soust.uk.JMK př.č.2'!$O$27+'soust.uk.JMK př.č.2'!$P$27</f>
        <v>23092</v>
      </c>
      <c r="D68" s="63">
        <f>'soust.uk.JMK př.č.2'!$L$27</f>
        <v>85</v>
      </c>
      <c r="E68" s="63">
        <f t="shared" si="0"/>
        <v>8966</v>
      </c>
      <c r="F68" s="63">
        <f t="shared" si="1"/>
        <v>6540</v>
      </c>
      <c r="G68" s="65"/>
      <c r="H68" s="194"/>
      <c r="I68" s="64"/>
      <c r="J68" s="64"/>
      <c r="L68" s="72"/>
      <c r="P68" s="63">
        <f t="shared" si="2"/>
        <v>2341</v>
      </c>
    </row>
    <row r="69" spans="1:16" x14ac:dyDescent="0.25">
      <c r="A69" s="104">
        <v>69</v>
      </c>
      <c r="B69" s="66">
        <v>42.52</v>
      </c>
      <c r="C69" s="63">
        <f>'soust.uk.JMK př.č.2'!$O$27+'soust.uk.JMK př.č.2'!$P$27</f>
        <v>23092</v>
      </c>
      <c r="D69" s="63">
        <f>'soust.uk.JMK př.č.2'!$L$27</f>
        <v>85</v>
      </c>
      <c r="E69" s="63">
        <f t="shared" si="0"/>
        <v>8935</v>
      </c>
      <c r="F69" s="63">
        <f t="shared" si="1"/>
        <v>6517</v>
      </c>
      <c r="G69" s="65"/>
      <c r="H69" s="194"/>
      <c r="I69" s="64"/>
      <c r="J69" s="64"/>
      <c r="L69" s="72"/>
      <c r="P69" s="63">
        <f t="shared" si="2"/>
        <v>2333</v>
      </c>
    </row>
    <row r="70" spans="1:16" x14ac:dyDescent="0.25">
      <c r="A70" s="104">
        <v>70</v>
      </c>
      <c r="B70" s="66">
        <v>42.67</v>
      </c>
      <c r="C70" s="63">
        <f>'soust.uk.JMK př.č.2'!$O$27+'soust.uk.JMK př.č.2'!$P$27</f>
        <v>23092</v>
      </c>
      <c r="D70" s="63">
        <f>'soust.uk.JMK př.č.2'!$L$27</f>
        <v>85</v>
      </c>
      <c r="E70" s="63">
        <f t="shared" si="0"/>
        <v>8904</v>
      </c>
      <c r="F70" s="63">
        <f t="shared" si="1"/>
        <v>6494</v>
      </c>
      <c r="G70" s="65"/>
      <c r="H70" s="194"/>
      <c r="I70" s="64"/>
      <c r="J70" s="64"/>
      <c r="L70" s="72"/>
      <c r="P70" s="63">
        <f t="shared" si="2"/>
        <v>2325</v>
      </c>
    </row>
    <row r="71" spans="1:16" x14ac:dyDescent="0.25">
      <c r="A71" s="104">
        <v>71</v>
      </c>
      <c r="B71" s="66">
        <v>42.82</v>
      </c>
      <c r="C71" s="63">
        <f>'soust.uk.JMK př.č.2'!$O$27+'soust.uk.JMK př.č.2'!$P$27</f>
        <v>23092</v>
      </c>
      <c r="D71" s="63">
        <f>'soust.uk.JMK př.č.2'!$L$27</f>
        <v>85</v>
      </c>
      <c r="E71" s="63">
        <f t="shared" si="0"/>
        <v>8873</v>
      </c>
      <c r="F71" s="63">
        <f t="shared" si="1"/>
        <v>6471</v>
      </c>
      <c r="G71" s="65"/>
      <c r="H71" s="194"/>
      <c r="I71" s="64"/>
      <c r="J71" s="64"/>
      <c r="L71" s="72"/>
      <c r="P71" s="63">
        <f t="shared" si="2"/>
        <v>2317</v>
      </c>
    </row>
    <row r="72" spans="1:16" x14ac:dyDescent="0.25">
      <c r="A72" s="104">
        <v>72</v>
      </c>
      <c r="B72" s="66">
        <v>42.96</v>
      </c>
      <c r="C72" s="63">
        <f>'soust.uk.JMK př.č.2'!$O$27+'soust.uk.JMK př.č.2'!$P$27</f>
        <v>23092</v>
      </c>
      <c r="D72" s="63">
        <f>'soust.uk.JMK př.č.2'!$L$27</f>
        <v>85</v>
      </c>
      <c r="E72" s="63">
        <f t="shared" si="0"/>
        <v>8844</v>
      </c>
      <c r="F72" s="63">
        <f t="shared" si="1"/>
        <v>6450</v>
      </c>
      <c r="G72" s="65"/>
      <c r="H72" s="194"/>
      <c r="I72" s="64"/>
      <c r="J72" s="64"/>
      <c r="L72" s="72"/>
      <c r="P72" s="63">
        <f t="shared" si="2"/>
        <v>2309</v>
      </c>
    </row>
    <row r="73" spans="1:16" x14ac:dyDescent="0.25">
      <c r="A73" s="104">
        <v>73</v>
      </c>
      <c r="B73" s="66">
        <v>43.1</v>
      </c>
      <c r="C73" s="63">
        <f>'soust.uk.JMK př.č.2'!$O$27+'soust.uk.JMK př.č.2'!$P$27</f>
        <v>23092</v>
      </c>
      <c r="D73" s="63">
        <f>'soust.uk.JMK př.č.2'!$L$27</f>
        <v>85</v>
      </c>
      <c r="E73" s="63">
        <f t="shared" si="0"/>
        <v>8816</v>
      </c>
      <c r="F73" s="63">
        <f t="shared" si="1"/>
        <v>6429</v>
      </c>
      <c r="G73" s="65"/>
      <c r="H73" s="194"/>
      <c r="I73" s="64"/>
      <c r="J73" s="64"/>
      <c r="L73" s="72"/>
      <c r="P73" s="63">
        <f t="shared" si="2"/>
        <v>2302</v>
      </c>
    </row>
    <row r="74" spans="1:16" x14ac:dyDescent="0.25">
      <c r="A74" s="104">
        <v>74</v>
      </c>
      <c r="B74" s="66">
        <v>43.24</v>
      </c>
      <c r="C74" s="63">
        <f>'soust.uk.JMK př.č.2'!$O$27+'soust.uk.JMK př.č.2'!$P$27</f>
        <v>23092</v>
      </c>
      <c r="D74" s="63">
        <f>'soust.uk.JMK př.č.2'!$L$27</f>
        <v>85</v>
      </c>
      <c r="E74" s="63">
        <f t="shared" si="0"/>
        <v>8788</v>
      </c>
      <c r="F74" s="63">
        <f t="shared" si="1"/>
        <v>6409</v>
      </c>
      <c r="G74" s="65"/>
      <c r="H74" s="194"/>
      <c r="I74" s="64"/>
      <c r="J74" s="64"/>
      <c r="L74" s="72"/>
      <c r="P74" s="63">
        <f t="shared" si="2"/>
        <v>2294</v>
      </c>
    </row>
    <row r="75" spans="1:16" x14ac:dyDescent="0.25">
      <c r="A75" s="104">
        <v>75</v>
      </c>
      <c r="B75" s="66">
        <v>43.38</v>
      </c>
      <c r="C75" s="63">
        <f>'soust.uk.JMK př.č.2'!$O$27+'soust.uk.JMK př.č.2'!$P$27</f>
        <v>23092</v>
      </c>
      <c r="D75" s="63">
        <f>'soust.uk.JMK př.č.2'!$L$27</f>
        <v>85</v>
      </c>
      <c r="E75" s="63">
        <f t="shared" si="0"/>
        <v>8760</v>
      </c>
      <c r="F75" s="63">
        <f t="shared" si="1"/>
        <v>6388</v>
      </c>
      <c r="G75" s="65"/>
      <c r="H75" s="194"/>
      <c r="I75" s="64"/>
      <c r="J75" s="64"/>
      <c r="L75" s="72"/>
      <c r="P75" s="63">
        <f t="shared" si="2"/>
        <v>2287</v>
      </c>
    </row>
    <row r="76" spans="1:16" x14ac:dyDescent="0.25">
      <c r="A76" s="104">
        <v>76</v>
      </c>
      <c r="B76" s="66">
        <v>43.52</v>
      </c>
      <c r="C76" s="63">
        <f>'soust.uk.JMK př.č.2'!$O$27+'soust.uk.JMK př.č.2'!$P$27</f>
        <v>23092</v>
      </c>
      <c r="D76" s="63">
        <f>'soust.uk.JMK př.č.2'!$L$27</f>
        <v>85</v>
      </c>
      <c r="E76" s="63">
        <f t="shared" si="0"/>
        <v>8731</v>
      </c>
      <c r="F76" s="63">
        <f t="shared" si="1"/>
        <v>6367</v>
      </c>
      <c r="G76" s="65"/>
      <c r="H76" s="194"/>
      <c r="I76" s="64"/>
      <c r="J76" s="64"/>
      <c r="K76" s="154"/>
      <c r="L76" s="72"/>
      <c r="M76" s="72"/>
      <c r="N76" s="72"/>
      <c r="P76" s="63">
        <f t="shared" si="2"/>
        <v>2279</v>
      </c>
    </row>
    <row r="77" spans="1:16" x14ac:dyDescent="0.25">
      <c r="A77" s="104">
        <v>77</v>
      </c>
      <c r="B77" s="66">
        <v>43.65</v>
      </c>
      <c r="C77" s="63">
        <f>'soust.uk.JMK př.č.2'!$O$27+'soust.uk.JMK př.č.2'!$P$27</f>
        <v>23092</v>
      </c>
      <c r="D77" s="63">
        <f>'soust.uk.JMK př.č.2'!$L$27</f>
        <v>85</v>
      </c>
      <c r="E77" s="63">
        <f t="shared" si="0"/>
        <v>8706</v>
      </c>
      <c r="F77" s="63">
        <f t="shared" si="1"/>
        <v>6348</v>
      </c>
      <c r="G77" s="65"/>
      <c r="H77" s="194"/>
      <c r="I77" s="64"/>
      <c r="J77" s="64"/>
      <c r="K77" s="154"/>
      <c r="L77" s="72"/>
      <c r="M77" s="72"/>
      <c r="N77" s="72"/>
      <c r="P77" s="63">
        <f t="shared" si="2"/>
        <v>2273</v>
      </c>
    </row>
    <row r="78" spans="1:16" x14ac:dyDescent="0.25">
      <c r="A78" s="104">
        <v>78</v>
      </c>
      <c r="B78" s="66">
        <v>43.79</v>
      </c>
      <c r="C78" s="63">
        <f>'soust.uk.JMK př.č.2'!$O$27+'soust.uk.JMK př.č.2'!$P$27</f>
        <v>23092</v>
      </c>
      <c r="D78" s="63">
        <f>'soust.uk.JMK př.č.2'!$L$27</f>
        <v>85</v>
      </c>
      <c r="E78" s="63">
        <f t="shared" ref="E78:E141" si="3">SUM(F78,P78,D78)</f>
        <v>8678</v>
      </c>
      <c r="F78" s="63">
        <f t="shared" si="1"/>
        <v>6328</v>
      </c>
      <c r="G78" s="65"/>
      <c r="H78" s="194"/>
      <c r="I78" s="64"/>
      <c r="J78" s="64"/>
      <c r="K78" s="154"/>
      <c r="L78" s="72"/>
      <c r="M78" s="72"/>
      <c r="N78" s="72"/>
      <c r="P78" s="63">
        <f t="shared" si="2"/>
        <v>2265</v>
      </c>
    </row>
    <row r="79" spans="1:16" x14ac:dyDescent="0.25">
      <c r="A79" s="104">
        <v>79</v>
      </c>
      <c r="B79" s="66">
        <v>43.92</v>
      </c>
      <c r="C79" s="63">
        <f>'soust.uk.JMK př.č.2'!$O$27+'soust.uk.JMK př.č.2'!$P$27</f>
        <v>23092</v>
      </c>
      <c r="D79" s="63">
        <f>'soust.uk.JMK př.č.2'!$L$27</f>
        <v>85</v>
      </c>
      <c r="E79" s="63">
        <f t="shared" si="3"/>
        <v>8653</v>
      </c>
      <c r="F79" s="63">
        <f t="shared" ref="F79:F142" si="4">ROUND(1/B79*C79*12,0)</f>
        <v>6309</v>
      </c>
      <c r="G79" s="65"/>
      <c r="H79" s="194"/>
      <c r="I79" s="64"/>
      <c r="J79" s="64"/>
      <c r="K79" s="154"/>
      <c r="L79" s="72"/>
      <c r="M79" s="72"/>
      <c r="N79" s="72"/>
      <c r="P79" s="63">
        <f t="shared" ref="P79:P142" si="5">ROUND((F79*35.8%),0)</f>
        <v>2259</v>
      </c>
    </row>
    <row r="80" spans="1:16" x14ac:dyDescent="0.25">
      <c r="A80" s="104">
        <v>80</v>
      </c>
      <c r="B80" s="66">
        <v>44.05</v>
      </c>
      <c r="C80" s="63">
        <f>'soust.uk.JMK př.č.2'!$O$27+'soust.uk.JMK př.č.2'!$P$27</f>
        <v>23092</v>
      </c>
      <c r="D80" s="63">
        <f>'soust.uk.JMK př.č.2'!$L$27</f>
        <v>85</v>
      </c>
      <c r="E80" s="63">
        <f t="shared" si="3"/>
        <v>8628</v>
      </c>
      <c r="F80" s="63">
        <f t="shared" si="4"/>
        <v>6291</v>
      </c>
      <c r="G80" s="65"/>
      <c r="H80" s="194"/>
      <c r="I80" s="64"/>
      <c r="J80" s="64"/>
      <c r="K80" s="154"/>
      <c r="L80" s="72"/>
      <c r="M80" s="72"/>
      <c r="N80" s="72"/>
      <c r="P80" s="63">
        <f t="shared" si="5"/>
        <v>2252</v>
      </c>
    </row>
    <row r="81" spans="1:16" x14ac:dyDescent="0.25">
      <c r="A81" s="104">
        <v>81</v>
      </c>
      <c r="B81" s="66">
        <v>44.17</v>
      </c>
      <c r="C81" s="63">
        <f>'soust.uk.JMK př.č.2'!$O$27+'soust.uk.JMK př.č.2'!$P$27</f>
        <v>23092</v>
      </c>
      <c r="D81" s="63">
        <f>'soust.uk.JMK př.č.2'!$L$27</f>
        <v>85</v>
      </c>
      <c r="E81" s="63">
        <f t="shared" si="3"/>
        <v>8605</v>
      </c>
      <c r="F81" s="63">
        <f t="shared" si="4"/>
        <v>6274</v>
      </c>
      <c r="G81" s="65"/>
      <c r="H81" s="194"/>
      <c r="I81" s="64"/>
      <c r="J81" s="64"/>
      <c r="K81" s="154"/>
      <c r="L81" s="72"/>
      <c r="M81" s="72"/>
      <c r="N81" s="72"/>
      <c r="P81" s="63">
        <f t="shared" si="5"/>
        <v>2246</v>
      </c>
    </row>
    <row r="82" spans="1:16" x14ac:dyDescent="0.25">
      <c r="A82" s="104">
        <v>82</v>
      </c>
      <c r="B82" s="66">
        <v>44.3</v>
      </c>
      <c r="C82" s="63">
        <f>'soust.uk.JMK př.č.2'!$O$27+'soust.uk.JMK př.č.2'!$P$27</f>
        <v>23092</v>
      </c>
      <c r="D82" s="63">
        <f>'soust.uk.JMK př.č.2'!$L$27</f>
        <v>85</v>
      </c>
      <c r="E82" s="63">
        <f t="shared" si="3"/>
        <v>8579</v>
      </c>
      <c r="F82" s="63">
        <f t="shared" si="4"/>
        <v>6255</v>
      </c>
      <c r="G82" s="65"/>
      <c r="H82" s="194"/>
      <c r="I82" s="64"/>
      <c r="J82" s="64"/>
      <c r="K82" s="154"/>
      <c r="L82" s="72"/>
      <c r="M82" s="72"/>
      <c r="N82" s="72"/>
      <c r="P82" s="63">
        <f t="shared" si="5"/>
        <v>2239</v>
      </c>
    </row>
    <row r="83" spans="1:16" x14ac:dyDescent="0.25">
      <c r="A83" s="104">
        <v>83</v>
      </c>
      <c r="B83" s="66">
        <v>44.42</v>
      </c>
      <c r="C83" s="63">
        <f>'soust.uk.JMK př.č.2'!$O$27+'soust.uk.JMK př.č.2'!$P$27</f>
        <v>23092</v>
      </c>
      <c r="D83" s="63">
        <f>'soust.uk.JMK př.č.2'!$L$27</f>
        <v>85</v>
      </c>
      <c r="E83" s="63">
        <f t="shared" si="3"/>
        <v>8556</v>
      </c>
      <c r="F83" s="63">
        <f t="shared" si="4"/>
        <v>6238</v>
      </c>
      <c r="G83" s="65"/>
      <c r="H83" s="194"/>
      <c r="I83" s="64"/>
      <c r="J83" s="64"/>
      <c r="K83" s="154"/>
      <c r="L83" s="72"/>
      <c r="M83" s="72"/>
      <c r="N83" s="72"/>
      <c r="P83" s="63">
        <f t="shared" si="5"/>
        <v>2233</v>
      </c>
    </row>
    <row r="84" spans="1:16" x14ac:dyDescent="0.25">
      <c r="A84" s="104">
        <v>84</v>
      </c>
      <c r="B84" s="66">
        <v>44.54</v>
      </c>
      <c r="C84" s="63">
        <f>'soust.uk.JMK př.č.2'!$O$27+'soust.uk.JMK př.č.2'!$P$27</f>
        <v>23092</v>
      </c>
      <c r="D84" s="63">
        <f>'soust.uk.JMK př.č.2'!$L$27</f>
        <v>85</v>
      </c>
      <c r="E84" s="63">
        <f t="shared" si="3"/>
        <v>8533</v>
      </c>
      <c r="F84" s="63">
        <f t="shared" si="4"/>
        <v>6221</v>
      </c>
      <c r="G84" s="65"/>
      <c r="H84" s="194"/>
      <c r="I84" s="64"/>
      <c r="J84" s="64"/>
      <c r="K84" s="154"/>
      <c r="L84" s="72"/>
      <c r="M84" s="72"/>
      <c r="N84" s="72"/>
      <c r="P84" s="63">
        <f t="shared" si="5"/>
        <v>2227</v>
      </c>
    </row>
    <row r="85" spans="1:16" x14ac:dyDescent="0.25">
      <c r="A85" s="104">
        <v>85</v>
      </c>
      <c r="B85" s="66">
        <v>44.66</v>
      </c>
      <c r="C85" s="63">
        <f>'soust.uk.JMK př.č.2'!$O$27+'soust.uk.JMK př.č.2'!$P$27</f>
        <v>23092</v>
      </c>
      <c r="D85" s="63">
        <f>'soust.uk.JMK př.č.2'!$L$27</f>
        <v>85</v>
      </c>
      <c r="E85" s="63">
        <f t="shared" si="3"/>
        <v>8511</v>
      </c>
      <c r="F85" s="63">
        <f t="shared" si="4"/>
        <v>6205</v>
      </c>
      <c r="G85" s="65"/>
      <c r="H85" s="194"/>
      <c r="I85" s="64"/>
      <c r="J85" s="64"/>
      <c r="K85" s="154"/>
      <c r="L85" s="72"/>
      <c r="M85" s="72"/>
      <c r="N85" s="72"/>
      <c r="P85" s="63">
        <f t="shared" si="5"/>
        <v>2221</v>
      </c>
    </row>
    <row r="86" spans="1:16" x14ac:dyDescent="0.25">
      <c r="A86" s="104">
        <v>86</v>
      </c>
      <c r="B86" s="66">
        <v>44.78</v>
      </c>
      <c r="C86" s="63">
        <f>'soust.uk.JMK př.č.2'!$O$27+'soust.uk.JMK př.č.2'!$P$27</f>
        <v>23092</v>
      </c>
      <c r="D86" s="63">
        <f>'soust.uk.JMK př.č.2'!$L$27</f>
        <v>85</v>
      </c>
      <c r="E86" s="63">
        <f t="shared" si="3"/>
        <v>8488</v>
      </c>
      <c r="F86" s="63">
        <f t="shared" si="4"/>
        <v>6188</v>
      </c>
      <c r="G86" s="65"/>
      <c r="H86" s="194"/>
      <c r="I86" s="64"/>
      <c r="J86" s="64"/>
      <c r="K86" s="154"/>
      <c r="L86" s="72"/>
      <c r="M86" s="72"/>
      <c r="N86" s="72"/>
      <c r="P86" s="63">
        <f t="shared" si="5"/>
        <v>2215</v>
      </c>
    </row>
    <row r="87" spans="1:16" x14ac:dyDescent="0.25">
      <c r="A87" s="104">
        <v>87</v>
      </c>
      <c r="B87" s="66">
        <v>44.9</v>
      </c>
      <c r="C87" s="63">
        <f>'soust.uk.JMK př.č.2'!$O$27+'soust.uk.JMK př.č.2'!$P$27</f>
        <v>23092</v>
      </c>
      <c r="D87" s="63">
        <f>'soust.uk.JMK př.č.2'!$L$27</f>
        <v>85</v>
      </c>
      <c r="E87" s="63">
        <f t="shared" si="3"/>
        <v>8467</v>
      </c>
      <c r="F87" s="63">
        <f t="shared" si="4"/>
        <v>6172</v>
      </c>
      <c r="G87" s="65"/>
      <c r="H87" s="194"/>
      <c r="I87" s="64"/>
      <c r="J87" s="64"/>
      <c r="K87" s="154"/>
      <c r="L87" s="72"/>
      <c r="M87" s="72"/>
      <c r="N87" s="72"/>
      <c r="P87" s="63">
        <f t="shared" si="5"/>
        <v>2210</v>
      </c>
    </row>
    <row r="88" spans="1:16" x14ac:dyDescent="0.25">
      <c r="A88" s="104">
        <v>88</v>
      </c>
      <c r="B88" s="66">
        <v>45.01</v>
      </c>
      <c r="C88" s="63">
        <f>'soust.uk.JMK př.č.2'!$O$27+'soust.uk.JMK př.č.2'!$P$27</f>
        <v>23092</v>
      </c>
      <c r="D88" s="63">
        <f>'soust.uk.JMK př.č.2'!$L$27</f>
        <v>85</v>
      </c>
      <c r="E88" s="63">
        <f t="shared" si="3"/>
        <v>8445</v>
      </c>
      <c r="F88" s="63">
        <f t="shared" si="4"/>
        <v>6156</v>
      </c>
      <c r="G88" s="65"/>
      <c r="H88" s="194"/>
      <c r="I88" s="64"/>
      <c r="J88" s="64"/>
      <c r="K88" s="154"/>
      <c r="L88" s="72"/>
      <c r="M88" s="72"/>
      <c r="N88" s="72"/>
      <c r="P88" s="63">
        <f t="shared" si="5"/>
        <v>2204</v>
      </c>
    </row>
    <row r="89" spans="1:16" x14ac:dyDescent="0.25">
      <c r="A89" s="104">
        <v>89</v>
      </c>
      <c r="B89" s="66">
        <v>45.13</v>
      </c>
      <c r="C89" s="63">
        <f>'soust.uk.JMK př.č.2'!$O$27+'soust.uk.JMK př.č.2'!$P$27</f>
        <v>23092</v>
      </c>
      <c r="D89" s="63">
        <f>'soust.uk.JMK př.č.2'!$L$27</f>
        <v>85</v>
      </c>
      <c r="E89" s="63">
        <f t="shared" si="3"/>
        <v>8423</v>
      </c>
      <c r="F89" s="63">
        <f t="shared" si="4"/>
        <v>6140</v>
      </c>
      <c r="G89" s="65"/>
      <c r="H89" s="194"/>
      <c r="I89" s="64"/>
      <c r="J89" s="64"/>
      <c r="K89" s="154"/>
      <c r="L89" s="72"/>
      <c r="M89" s="72"/>
      <c r="N89" s="72"/>
      <c r="P89" s="63">
        <f t="shared" si="5"/>
        <v>2198</v>
      </c>
    </row>
    <row r="90" spans="1:16" x14ac:dyDescent="0.25">
      <c r="A90" s="104">
        <v>90</v>
      </c>
      <c r="B90" s="66">
        <v>45.24</v>
      </c>
      <c r="C90" s="63">
        <f>'soust.uk.JMK př.č.2'!$O$27+'soust.uk.JMK př.č.2'!$P$27</f>
        <v>23092</v>
      </c>
      <c r="D90" s="63">
        <f>'soust.uk.JMK př.č.2'!$L$27</f>
        <v>85</v>
      </c>
      <c r="E90" s="63">
        <f t="shared" si="3"/>
        <v>8403</v>
      </c>
      <c r="F90" s="63">
        <f t="shared" si="4"/>
        <v>6125</v>
      </c>
      <c r="G90" s="65"/>
      <c r="H90" s="194"/>
      <c r="I90" s="64"/>
      <c r="J90" s="64"/>
      <c r="K90" s="154"/>
      <c r="L90" s="72"/>
      <c r="M90" s="72"/>
      <c r="N90" s="72"/>
      <c r="P90" s="63">
        <f t="shared" si="5"/>
        <v>2193</v>
      </c>
    </row>
    <row r="91" spans="1:16" x14ac:dyDescent="0.25">
      <c r="A91" s="104">
        <v>91</v>
      </c>
      <c r="B91" s="66">
        <v>45.35</v>
      </c>
      <c r="C91" s="63">
        <f>'soust.uk.JMK př.č.2'!$O$27+'soust.uk.JMK př.č.2'!$P$27</f>
        <v>23092</v>
      </c>
      <c r="D91" s="63">
        <f>'soust.uk.JMK př.č.2'!$L$27</f>
        <v>85</v>
      </c>
      <c r="E91" s="63">
        <f t="shared" si="3"/>
        <v>8382</v>
      </c>
      <c r="F91" s="63">
        <f t="shared" si="4"/>
        <v>6110</v>
      </c>
      <c r="G91" s="65"/>
      <c r="H91" s="194"/>
      <c r="I91" s="64"/>
      <c r="J91" s="64"/>
      <c r="K91" s="154"/>
      <c r="L91" s="72"/>
      <c r="M91" s="72"/>
      <c r="N91" s="72"/>
      <c r="P91" s="63">
        <f t="shared" si="5"/>
        <v>2187</v>
      </c>
    </row>
    <row r="92" spans="1:16" x14ac:dyDescent="0.25">
      <c r="A92" s="104">
        <v>92</v>
      </c>
      <c r="B92" s="66">
        <v>45.46</v>
      </c>
      <c r="C92" s="63">
        <f>'soust.uk.JMK př.č.2'!$O$27+'soust.uk.JMK př.č.2'!$P$27</f>
        <v>23092</v>
      </c>
      <c r="D92" s="63">
        <f>'soust.uk.JMK př.č.2'!$L$27</f>
        <v>85</v>
      </c>
      <c r="E92" s="63">
        <f t="shared" si="3"/>
        <v>8363</v>
      </c>
      <c r="F92" s="63">
        <f t="shared" si="4"/>
        <v>6096</v>
      </c>
      <c r="G92" s="65"/>
      <c r="H92" s="194"/>
      <c r="I92" s="64"/>
      <c r="J92" s="64"/>
      <c r="K92" s="154"/>
      <c r="L92" s="72"/>
      <c r="M92" s="72"/>
      <c r="N92" s="72"/>
      <c r="P92" s="63">
        <f t="shared" si="5"/>
        <v>2182</v>
      </c>
    </row>
    <row r="93" spans="1:16" x14ac:dyDescent="0.25">
      <c r="A93" s="104">
        <v>93</v>
      </c>
      <c r="B93" s="66">
        <v>45.57</v>
      </c>
      <c r="C93" s="63">
        <f>'soust.uk.JMK př.č.2'!$O$27+'soust.uk.JMK př.č.2'!$P$27</f>
        <v>23092</v>
      </c>
      <c r="D93" s="63">
        <f>'soust.uk.JMK př.č.2'!$L$27</f>
        <v>85</v>
      </c>
      <c r="E93" s="63">
        <f t="shared" si="3"/>
        <v>8343</v>
      </c>
      <c r="F93" s="63">
        <f t="shared" si="4"/>
        <v>6081</v>
      </c>
      <c r="G93" s="65"/>
      <c r="H93" s="194"/>
      <c r="I93" s="64"/>
      <c r="J93" s="64"/>
      <c r="K93" s="154"/>
      <c r="L93" s="72"/>
      <c r="M93" s="72"/>
      <c r="N93" s="72"/>
      <c r="P93" s="63">
        <f t="shared" si="5"/>
        <v>2177</v>
      </c>
    </row>
    <row r="94" spans="1:16" x14ac:dyDescent="0.25">
      <c r="A94" s="104">
        <v>94</v>
      </c>
      <c r="B94" s="66">
        <v>45.67</v>
      </c>
      <c r="C94" s="63">
        <f>'soust.uk.JMK př.č.2'!$O$27+'soust.uk.JMK př.č.2'!$P$27</f>
        <v>23092</v>
      </c>
      <c r="D94" s="63">
        <f>'soust.uk.JMK př.č.2'!$L$27</f>
        <v>85</v>
      </c>
      <c r="E94" s="63">
        <f t="shared" si="3"/>
        <v>8325</v>
      </c>
      <c r="F94" s="63">
        <f t="shared" si="4"/>
        <v>6068</v>
      </c>
      <c r="G94" s="65"/>
      <c r="H94" s="194"/>
      <c r="I94" s="64"/>
      <c r="J94" s="64"/>
      <c r="K94" s="154"/>
      <c r="L94" s="72"/>
      <c r="M94" s="72"/>
      <c r="N94" s="72"/>
      <c r="P94" s="63">
        <f t="shared" si="5"/>
        <v>2172</v>
      </c>
    </row>
    <row r="95" spans="1:16" x14ac:dyDescent="0.25">
      <c r="A95" s="104">
        <v>95</v>
      </c>
      <c r="B95" s="66">
        <v>45.78</v>
      </c>
      <c r="C95" s="63">
        <f>'soust.uk.JMK př.č.2'!$O$27+'soust.uk.JMK př.č.2'!$P$27</f>
        <v>23092</v>
      </c>
      <c r="D95" s="63">
        <f>'soust.uk.JMK př.č.2'!$L$27</f>
        <v>85</v>
      </c>
      <c r="E95" s="63">
        <f t="shared" si="3"/>
        <v>8305</v>
      </c>
      <c r="F95" s="63">
        <f t="shared" si="4"/>
        <v>6053</v>
      </c>
      <c r="G95" s="65"/>
      <c r="H95" s="194"/>
      <c r="I95" s="64"/>
      <c r="J95" s="64"/>
      <c r="K95" s="154"/>
      <c r="L95" s="72"/>
      <c r="M95" s="72"/>
      <c r="N95" s="72"/>
      <c r="P95" s="63">
        <f t="shared" si="5"/>
        <v>2167</v>
      </c>
    </row>
    <row r="96" spans="1:16" x14ac:dyDescent="0.25">
      <c r="A96" s="104">
        <v>96</v>
      </c>
      <c r="B96" s="66">
        <v>45.88</v>
      </c>
      <c r="C96" s="63">
        <f>'soust.uk.JMK př.č.2'!$O$27+'soust.uk.JMK př.č.2'!$P$27</f>
        <v>23092</v>
      </c>
      <c r="D96" s="63">
        <f>'soust.uk.JMK př.č.2'!$L$27</f>
        <v>85</v>
      </c>
      <c r="E96" s="63">
        <f t="shared" si="3"/>
        <v>8287</v>
      </c>
      <c r="F96" s="63">
        <f t="shared" si="4"/>
        <v>6040</v>
      </c>
      <c r="G96" s="65"/>
      <c r="H96" s="194"/>
      <c r="I96" s="64"/>
      <c r="J96" s="64"/>
      <c r="K96" s="154"/>
      <c r="L96" s="72"/>
      <c r="M96" s="72"/>
      <c r="N96" s="72"/>
      <c r="P96" s="63">
        <f t="shared" si="5"/>
        <v>2162</v>
      </c>
    </row>
    <row r="97" spans="1:16" x14ac:dyDescent="0.25">
      <c r="A97" s="104">
        <v>97</v>
      </c>
      <c r="B97" s="66">
        <v>45.98</v>
      </c>
      <c r="C97" s="63">
        <f>'soust.uk.JMK př.č.2'!$O$27+'soust.uk.JMK př.č.2'!$P$27</f>
        <v>23092</v>
      </c>
      <c r="D97" s="63">
        <f>'soust.uk.JMK př.č.2'!$L$27</f>
        <v>85</v>
      </c>
      <c r="E97" s="63">
        <f t="shared" si="3"/>
        <v>8270</v>
      </c>
      <c r="F97" s="63">
        <f t="shared" si="4"/>
        <v>6027</v>
      </c>
      <c r="G97" s="65"/>
      <c r="H97" s="194"/>
      <c r="I97" s="64"/>
      <c r="J97" s="64"/>
      <c r="K97" s="154"/>
      <c r="L97" s="72"/>
      <c r="M97" s="72"/>
      <c r="N97" s="72"/>
      <c r="P97" s="63">
        <f t="shared" si="5"/>
        <v>2158</v>
      </c>
    </row>
    <row r="98" spans="1:16" x14ac:dyDescent="0.25">
      <c r="A98" s="104">
        <v>98</v>
      </c>
      <c r="B98" s="66">
        <v>46.08</v>
      </c>
      <c r="C98" s="63">
        <f>'soust.uk.JMK př.č.2'!$O$27+'soust.uk.JMK př.č.2'!$P$27</f>
        <v>23092</v>
      </c>
      <c r="D98" s="63">
        <f>'soust.uk.JMK př.č.2'!$L$27</f>
        <v>85</v>
      </c>
      <c r="E98" s="63">
        <f t="shared" si="3"/>
        <v>8252</v>
      </c>
      <c r="F98" s="63">
        <f t="shared" si="4"/>
        <v>6014</v>
      </c>
      <c r="G98" s="65"/>
      <c r="H98" s="194"/>
      <c r="I98" s="64"/>
      <c r="J98" s="64"/>
      <c r="K98" s="154"/>
      <c r="L98" s="72"/>
      <c r="M98" s="72"/>
      <c r="N98" s="72"/>
      <c r="P98" s="63">
        <f t="shared" si="5"/>
        <v>2153</v>
      </c>
    </row>
    <row r="99" spans="1:16" x14ac:dyDescent="0.25">
      <c r="A99" s="104">
        <v>99</v>
      </c>
      <c r="B99" s="66">
        <v>46.18</v>
      </c>
      <c r="C99" s="63">
        <f>'soust.uk.JMK př.č.2'!$O$27+'soust.uk.JMK př.č.2'!$P$27</f>
        <v>23092</v>
      </c>
      <c r="D99" s="63">
        <f>'soust.uk.JMK př.č.2'!$L$27</f>
        <v>85</v>
      </c>
      <c r="E99" s="63">
        <f t="shared" si="3"/>
        <v>8234</v>
      </c>
      <c r="F99" s="63">
        <f t="shared" si="4"/>
        <v>6001</v>
      </c>
      <c r="G99" s="65"/>
      <c r="H99" s="194"/>
      <c r="I99" s="64"/>
      <c r="J99" s="64"/>
      <c r="K99" s="154"/>
      <c r="L99" s="72"/>
      <c r="M99" s="72"/>
      <c r="N99" s="72"/>
      <c r="P99" s="63">
        <f t="shared" si="5"/>
        <v>2148</v>
      </c>
    </row>
    <row r="100" spans="1:16" x14ac:dyDescent="0.25">
      <c r="A100" s="104">
        <v>100</v>
      </c>
      <c r="B100" s="66">
        <v>46.28</v>
      </c>
      <c r="C100" s="63">
        <f>'soust.uk.JMK př.č.2'!$O$27+'soust.uk.JMK př.č.2'!$P$27</f>
        <v>23092</v>
      </c>
      <c r="D100" s="63">
        <f>'soust.uk.JMK př.č.2'!$L$27</f>
        <v>85</v>
      </c>
      <c r="E100" s="63">
        <f t="shared" si="3"/>
        <v>8217</v>
      </c>
      <c r="F100" s="63">
        <f t="shared" si="4"/>
        <v>5988</v>
      </c>
      <c r="G100" s="65"/>
      <c r="H100" s="194"/>
      <c r="I100" s="64"/>
      <c r="J100" s="64"/>
      <c r="K100" s="154"/>
      <c r="L100" s="72"/>
      <c r="M100" s="72"/>
      <c r="N100" s="72"/>
      <c r="P100" s="63">
        <f t="shared" si="5"/>
        <v>2144</v>
      </c>
    </row>
    <row r="101" spans="1:16" x14ac:dyDescent="0.25">
      <c r="A101" s="104">
        <v>101</v>
      </c>
      <c r="B101" s="66">
        <v>46.38</v>
      </c>
      <c r="C101" s="63">
        <f>'soust.uk.JMK př.č.2'!$O$27+'soust.uk.JMK př.č.2'!$P$27</f>
        <v>23092</v>
      </c>
      <c r="D101" s="63">
        <f>'soust.uk.JMK př.č.2'!$L$27</f>
        <v>85</v>
      </c>
      <c r="E101" s="63">
        <f t="shared" si="3"/>
        <v>8199</v>
      </c>
      <c r="F101" s="63">
        <f t="shared" si="4"/>
        <v>5975</v>
      </c>
      <c r="G101" s="65"/>
      <c r="H101" s="194"/>
      <c r="I101" s="64"/>
      <c r="J101" s="64"/>
      <c r="K101" s="154"/>
      <c r="L101" s="72"/>
      <c r="M101" s="72"/>
      <c r="N101" s="72"/>
      <c r="P101" s="63">
        <f t="shared" si="5"/>
        <v>2139</v>
      </c>
    </row>
    <row r="102" spans="1:16" x14ac:dyDescent="0.25">
      <c r="A102" s="104">
        <v>102</v>
      </c>
      <c r="B102" s="66">
        <v>46.47</v>
      </c>
      <c r="C102" s="63">
        <f>'soust.uk.JMK př.č.2'!$O$27+'soust.uk.JMK př.č.2'!$P$27</f>
        <v>23092</v>
      </c>
      <c r="D102" s="63">
        <f>'soust.uk.JMK př.č.2'!$L$27</f>
        <v>85</v>
      </c>
      <c r="E102" s="63">
        <f t="shared" si="3"/>
        <v>8183</v>
      </c>
      <c r="F102" s="63">
        <f t="shared" si="4"/>
        <v>5963</v>
      </c>
      <c r="G102" s="65"/>
      <c r="H102" s="194"/>
      <c r="I102" s="64"/>
      <c r="J102" s="64"/>
      <c r="K102" s="154"/>
      <c r="L102" s="72"/>
      <c r="M102" s="72"/>
      <c r="N102" s="72"/>
      <c r="P102" s="63">
        <f t="shared" si="5"/>
        <v>2135</v>
      </c>
    </row>
    <row r="103" spans="1:16" x14ac:dyDescent="0.25">
      <c r="A103" s="104">
        <v>103</v>
      </c>
      <c r="B103" s="66">
        <v>46.57</v>
      </c>
      <c r="C103" s="63">
        <f>'soust.uk.JMK př.č.2'!$O$27+'soust.uk.JMK př.č.2'!$P$27</f>
        <v>23092</v>
      </c>
      <c r="D103" s="63">
        <f>'soust.uk.JMK př.č.2'!$L$27</f>
        <v>85</v>
      </c>
      <c r="E103" s="63">
        <f t="shared" si="3"/>
        <v>8165</v>
      </c>
      <c r="F103" s="63">
        <f t="shared" si="4"/>
        <v>5950</v>
      </c>
      <c r="G103" s="65"/>
      <c r="H103" s="194"/>
      <c r="I103" s="64"/>
      <c r="J103" s="64"/>
      <c r="K103" s="154"/>
      <c r="L103" s="72"/>
      <c r="M103" s="72"/>
      <c r="N103" s="72"/>
      <c r="P103" s="63">
        <f t="shared" si="5"/>
        <v>2130</v>
      </c>
    </row>
    <row r="104" spans="1:16" x14ac:dyDescent="0.25">
      <c r="A104" s="104">
        <v>104</v>
      </c>
      <c r="B104" s="66">
        <v>46.66</v>
      </c>
      <c r="C104" s="63">
        <f>'soust.uk.JMK př.č.2'!$O$27+'soust.uk.JMK př.č.2'!$P$27</f>
        <v>23092</v>
      </c>
      <c r="D104" s="63">
        <f>'soust.uk.JMK př.č.2'!$L$27</f>
        <v>85</v>
      </c>
      <c r="E104" s="63">
        <f t="shared" si="3"/>
        <v>8150</v>
      </c>
      <c r="F104" s="63">
        <f t="shared" si="4"/>
        <v>5939</v>
      </c>
      <c r="G104" s="65"/>
      <c r="H104" s="194"/>
      <c r="I104" s="64"/>
      <c r="J104" s="64"/>
      <c r="K104" s="154"/>
      <c r="L104" s="72"/>
      <c r="M104" s="72"/>
      <c r="N104" s="72"/>
      <c r="P104" s="63">
        <f t="shared" si="5"/>
        <v>2126</v>
      </c>
    </row>
    <row r="105" spans="1:16" x14ac:dyDescent="0.25">
      <c r="A105" s="104">
        <v>105</v>
      </c>
      <c r="B105" s="66">
        <v>46.75</v>
      </c>
      <c r="C105" s="63">
        <f>'soust.uk.JMK př.č.2'!$O$27+'soust.uk.JMK př.č.2'!$P$27</f>
        <v>23092</v>
      </c>
      <c r="D105" s="63">
        <f>'soust.uk.JMK př.č.2'!$L$27</f>
        <v>85</v>
      </c>
      <c r="E105" s="63">
        <f t="shared" si="3"/>
        <v>8134</v>
      </c>
      <c r="F105" s="63">
        <f t="shared" si="4"/>
        <v>5927</v>
      </c>
      <c r="G105" s="65"/>
      <c r="H105" s="194"/>
      <c r="I105" s="64"/>
      <c r="J105" s="64"/>
      <c r="K105" s="154"/>
      <c r="L105" s="72"/>
      <c r="M105" s="72"/>
      <c r="N105" s="72"/>
      <c r="P105" s="63">
        <f t="shared" si="5"/>
        <v>2122</v>
      </c>
    </row>
    <row r="106" spans="1:16" x14ac:dyDescent="0.25">
      <c r="A106" s="104">
        <v>106</v>
      </c>
      <c r="B106" s="66">
        <v>46.85</v>
      </c>
      <c r="C106" s="63">
        <f>'soust.uk.JMK př.č.2'!$O$27+'soust.uk.JMK př.č.2'!$P$27</f>
        <v>23092</v>
      </c>
      <c r="D106" s="63">
        <f>'soust.uk.JMK př.č.2'!$L$27</f>
        <v>85</v>
      </c>
      <c r="E106" s="63">
        <f t="shared" si="3"/>
        <v>8118</v>
      </c>
      <c r="F106" s="63">
        <f t="shared" si="4"/>
        <v>5915</v>
      </c>
      <c r="G106" s="65"/>
      <c r="H106" s="194"/>
      <c r="I106" s="64"/>
      <c r="J106" s="64"/>
      <c r="K106" s="154"/>
      <c r="L106" s="72"/>
      <c r="M106" s="72"/>
      <c r="N106" s="72"/>
      <c r="P106" s="63">
        <f t="shared" si="5"/>
        <v>2118</v>
      </c>
    </row>
    <row r="107" spans="1:16" x14ac:dyDescent="0.25">
      <c r="A107" s="104">
        <v>107</v>
      </c>
      <c r="B107" s="66">
        <v>46.94</v>
      </c>
      <c r="C107" s="63">
        <f>'soust.uk.JMK př.č.2'!$O$27+'soust.uk.JMK př.č.2'!$P$27</f>
        <v>23092</v>
      </c>
      <c r="D107" s="63">
        <f>'soust.uk.JMK př.č.2'!$L$27</f>
        <v>85</v>
      </c>
      <c r="E107" s="63">
        <f t="shared" si="3"/>
        <v>8101</v>
      </c>
      <c r="F107" s="63">
        <f t="shared" si="4"/>
        <v>5903</v>
      </c>
      <c r="G107" s="65"/>
      <c r="H107" s="194"/>
      <c r="I107" s="64"/>
      <c r="J107" s="64"/>
      <c r="K107" s="154"/>
      <c r="L107" s="72"/>
      <c r="M107" s="72"/>
      <c r="N107" s="72"/>
      <c r="P107" s="63">
        <f t="shared" si="5"/>
        <v>2113</v>
      </c>
    </row>
    <row r="108" spans="1:16" x14ac:dyDescent="0.25">
      <c r="A108" s="104">
        <v>108</v>
      </c>
      <c r="B108" s="66">
        <v>47.02</v>
      </c>
      <c r="C108" s="63">
        <f>'soust.uk.JMK př.č.2'!$O$27+'soust.uk.JMK př.č.2'!$P$27</f>
        <v>23092</v>
      </c>
      <c r="D108" s="63">
        <f>'soust.uk.JMK př.č.2'!$L$27</f>
        <v>85</v>
      </c>
      <c r="E108" s="63">
        <f t="shared" si="3"/>
        <v>8088</v>
      </c>
      <c r="F108" s="63">
        <f t="shared" si="4"/>
        <v>5893</v>
      </c>
      <c r="G108" s="65"/>
      <c r="H108" s="194"/>
      <c r="I108" s="64"/>
      <c r="J108" s="64"/>
      <c r="K108" s="154"/>
      <c r="L108" s="72"/>
      <c r="M108" s="72"/>
      <c r="N108" s="72"/>
      <c r="P108" s="63">
        <f t="shared" si="5"/>
        <v>2110</v>
      </c>
    </row>
    <row r="109" spans="1:16" x14ac:dyDescent="0.25">
      <c r="A109" s="104">
        <v>109</v>
      </c>
      <c r="B109" s="66">
        <v>47.11</v>
      </c>
      <c r="C109" s="63">
        <f>'soust.uk.JMK př.č.2'!$O$27+'soust.uk.JMK př.č.2'!$P$27</f>
        <v>23092</v>
      </c>
      <c r="D109" s="63">
        <f>'soust.uk.JMK př.č.2'!$L$27</f>
        <v>85</v>
      </c>
      <c r="E109" s="63">
        <f t="shared" si="3"/>
        <v>8073</v>
      </c>
      <c r="F109" s="63">
        <f t="shared" si="4"/>
        <v>5882</v>
      </c>
      <c r="G109" s="65"/>
      <c r="H109" s="194"/>
      <c r="I109" s="64"/>
      <c r="J109" s="64"/>
      <c r="K109" s="154"/>
      <c r="L109" s="72"/>
      <c r="M109" s="72"/>
      <c r="N109" s="72"/>
      <c r="P109" s="63">
        <f t="shared" si="5"/>
        <v>2106</v>
      </c>
    </row>
    <row r="110" spans="1:16" x14ac:dyDescent="0.25">
      <c r="A110" s="104">
        <v>110</v>
      </c>
      <c r="B110" s="66">
        <v>47.2</v>
      </c>
      <c r="C110" s="63">
        <f>'soust.uk.JMK př.č.2'!$O$27+'soust.uk.JMK př.č.2'!$P$27</f>
        <v>23092</v>
      </c>
      <c r="D110" s="63">
        <f>'soust.uk.JMK př.č.2'!$L$27</f>
        <v>85</v>
      </c>
      <c r="E110" s="63">
        <f t="shared" si="3"/>
        <v>8058</v>
      </c>
      <c r="F110" s="63">
        <f t="shared" si="4"/>
        <v>5871</v>
      </c>
      <c r="G110" s="65"/>
      <c r="H110" s="194"/>
      <c r="I110" s="64"/>
      <c r="J110" s="64"/>
      <c r="K110" s="154"/>
      <c r="L110" s="72"/>
      <c r="M110" s="72"/>
      <c r="N110" s="72"/>
      <c r="P110" s="63">
        <f t="shared" si="5"/>
        <v>2102</v>
      </c>
    </row>
    <row r="111" spans="1:16" x14ac:dyDescent="0.25">
      <c r="A111" s="104">
        <v>111</v>
      </c>
      <c r="B111" s="66">
        <v>47.29</v>
      </c>
      <c r="C111" s="63">
        <f>'soust.uk.JMK př.č.2'!$O$27+'soust.uk.JMK př.č.2'!$P$27</f>
        <v>23092</v>
      </c>
      <c r="D111" s="63">
        <f>'soust.uk.JMK př.č.2'!$L$27</f>
        <v>85</v>
      </c>
      <c r="E111" s="63">
        <f t="shared" si="3"/>
        <v>8043</v>
      </c>
      <c r="F111" s="63">
        <f t="shared" si="4"/>
        <v>5860</v>
      </c>
      <c r="G111" s="65"/>
      <c r="H111" s="194"/>
      <c r="I111" s="64"/>
      <c r="J111" s="64"/>
      <c r="K111" s="154"/>
      <c r="L111" s="72"/>
      <c r="M111" s="72"/>
      <c r="N111" s="72"/>
      <c r="P111" s="63">
        <f t="shared" si="5"/>
        <v>2098</v>
      </c>
    </row>
    <row r="112" spans="1:16" x14ac:dyDescent="0.25">
      <c r="A112" s="104">
        <v>112</v>
      </c>
      <c r="B112" s="66">
        <v>47.37</v>
      </c>
      <c r="C112" s="63">
        <f>'soust.uk.JMK př.č.2'!$O$27+'soust.uk.JMK př.č.2'!$P$27</f>
        <v>23092</v>
      </c>
      <c r="D112" s="63">
        <f>'soust.uk.JMK př.č.2'!$L$27</f>
        <v>85</v>
      </c>
      <c r="E112" s="63">
        <f t="shared" si="3"/>
        <v>8029</v>
      </c>
      <c r="F112" s="63">
        <f t="shared" si="4"/>
        <v>5850</v>
      </c>
      <c r="G112" s="65"/>
      <c r="H112" s="194"/>
      <c r="I112" s="64"/>
      <c r="J112" s="64"/>
      <c r="K112" s="154"/>
      <c r="L112" s="72"/>
      <c r="M112" s="72"/>
      <c r="N112" s="72"/>
      <c r="P112" s="63">
        <f t="shared" si="5"/>
        <v>2094</v>
      </c>
    </row>
    <row r="113" spans="1:16" x14ac:dyDescent="0.25">
      <c r="A113" s="104">
        <v>113</v>
      </c>
      <c r="B113" s="66">
        <v>47.45</v>
      </c>
      <c r="C113" s="63">
        <f>'soust.uk.JMK př.č.2'!$O$27+'soust.uk.JMK př.č.2'!$P$27</f>
        <v>23092</v>
      </c>
      <c r="D113" s="63">
        <f>'soust.uk.JMK př.č.2'!$L$27</f>
        <v>85</v>
      </c>
      <c r="E113" s="63">
        <f t="shared" si="3"/>
        <v>8016</v>
      </c>
      <c r="F113" s="63">
        <f t="shared" si="4"/>
        <v>5840</v>
      </c>
      <c r="G113" s="65"/>
      <c r="H113" s="194"/>
      <c r="I113" s="64"/>
      <c r="J113" s="64"/>
      <c r="K113" s="154"/>
      <c r="L113" s="72"/>
      <c r="M113" s="72"/>
      <c r="N113" s="72"/>
      <c r="P113" s="63">
        <f t="shared" si="5"/>
        <v>2091</v>
      </c>
    </row>
    <row r="114" spans="1:16" x14ac:dyDescent="0.25">
      <c r="A114" s="104">
        <v>114</v>
      </c>
      <c r="B114" s="66">
        <v>47.54</v>
      </c>
      <c r="C114" s="63">
        <f>'soust.uk.JMK př.č.2'!$O$27+'soust.uk.JMK př.č.2'!$P$27</f>
        <v>23092</v>
      </c>
      <c r="D114" s="63">
        <f>'soust.uk.JMK př.č.2'!$L$27</f>
        <v>85</v>
      </c>
      <c r="E114" s="63">
        <f t="shared" si="3"/>
        <v>8001</v>
      </c>
      <c r="F114" s="63">
        <f t="shared" si="4"/>
        <v>5829</v>
      </c>
      <c r="G114" s="65"/>
      <c r="H114" s="194"/>
      <c r="I114" s="64"/>
      <c r="J114" s="64"/>
      <c r="K114" s="154"/>
      <c r="L114" s="72"/>
      <c r="M114" s="72"/>
      <c r="N114" s="72"/>
      <c r="P114" s="63">
        <f t="shared" si="5"/>
        <v>2087</v>
      </c>
    </row>
    <row r="115" spans="1:16" x14ac:dyDescent="0.25">
      <c r="A115" s="104">
        <v>115</v>
      </c>
      <c r="B115" s="66">
        <v>47.62</v>
      </c>
      <c r="C115" s="63">
        <f>'soust.uk.JMK př.č.2'!$O$27+'soust.uk.JMK př.č.2'!$P$27</f>
        <v>23092</v>
      </c>
      <c r="D115" s="63">
        <f>'soust.uk.JMK př.č.2'!$L$27</f>
        <v>85</v>
      </c>
      <c r="E115" s="63">
        <f t="shared" si="3"/>
        <v>7987</v>
      </c>
      <c r="F115" s="63">
        <f t="shared" si="4"/>
        <v>5819</v>
      </c>
      <c r="G115" s="65"/>
      <c r="H115" s="194"/>
      <c r="I115" s="64"/>
      <c r="J115" s="64"/>
      <c r="K115" s="154"/>
      <c r="L115" s="72"/>
      <c r="M115" s="72"/>
      <c r="N115" s="72"/>
      <c r="P115" s="63">
        <f t="shared" si="5"/>
        <v>2083</v>
      </c>
    </row>
    <row r="116" spans="1:16" x14ac:dyDescent="0.25">
      <c r="A116" s="104">
        <v>116</v>
      </c>
      <c r="B116" s="66">
        <v>47.7</v>
      </c>
      <c r="C116" s="63">
        <f>'soust.uk.JMK př.č.2'!$O$27+'soust.uk.JMK př.č.2'!$P$27</f>
        <v>23092</v>
      </c>
      <c r="D116" s="63">
        <f>'soust.uk.JMK př.č.2'!$L$27</f>
        <v>85</v>
      </c>
      <c r="E116" s="63">
        <f t="shared" si="3"/>
        <v>7974</v>
      </c>
      <c r="F116" s="63">
        <f t="shared" si="4"/>
        <v>5809</v>
      </c>
      <c r="G116" s="65"/>
      <c r="H116" s="194"/>
      <c r="I116" s="64"/>
      <c r="J116" s="64"/>
      <c r="K116" s="154"/>
      <c r="L116" s="72"/>
      <c r="M116" s="72"/>
      <c r="N116" s="72"/>
      <c r="P116" s="63">
        <f t="shared" si="5"/>
        <v>2080</v>
      </c>
    </row>
    <row r="117" spans="1:16" x14ac:dyDescent="0.25">
      <c r="A117" s="104">
        <v>117</v>
      </c>
      <c r="B117" s="66">
        <v>47.78</v>
      </c>
      <c r="C117" s="63">
        <f>'soust.uk.JMK př.č.2'!$O$27+'soust.uk.JMK př.č.2'!$P$27</f>
        <v>23092</v>
      </c>
      <c r="D117" s="63">
        <f>'soust.uk.JMK př.č.2'!$L$27</f>
        <v>85</v>
      </c>
      <c r="E117" s="63">
        <f t="shared" si="3"/>
        <v>7961</v>
      </c>
      <c r="F117" s="63">
        <f t="shared" si="4"/>
        <v>5800</v>
      </c>
      <c r="G117" s="65"/>
      <c r="H117" s="194"/>
      <c r="I117" s="64"/>
      <c r="J117" s="64"/>
      <c r="K117" s="154"/>
      <c r="L117" s="72"/>
      <c r="M117" s="72"/>
      <c r="N117" s="72"/>
      <c r="P117" s="63">
        <f t="shared" si="5"/>
        <v>2076</v>
      </c>
    </row>
    <row r="118" spans="1:16" x14ac:dyDescent="0.25">
      <c r="A118" s="104">
        <v>118</v>
      </c>
      <c r="B118" s="66">
        <v>47.86</v>
      </c>
      <c r="C118" s="63">
        <f>'soust.uk.JMK př.č.2'!$O$27+'soust.uk.JMK př.č.2'!$P$27</f>
        <v>23092</v>
      </c>
      <c r="D118" s="63">
        <f>'soust.uk.JMK př.č.2'!$L$27</f>
        <v>85</v>
      </c>
      <c r="E118" s="63">
        <f t="shared" si="3"/>
        <v>7948</v>
      </c>
      <c r="F118" s="63">
        <f t="shared" si="4"/>
        <v>5790</v>
      </c>
      <c r="G118" s="65"/>
      <c r="H118" s="194"/>
      <c r="I118" s="64"/>
      <c r="J118" s="64"/>
      <c r="K118" s="154"/>
      <c r="L118" s="72"/>
      <c r="M118" s="72"/>
      <c r="N118" s="72"/>
      <c r="P118" s="63">
        <f t="shared" si="5"/>
        <v>2073</v>
      </c>
    </row>
    <row r="119" spans="1:16" x14ac:dyDescent="0.25">
      <c r="A119" s="104">
        <v>119</v>
      </c>
      <c r="B119" s="66">
        <v>47.94</v>
      </c>
      <c r="C119" s="63">
        <f>'soust.uk.JMK př.č.2'!$O$27+'soust.uk.JMK př.č.2'!$P$27</f>
        <v>23092</v>
      </c>
      <c r="D119" s="63">
        <f>'soust.uk.JMK př.č.2'!$L$27</f>
        <v>85</v>
      </c>
      <c r="E119" s="63">
        <f t="shared" si="3"/>
        <v>7934</v>
      </c>
      <c r="F119" s="63">
        <f t="shared" si="4"/>
        <v>5780</v>
      </c>
      <c r="G119" s="65"/>
      <c r="H119" s="194"/>
      <c r="I119" s="64"/>
      <c r="J119" s="64"/>
      <c r="K119" s="154"/>
      <c r="L119" s="72"/>
      <c r="M119" s="72"/>
      <c r="N119" s="72"/>
      <c r="P119" s="63">
        <f t="shared" si="5"/>
        <v>2069</v>
      </c>
    </row>
    <row r="120" spans="1:16" x14ac:dyDescent="0.25">
      <c r="A120" s="104">
        <v>120</v>
      </c>
      <c r="B120" s="66">
        <v>48.02</v>
      </c>
      <c r="C120" s="63">
        <f>'soust.uk.JMK př.č.2'!$O$27+'soust.uk.JMK př.č.2'!$P$27</f>
        <v>23092</v>
      </c>
      <c r="D120" s="63">
        <f>'soust.uk.JMK př.č.2'!$L$27</f>
        <v>85</v>
      </c>
      <c r="E120" s="63">
        <f t="shared" si="3"/>
        <v>7922</v>
      </c>
      <c r="F120" s="63">
        <f t="shared" si="4"/>
        <v>5771</v>
      </c>
      <c r="G120" s="65"/>
      <c r="H120" s="194"/>
      <c r="I120" s="64"/>
      <c r="J120" s="64"/>
      <c r="K120" s="154"/>
      <c r="L120" s="72"/>
      <c r="M120" s="72"/>
      <c r="N120" s="72"/>
      <c r="P120" s="63">
        <f t="shared" si="5"/>
        <v>2066</v>
      </c>
    </row>
    <row r="121" spans="1:16" x14ac:dyDescent="0.25">
      <c r="A121" s="104">
        <v>121</v>
      </c>
      <c r="B121" s="66">
        <v>48.09</v>
      </c>
      <c r="C121" s="63">
        <f>'soust.uk.JMK př.č.2'!$O$27+'soust.uk.JMK př.č.2'!$P$27</f>
        <v>23092</v>
      </c>
      <c r="D121" s="63">
        <f>'soust.uk.JMK př.č.2'!$L$27</f>
        <v>85</v>
      </c>
      <c r="E121" s="63">
        <f t="shared" si="3"/>
        <v>7910</v>
      </c>
      <c r="F121" s="63">
        <f t="shared" si="4"/>
        <v>5762</v>
      </c>
      <c r="G121" s="65"/>
      <c r="H121" s="194"/>
      <c r="I121" s="64"/>
      <c r="J121" s="64"/>
      <c r="K121" s="154"/>
      <c r="L121" s="72"/>
      <c r="M121" s="72"/>
      <c r="N121" s="72"/>
      <c r="P121" s="63">
        <f t="shared" si="5"/>
        <v>2063</v>
      </c>
    </row>
    <row r="122" spans="1:16" x14ac:dyDescent="0.25">
      <c r="A122" s="104">
        <v>122</v>
      </c>
      <c r="B122" s="66">
        <v>48.17</v>
      </c>
      <c r="C122" s="63">
        <f>'soust.uk.JMK př.č.2'!$O$27+'soust.uk.JMK př.č.2'!$P$27</f>
        <v>23092</v>
      </c>
      <c r="D122" s="63">
        <f>'soust.uk.JMK př.č.2'!$L$27</f>
        <v>85</v>
      </c>
      <c r="E122" s="63">
        <f t="shared" si="3"/>
        <v>7898</v>
      </c>
      <c r="F122" s="63">
        <f t="shared" si="4"/>
        <v>5753</v>
      </c>
      <c r="G122" s="65"/>
      <c r="H122" s="194"/>
      <c r="I122" s="64"/>
      <c r="J122" s="64"/>
      <c r="K122" s="154"/>
      <c r="L122" s="72"/>
      <c r="M122" s="72"/>
      <c r="N122" s="72"/>
      <c r="P122" s="63">
        <f t="shared" si="5"/>
        <v>2060</v>
      </c>
    </row>
    <row r="123" spans="1:16" x14ac:dyDescent="0.25">
      <c r="A123" s="104">
        <v>123</v>
      </c>
      <c r="B123" s="66">
        <v>48.25</v>
      </c>
      <c r="C123" s="63">
        <f>'soust.uk.JMK př.č.2'!$O$27+'soust.uk.JMK př.č.2'!$P$27</f>
        <v>23092</v>
      </c>
      <c r="D123" s="63">
        <f>'soust.uk.JMK př.č.2'!$L$27</f>
        <v>85</v>
      </c>
      <c r="E123" s="63">
        <f t="shared" si="3"/>
        <v>7884</v>
      </c>
      <c r="F123" s="63">
        <f t="shared" si="4"/>
        <v>5743</v>
      </c>
      <c r="G123" s="65"/>
      <c r="H123" s="194"/>
      <c r="I123" s="64"/>
      <c r="J123" s="64"/>
      <c r="K123" s="154"/>
      <c r="L123" s="72"/>
      <c r="M123" s="72"/>
      <c r="N123" s="72"/>
      <c r="P123" s="63">
        <f t="shared" si="5"/>
        <v>2056</v>
      </c>
    </row>
    <row r="124" spans="1:16" x14ac:dyDescent="0.25">
      <c r="A124" s="104">
        <v>124</v>
      </c>
      <c r="B124" s="66">
        <v>48.32</v>
      </c>
      <c r="C124" s="63">
        <f>'soust.uk.JMK př.č.2'!$O$27+'soust.uk.JMK př.č.2'!$P$27</f>
        <v>23092</v>
      </c>
      <c r="D124" s="63">
        <f>'soust.uk.JMK př.č.2'!$L$27</f>
        <v>85</v>
      </c>
      <c r="E124" s="63">
        <f t="shared" si="3"/>
        <v>7873</v>
      </c>
      <c r="F124" s="63">
        <f t="shared" si="4"/>
        <v>5735</v>
      </c>
      <c r="G124" s="65"/>
      <c r="H124" s="194"/>
      <c r="I124" s="64"/>
      <c r="J124" s="64"/>
      <c r="K124" s="154"/>
      <c r="L124" s="72"/>
      <c r="M124" s="72"/>
      <c r="N124" s="72"/>
      <c r="P124" s="63">
        <f t="shared" si="5"/>
        <v>2053</v>
      </c>
    </row>
    <row r="125" spans="1:16" x14ac:dyDescent="0.25">
      <c r="A125" s="104">
        <v>125</v>
      </c>
      <c r="B125" s="66">
        <v>48.4</v>
      </c>
      <c r="C125" s="63">
        <f>'soust.uk.JMK př.č.2'!$O$27+'soust.uk.JMK př.č.2'!$P$27</f>
        <v>23092</v>
      </c>
      <c r="D125" s="63">
        <f>'soust.uk.JMK př.č.2'!$L$27</f>
        <v>85</v>
      </c>
      <c r="E125" s="63">
        <f t="shared" si="3"/>
        <v>7860</v>
      </c>
      <c r="F125" s="63">
        <f t="shared" si="4"/>
        <v>5725</v>
      </c>
      <c r="G125" s="65"/>
      <c r="H125" s="194"/>
      <c r="I125" s="64"/>
      <c r="J125" s="64"/>
      <c r="K125" s="154"/>
      <c r="L125" s="72"/>
      <c r="M125" s="72"/>
      <c r="N125" s="72"/>
      <c r="P125" s="63">
        <f t="shared" si="5"/>
        <v>2050</v>
      </c>
    </row>
    <row r="126" spans="1:16" x14ac:dyDescent="0.25">
      <c r="A126" s="104">
        <v>126</v>
      </c>
      <c r="B126" s="66">
        <v>48.47</v>
      </c>
      <c r="C126" s="63">
        <f>'soust.uk.JMK př.č.2'!$O$27+'soust.uk.JMK př.č.2'!$P$27</f>
        <v>23092</v>
      </c>
      <c r="D126" s="63">
        <f>'soust.uk.JMK př.č.2'!$L$27</f>
        <v>85</v>
      </c>
      <c r="E126" s="63">
        <f t="shared" si="3"/>
        <v>7849</v>
      </c>
      <c r="F126" s="63">
        <f t="shared" si="4"/>
        <v>5717</v>
      </c>
      <c r="G126" s="65"/>
      <c r="H126" s="194"/>
      <c r="I126" s="64"/>
      <c r="J126" s="64"/>
      <c r="K126" s="154"/>
      <c r="L126" s="72"/>
      <c r="M126" s="72"/>
      <c r="N126" s="72"/>
      <c r="P126" s="63">
        <f t="shared" si="5"/>
        <v>2047</v>
      </c>
    </row>
    <row r="127" spans="1:16" x14ac:dyDescent="0.25">
      <c r="A127" s="104">
        <v>127</v>
      </c>
      <c r="B127" s="66">
        <v>48.54</v>
      </c>
      <c r="C127" s="63">
        <f>'soust.uk.JMK př.č.2'!$O$27+'soust.uk.JMK př.č.2'!$P$27</f>
        <v>23092</v>
      </c>
      <c r="D127" s="63">
        <f>'soust.uk.JMK př.č.2'!$L$27</f>
        <v>85</v>
      </c>
      <c r="E127" s="63">
        <f t="shared" si="3"/>
        <v>7838</v>
      </c>
      <c r="F127" s="63">
        <f t="shared" si="4"/>
        <v>5709</v>
      </c>
      <c r="G127" s="65"/>
      <c r="H127" s="194"/>
      <c r="I127" s="64"/>
      <c r="J127" s="64"/>
      <c r="K127" s="154"/>
      <c r="L127" s="72"/>
      <c r="M127" s="72"/>
      <c r="N127" s="72"/>
      <c r="P127" s="63">
        <f t="shared" si="5"/>
        <v>2044</v>
      </c>
    </row>
    <row r="128" spans="1:16" x14ac:dyDescent="0.25">
      <c r="A128" s="104">
        <v>128</v>
      </c>
      <c r="B128" s="66">
        <v>48.61</v>
      </c>
      <c r="C128" s="63">
        <f>'soust.uk.JMK př.č.2'!$O$27+'soust.uk.JMK př.č.2'!$P$27</f>
        <v>23092</v>
      </c>
      <c r="D128" s="63">
        <f>'soust.uk.JMK př.č.2'!$L$27</f>
        <v>85</v>
      </c>
      <c r="E128" s="63">
        <f t="shared" si="3"/>
        <v>7827</v>
      </c>
      <c r="F128" s="63">
        <f t="shared" si="4"/>
        <v>5701</v>
      </c>
      <c r="G128" s="65"/>
      <c r="H128" s="194"/>
      <c r="I128" s="64"/>
      <c r="J128" s="64"/>
      <c r="K128" s="154"/>
      <c r="L128" s="72"/>
      <c r="M128" s="72"/>
      <c r="N128" s="72"/>
      <c r="P128" s="63">
        <f t="shared" si="5"/>
        <v>2041</v>
      </c>
    </row>
    <row r="129" spans="1:16" x14ac:dyDescent="0.25">
      <c r="A129" s="104">
        <v>129</v>
      </c>
      <c r="B129" s="66">
        <v>48.69</v>
      </c>
      <c r="C129" s="63">
        <f>'soust.uk.JMK př.č.2'!$O$27+'soust.uk.JMK př.č.2'!$P$27</f>
        <v>23092</v>
      </c>
      <c r="D129" s="63">
        <f>'soust.uk.JMK př.č.2'!$L$27</f>
        <v>85</v>
      </c>
      <c r="E129" s="63">
        <f t="shared" si="3"/>
        <v>7813</v>
      </c>
      <c r="F129" s="63">
        <f t="shared" si="4"/>
        <v>5691</v>
      </c>
      <c r="G129" s="65"/>
      <c r="H129" s="194"/>
      <c r="I129" s="64"/>
      <c r="J129" s="64"/>
      <c r="K129" s="154"/>
      <c r="L129" s="72"/>
      <c r="M129" s="72"/>
      <c r="N129" s="72"/>
      <c r="P129" s="63">
        <f t="shared" si="5"/>
        <v>2037</v>
      </c>
    </row>
    <row r="130" spans="1:16" x14ac:dyDescent="0.25">
      <c r="A130" s="104">
        <v>130</v>
      </c>
      <c r="B130" s="66">
        <v>48.76</v>
      </c>
      <c r="C130" s="63">
        <f>'soust.uk.JMK př.č.2'!$O$27+'soust.uk.JMK př.č.2'!$P$27</f>
        <v>23092</v>
      </c>
      <c r="D130" s="63">
        <f>'soust.uk.JMK př.č.2'!$L$27</f>
        <v>85</v>
      </c>
      <c r="E130" s="63">
        <f t="shared" si="3"/>
        <v>7803</v>
      </c>
      <c r="F130" s="63">
        <f t="shared" si="4"/>
        <v>5683</v>
      </c>
      <c r="G130" s="65"/>
      <c r="H130" s="194"/>
      <c r="I130" s="64"/>
      <c r="J130" s="64"/>
      <c r="K130" s="154"/>
      <c r="L130" s="72"/>
      <c r="M130" s="72"/>
      <c r="N130" s="72"/>
      <c r="P130" s="63">
        <f t="shared" si="5"/>
        <v>2035</v>
      </c>
    </row>
    <row r="131" spans="1:16" x14ac:dyDescent="0.25">
      <c r="A131" s="104">
        <v>131</v>
      </c>
      <c r="B131" s="66">
        <v>48.83</v>
      </c>
      <c r="C131" s="63">
        <f>'soust.uk.JMK př.č.2'!$O$27+'soust.uk.JMK př.č.2'!$P$27</f>
        <v>23092</v>
      </c>
      <c r="D131" s="63">
        <f>'soust.uk.JMK př.č.2'!$L$27</f>
        <v>85</v>
      </c>
      <c r="E131" s="63">
        <f t="shared" si="3"/>
        <v>7792</v>
      </c>
      <c r="F131" s="63">
        <f t="shared" si="4"/>
        <v>5675</v>
      </c>
      <c r="G131" s="65"/>
      <c r="H131" s="194"/>
      <c r="I131" s="64"/>
      <c r="J131" s="64"/>
      <c r="K131" s="154"/>
      <c r="L131" s="72"/>
      <c r="M131" s="72"/>
      <c r="N131" s="72"/>
      <c r="P131" s="63">
        <f t="shared" si="5"/>
        <v>2032</v>
      </c>
    </row>
    <row r="132" spans="1:16" x14ac:dyDescent="0.25">
      <c r="A132" s="104">
        <v>132</v>
      </c>
      <c r="B132" s="66">
        <v>48.9</v>
      </c>
      <c r="C132" s="63">
        <f>'soust.uk.JMK př.č.2'!$O$27+'soust.uk.JMK př.č.2'!$P$27</f>
        <v>23092</v>
      </c>
      <c r="D132" s="63">
        <f>'soust.uk.JMK př.č.2'!$L$27</f>
        <v>85</v>
      </c>
      <c r="E132" s="63">
        <f t="shared" si="3"/>
        <v>7781</v>
      </c>
      <c r="F132" s="63">
        <f t="shared" si="4"/>
        <v>5667</v>
      </c>
      <c r="G132" s="65"/>
      <c r="H132" s="194"/>
      <c r="I132" s="64"/>
      <c r="J132" s="64"/>
      <c r="K132" s="154"/>
      <c r="L132" s="72"/>
      <c r="M132" s="72"/>
      <c r="N132" s="72"/>
      <c r="P132" s="63">
        <f t="shared" si="5"/>
        <v>2029</v>
      </c>
    </row>
    <row r="133" spans="1:16" x14ac:dyDescent="0.25">
      <c r="A133" s="104">
        <v>133</v>
      </c>
      <c r="B133" s="66">
        <v>48.96</v>
      </c>
      <c r="C133" s="63">
        <f>'soust.uk.JMK př.č.2'!$O$27+'soust.uk.JMK př.č.2'!$P$27</f>
        <v>23092</v>
      </c>
      <c r="D133" s="63">
        <f>'soust.uk.JMK př.č.2'!$L$27</f>
        <v>85</v>
      </c>
      <c r="E133" s="63">
        <f t="shared" si="3"/>
        <v>7771</v>
      </c>
      <c r="F133" s="63">
        <f t="shared" si="4"/>
        <v>5660</v>
      </c>
      <c r="G133" s="65"/>
      <c r="H133" s="194"/>
      <c r="I133" s="64"/>
      <c r="J133" s="64"/>
      <c r="K133" s="154"/>
      <c r="L133" s="72"/>
      <c r="M133" s="72"/>
      <c r="N133" s="72"/>
      <c r="P133" s="63">
        <f t="shared" si="5"/>
        <v>2026</v>
      </c>
    </row>
    <row r="134" spans="1:16" x14ac:dyDescent="0.25">
      <c r="A134" s="104">
        <v>134</v>
      </c>
      <c r="B134" s="66">
        <v>49.03</v>
      </c>
      <c r="C134" s="63">
        <f>'soust.uk.JMK př.č.2'!$O$27+'soust.uk.JMK př.č.2'!$P$27</f>
        <v>23092</v>
      </c>
      <c r="D134" s="63">
        <f>'soust.uk.JMK př.č.2'!$L$27</f>
        <v>85</v>
      </c>
      <c r="E134" s="63">
        <f t="shared" si="3"/>
        <v>7760</v>
      </c>
      <c r="F134" s="63">
        <f t="shared" si="4"/>
        <v>5652</v>
      </c>
      <c r="G134" s="65"/>
      <c r="H134" s="194"/>
      <c r="I134" s="64"/>
      <c r="J134" s="64"/>
      <c r="K134" s="154"/>
      <c r="L134" s="72"/>
      <c r="M134" s="72"/>
      <c r="N134" s="72"/>
      <c r="P134" s="63">
        <f t="shared" si="5"/>
        <v>2023</v>
      </c>
    </row>
    <row r="135" spans="1:16" x14ac:dyDescent="0.25">
      <c r="A135" s="104">
        <v>135</v>
      </c>
      <c r="B135" s="66">
        <v>49.1</v>
      </c>
      <c r="C135" s="63">
        <f>'soust.uk.JMK př.č.2'!$O$27+'soust.uk.JMK př.č.2'!$P$27</f>
        <v>23092</v>
      </c>
      <c r="D135" s="63">
        <f>'soust.uk.JMK př.č.2'!$L$27</f>
        <v>85</v>
      </c>
      <c r="E135" s="63">
        <f t="shared" si="3"/>
        <v>7750</v>
      </c>
      <c r="F135" s="63">
        <f t="shared" si="4"/>
        <v>5644</v>
      </c>
      <c r="G135" s="65"/>
      <c r="H135" s="194"/>
      <c r="I135" s="64"/>
      <c r="J135" s="64"/>
      <c r="K135" s="154"/>
      <c r="L135" s="72"/>
      <c r="M135" s="72"/>
      <c r="N135" s="72"/>
      <c r="P135" s="63">
        <f t="shared" si="5"/>
        <v>2021</v>
      </c>
    </row>
    <row r="136" spans="1:16" x14ac:dyDescent="0.25">
      <c r="A136" s="104">
        <v>136</v>
      </c>
      <c r="B136" s="66">
        <v>49.17</v>
      </c>
      <c r="C136" s="63">
        <f>'soust.uk.JMK př.č.2'!$O$27+'soust.uk.JMK př.č.2'!$P$27</f>
        <v>23092</v>
      </c>
      <c r="D136" s="63">
        <f>'soust.uk.JMK př.č.2'!$L$27</f>
        <v>85</v>
      </c>
      <c r="E136" s="63">
        <f t="shared" si="3"/>
        <v>7739</v>
      </c>
      <c r="F136" s="63">
        <f t="shared" si="4"/>
        <v>5636</v>
      </c>
      <c r="G136" s="65"/>
      <c r="H136" s="194"/>
      <c r="I136" s="64"/>
      <c r="J136" s="64"/>
      <c r="K136" s="154"/>
      <c r="L136" s="72"/>
      <c r="M136" s="72"/>
      <c r="N136" s="72"/>
      <c r="P136" s="63">
        <f t="shared" si="5"/>
        <v>2018</v>
      </c>
    </row>
    <row r="137" spans="1:16" x14ac:dyDescent="0.25">
      <c r="A137" s="104">
        <v>137</v>
      </c>
      <c r="B137" s="66">
        <v>49.24</v>
      </c>
      <c r="C137" s="63">
        <f>'soust.uk.JMK př.č.2'!$O$27+'soust.uk.JMK př.č.2'!$P$27</f>
        <v>23092</v>
      </c>
      <c r="D137" s="63">
        <f>'soust.uk.JMK př.č.2'!$L$27</f>
        <v>85</v>
      </c>
      <c r="E137" s="63">
        <f t="shared" si="3"/>
        <v>7728</v>
      </c>
      <c r="F137" s="63">
        <f t="shared" si="4"/>
        <v>5628</v>
      </c>
      <c r="G137" s="65"/>
      <c r="H137" s="194"/>
      <c r="I137" s="64"/>
      <c r="J137" s="64"/>
      <c r="K137" s="154"/>
      <c r="L137" s="72"/>
      <c r="M137" s="72"/>
      <c r="N137" s="72"/>
      <c r="P137" s="63">
        <f t="shared" si="5"/>
        <v>2015</v>
      </c>
    </row>
    <row r="138" spans="1:16" x14ac:dyDescent="0.25">
      <c r="A138" s="104">
        <v>138</v>
      </c>
      <c r="B138" s="66">
        <v>49.3</v>
      </c>
      <c r="C138" s="63">
        <f>'soust.uk.JMK př.č.2'!$O$27+'soust.uk.JMK př.č.2'!$P$27</f>
        <v>23092</v>
      </c>
      <c r="D138" s="63">
        <f>'soust.uk.JMK př.č.2'!$L$27</f>
        <v>85</v>
      </c>
      <c r="E138" s="63">
        <f t="shared" si="3"/>
        <v>7718</v>
      </c>
      <c r="F138" s="63">
        <f t="shared" si="4"/>
        <v>5621</v>
      </c>
      <c r="G138" s="65"/>
      <c r="H138" s="194"/>
      <c r="I138" s="64"/>
      <c r="J138" s="64"/>
      <c r="K138" s="154"/>
      <c r="L138" s="72"/>
      <c r="M138" s="72"/>
      <c r="N138" s="72"/>
      <c r="P138" s="63">
        <f t="shared" si="5"/>
        <v>2012</v>
      </c>
    </row>
    <row r="139" spans="1:16" x14ac:dyDescent="0.25">
      <c r="A139" s="104">
        <v>139</v>
      </c>
      <c r="B139" s="66">
        <v>49.37</v>
      </c>
      <c r="C139" s="63">
        <f>'soust.uk.JMK př.č.2'!$O$27+'soust.uk.JMK př.č.2'!$P$27</f>
        <v>23092</v>
      </c>
      <c r="D139" s="63">
        <f>'soust.uk.JMK př.č.2'!$L$27</f>
        <v>85</v>
      </c>
      <c r="E139" s="63">
        <f t="shared" si="3"/>
        <v>7707</v>
      </c>
      <c r="F139" s="63">
        <f t="shared" si="4"/>
        <v>5613</v>
      </c>
      <c r="G139" s="65"/>
      <c r="H139" s="194"/>
      <c r="I139" s="64"/>
      <c r="J139" s="64"/>
      <c r="K139" s="154"/>
      <c r="L139" s="72"/>
      <c r="M139" s="72"/>
      <c r="N139" s="72"/>
      <c r="P139" s="63">
        <f t="shared" si="5"/>
        <v>2009</v>
      </c>
    </row>
    <row r="140" spans="1:16" x14ac:dyDescent="0.25">
      <c r="A140" s="104">
        <v>140</v>
      </c>
      <c r="B140" s="66">
        <v>49.43</v>
      </c>
      <c r="C140" s="63">
        <f>'soust.uk.JMK př.č.2'!$O$27+'soust.uk.JMK př.č.2'!$P$27</f>
        <v>23092</v>
      </c>
      <c r="D140" s="63">
        <f>'soust.uk.JMK př.č.2'!$L$27</f>
        <v>85</v>
      </c>
      <c r="E140" s="63">
        <f t="shared" si="3"/>
        <v>7698</v>
      </c>
      <c r="F140" s="63">
        <f t="shared" si="4"/>
        <v>5606</v>
      </c>
      <c r="G140" s="65"/>
      <c r="H140" s="194"/>
      <c r="I140" s="64"/>
      <c r="J140" s="64"/>
      <c r="K140" s="154"/>
      <c r="L140" s="72"/>
      <c r="M140" s="72"/>
      <c r="N140" s="72"/>
      <c r="P140" s="63">
        <f t="shared" si="5"/>
        <v>2007</v>
      </c>
    </row>
    <row r="141" spans="1:16" x14ac:dyDescent="0.25">
      <c r="A141" s="104">
        <v>141</v>
      </c>
      <c r="B141" s="66">
        <v>49.5</v>
      </c>
      <c r="C141" s="63">
        <f>'soust.uk.JMK př.č.2'!$O$27+'soust.uk.JMK př.č.2'!$P$27</f>
        <v>23092</v>
      </c>
      <c r="D141" s="63">
        <f>'soust.uk.JMK př.č.2'!$L$27</f>
        <v>85</v>
      </c>
      <c r="E141" s="63">
        <f t="shared" si="3"/>
        <v>7687</v>
      </c>
      <c r="F141" s="63">
        <f t="shared" si="4"/>
        <v>5598</v>
      </c>
      <c r="G141" s="65"/>
      <c r="H141" s="194"/>
      <c r="I141" s="64"/>
      <c r="J141" s="64"/>
      <c r="K141" s="154"/>
      <c r="L141" s="72"/>
      <c r="M141" s="72"/>
      <c r="N141" s="72"/>
      <c r="P141" s="63">
        <f t="shared" si="5"/>
        <v>2004</v>
      </c>
    </row>
    <row r="142" spans="1:16" x14ac:dyDescent="0.25">
      <c r="A142" s="104">
        <v>142</v>
      </c>
      <c r="B142" s="66">
        <v>49.56</v>
      </c>
      <c r="C142" s="63">
        <f>'soust.uk.JMK př.č.2'!$O$27+'soust.uk.JMK př.č.2'!$P$27</f>
        <v>23092</v>
      </c>
      <c r="D142" s="63">
        <f>'soust.uk.JMK př.č.2'!$L$27</f>
        <v>85</v>
      </c>
      <c r="E142" s="63">
        <f t="shared" ref="E142:E205" si="6">SUM(F142,P142,D142)</f>
        <v>7678</v>
      </c>
      <c r="F142" s="63">
        <f t="shared" si="4"/>
        <v>5591</v>
      </c>
      <c r="G142" s="65"/>
      <c r="H142" s="194"/>
      <c r="I142" s="64"/>
      <c r="J142" s="64"/>
      <c r="K142" s="154"/>
      <c r="L142" s="72"/>
      <c r="M142" s="72"/>
      <c r="N142" s="72"/>
      <c r="P142" s="63">
        <f t="shared" si="5"/>
        <v>2002</v>
      </c>
    </row>
    <row r="143" spans="1:16" x14ac:dyDescent="0.25">
      <c r="A143" s="104">
        <v>143</v>
      </c>
      <c r="B143" s="66">
        <v>49.63</v>
      </c>
      <c r="C143" s="63">
        <f>'soust.uk.JMK př.č.2'!$O$27+'soust.uk.JMK př.č.2'!$P$27</f>
        <v>23092</v>
      </c>
      <c r="D143" s="63">
        <f>'soust.uk.JMK př.č.2'!$L$27</f>
        <v>85</v>
      </c>
      <c r="E143" s="63">
        <f t="shared" si="6"/>
        <v>7667</v>
      </c>
      <c r="F143" s="63">
        <f t="shared" ref="F143:F206" si="7">ROUND(1/B143*C143*12,0)</f>
        <v>5583</v>
      </c>
      <c r="G143" s="65"/>
      <c r="H143" s="194"/>
      <c r="I143" s="64"/>
      <c r="J143" s="64"/>
      <c r="K143" s="154"/>
      <c r="L143" s="72"/>
      <c r="M143" s="72"/>
      <c r="N143" s="72"/>
      <c r="P143" s="63">
        <f t="shared" ref="P143:P206" si="8">ROUND((F143*35.8%),0)</f>
        <v>1999</v>
      </c>
    </row>
    <row r="144" spans="1:16" x14ac:dyDescent="0.25">
      <c r="A144" s="104">
        <v>144</v>
      </c>
      <c r="B144" s="66">
        <v>49.69</v>
      </c>
      <c r="C144" s="63">
        <f>'soust.uk.JMK př.č.2'!$O$27+'soust.uk.JMK př.č.2'!$P$27</f>
        <v>23092</v>
      </c>
      <c r="D144" s="63">
        <f>'soust.uk.JMK př.č.2'!$L$27</f>
        <v>85</v>
      </c>
      <c r="E144" s="63">
        <f t="shared" si="6"/>
        <v>7659</v>
      </c>
      <c r="F144" s="63">
        <f t="shared" si="7"/>
        <v>5577</v>
      </c>
      <c r="G144" s="65"/>
      <c r="H144" s="194"/>
      <c r="I144" s="64"/>
      <c r="J144" s="64"/>
      <c r="K144" s="154"/>
      <c r="L144" s="72"/>
      <c r="M144" s="72"/>
      <c r="N144" s="72"/>
      <c r="P144" s="63">
        <f t="shared" si="8"/>
        <v>1997</v>
      </c>
    </row>
    <row r="145" spans="1:16" x14ac:dyDescent="0.25">
      <c r="A145" s="104">
        <v>145</v>
      </c>
      <c r="B145" s="66">
        <v>49.75</v>
      </c>
      <c r="C145" s="63">
        <f>'soust.uk.JMK př.č.2'!$O$27+'soust.uk.JMK př.č.2'!$P$27</f>
        <v>23092</v>
      </c>
      <c r="D145" s="63">
        <f>'soust.uk.JMK př.č.2'!$L$27</f>
        <v>85</v>
      </c>
      <c r="E145" s="63">
        <f t="shared" si="6"/>
        <v>7649</v>
      </c>
      <c r="F145" s="63">
        <f t="shared" si="7"/>
        <v>5570</v>
      </c>
      <c r="G145" s="65"/>
      <c r="H145" s="194"/>
      <c r="I145" s="64"/>
      <c r="J145" s="64"/>
      <c r="K145" s="154"/>
      <c r="L145" s="72"/>
      <c r="M145" s="72"/>
      <c r="N145" s="72"/>
      <c r="P145" s="63">
        <f t="shared" si="8"/>
        <v>1994</v>
      </c>
    </row>
    <row r="146" spans="1:16" x14ac:dyDescent="0.25">
      <c r="A146" s="104">
        <v>146</v>
      </c>
      <c r="B146" s="66">
        <v>49.82</v>
      </c>
      <c r="C146" s="63">
        <f>'soust.uk.JMK př.č.2'!$O$27+'soust.uk.JMK př.č.2'!$P$27</f>
        <v>23092</v>
      </c>
      <c r="D146" s="63">
        <f>'soust.uk.JMK př.č.2'!$L$27</f>
        <v>85</v>
      </c>
      <c r="E146" s="63">
        <f t="shared" si="6"/>
        <v>7638</v>
      </c>
      <c r="F146" s="63">
        <f t="shared" si="7"/>
        <v>5562</v>
      </c>
      <c r="G146" s="65"/>
      <c r="H146" s="194"/>
      <c r="I146" s="64"/>
      <c r="J146" s="64"/>
      <c r="K146" s="154"/>
      <c r="L146" s="72"/>
      <c r="M146" s="72"/>
      <c r="N146" s="72"/>
      <c r="P146" s="63">
        <f t="shared" si="8"/>
        <v>1991</v>
      </c>
    </row>
    <row r="147" spans="1:16" x14ac:dyDescent="0.25">
      <c r="A147" s="104">
        <v>147</v>
      </c>
      <c r="B147" s="66">
        <v>49.88</v>
      </c>
      <c r="C147" s="63">
        <f>'soust.uk.JMK př.č.2'!$O$27+'soust.uk.JMK př.č.2'!$P$27</f>
        <v>23092</v>
      </c>
      <c r="D147" s="63">
        <f>'soust.uk.JMK př.č.2'!$L$27</f>
        <v>85</v>
      </c>
      <c r="E147" s="63">
        <f t="shared" si="6"/>
        <v>7629</v>
      </c>
      <c r="F147" s="63">
        <f t="shared" si="7"/>
        <v>5555</v>
      </c>
      <c r="G147" s="65"/>
      <c r="H147" s="194"/>
      <c r="I147" s="64"/>
      <c r="J147" s="64"/>
      <c r="K147" s="154"/>
      <c r="L147" s="72"/>
      <c r="M147" s="72"/>
      <c r="N147" s="72"/>
      <c r="P147" s="63">
        <f t="shared" si="8"/>
        <v>1989</v>
      </c>
    </row>
    <row r="148" spans="1:16" x14ac:dyDescent="0.25">
      <c r="A148" s="104">
        <v>148</v>
      </c>
      <c r="B148" s="66">
        <v>49.94</v>
      </c>
      <c r="C148" s="63">
        <f>'soust.uk.JMK př.č.2'!$O$27+'soust.uk.JMK př.č.2'!$P$27</f>
        <v>23092</v>
      </c>
      <c r="D148" s="63">
        <f>'soust.uk.JMK př.č.2'!$L$27</f>
        <v>85</v>
      </c>
      <c r="E148" s="63">
        <f t="shared" si="6"/>
        <v>7621</v>
      </c>
      <c r="F148" s="63">
        <f t="shared" si="7"/>
        <v>5549</v>
      </c>
      <c r="G148" s="65"/>
      <c r="H148" s="194"/>
      <c r="I148" s="64"/>
      <c r="J148" s="64"/>
      <c r="K148" s="154"/>
      <c r="L148" s="72"/>
      <c r="M148" s="72"/>
      <c r="N148" s="72"/>
      <c r="P148" s="63">
        <f t="shared" si="8"/>
        <v>1987</v>
      </c>
    </row>
    <row r="149" spans="1:16" x14ac:dyDescent="0.25">
      <c r="A149" s="104">
        <v>149</v>
      </c>
      <c r="B149" s="66">
        <v>50</v>
      </c>
      <c r="C149" s="63">
        <f>'soust.uk.JMK př.č.2'!$O$27+'soust.uk.JMK př.č.2'!$P$27</f>
        <v>23092</v>
      </c>
      <c r="D149" s="63">
        <f>'soust.uk.JMK př.č.2'!$L$27</f>
        <v>85</v>
      </c>
      <c r="E149" s="63">
        <f t="shared" si="6"/>
        <v>7611</v>
      </c>
      <c r="F149" s="63">
        <f t="shared" si="7"/>
        <v>5542</v>
      </c>
      <c r="G149" s="65"/>
      <c r="H149" s="194"/>
      <c r="I149" s="64"/>
      <c r="J149" s="64"/>
      <c r="K149" s="154"/>
      <c r="L149" s="72"/>
      <c r="M149" s="72"/>
      <c r="N149" s="72"/>
      <c r="P149" s="63">
        <f t="shared" si="8"/>
        <v>1984</v>
      </c>
    </row>
    <row r="150" spans="1:16" x14ac:dyDescent="0.25">
      <c r="A150" s="104">
        <v>150</v>
      </c>
      <c r="B150" s="66">
        <v>50.06</v>
      </c>
      <c r="C150" s="63">
        <f>'soust.uk.JMK př.č.2'!$O$27+'soust.uk.JMK př.č.2'!$P$27</f>
        <v>23092</v>
      </c>
      <c r="D150" s="63">
        <f>'soust.uk.JMK př.č.2'!$L$27</f>
        <v>85</v>
      </c>
      <c r="E150" s="63">
        <f t="shared" si="6"/>
        <v>7602</v>
      </c>
      <c r="F150" s="63">
        <f t="shared" si="7"/>
        <v>5535</v>
      </c>
      <c r="G150" s="65"/>
      <c r="H150" s="194"/>
      <c r="I150" s="64"/>
      <c r="J150" s="64"/>
      <c r="K150" s="154"/>
      <c r="L150" s="72"/>
      <c r="M150" s="72"/>
      <c r="N150" s="72"/>
      <c r="P150" s="63">
        <f t="shared" si="8"/>
        <v>1982</v>
      </c>
    </row>
    <row r="151" spans="1:16" x14ac:dyDescent="0.25">
      <c r="A151" s="104">
        <v>151</v>
      </c>
      <c r="B151" s="66">
        <v>50.12</v>
      </c>
      <c r="C151" s="63">
        <f>'soust.uk.JMK př.č.2'!$O$27+'soust.uk.JMK př.č.2'!$P$27</f>
        <v>23092</v>
      </c>
      <c r="D151" s="63">
        <f>'soust.uk.JMK př.č.2'!$L$27</f>
        <v>85</v>
      </c>
      <c r="E151" s="63">
        <f t="shared" si="6"/>
        <v>7593</v>
      </c>
      <c r="F151" s="63">
        <f t="shared" si="7"/>
        <v>5529</v>
      </c>
      <c r="G151" s="65"/>
      <c r="H151" s="194"/>
      <c r="I151" s="64"/>
      <c r="J151" s="64"/>
      <c r="K151" s="154"/>
      <c r="L151" s="72"/>
      <c r="M151" s="72"/>
      <c r="N151" s="72"/>
      <c r="P151" s="63">
        <f t="shared" si="8"/>
        <v>1979</v>
      </c>
    </row>
    <row r="152" spans="1:16" x14ac:dyDescent="0.25">
      <c r="A152" s="104">
        <v>152</v>
      </c>
      <c r="B152" s="66">
        <v>50.18</v>
      </c>
      <c r="C152" s="63">
        <f>'soust.uk.JMK př.č.2'!$O$27+'soust.uk.JMK př.č.2'!$P$27</f>
        <v>23092</v>
      </c>
      <c r="D152" s="63">
        <f>'soust.uk.JMK př.č.2'!$L$27</f>
        <v>85</v>
      </c>
      <c r="E152" s="63">
        <f t="shared" si="6"/>
        <v>7584</v>
      </c>
      <c r="F152" s="63">
        <f t="shared" si="7"/>
        <v>5522</v>
      </c>
      <c r="G152" s="65"/>
      <c r="H152" s="194"/>
      <c r="I152" s="64"/>
      <c r="J152" s="64"/>
      <c r="K152" s="154"/>
      <c r="L152" s="72"/>
      <c r="M152" s="72"/>
      <c r="N152" s="72"/>
      <c r="P152" s="63">
        <f t="shared" si="8"/>
        <v>1977</v>
      </c>
    </row>
    <row r="153" spans="1:16" x14ac:dyDescent="0.25">
      <c r="A153" s="104">
        <v>153</v>
      </c>
      <c r="B153" s="66">
        <v>50.24</v>
      </c>
      <c r="C153" s="63">
        <f>'soust.uk.JMK př.č.2'!$O$27+'soust.uk.JMK př.č.2'!$P$27</f>
        <v>23092</v>
      </c>
      <c r="D153" s="63">
        <f>'soust.uk.JMK př.č.2'!$L$27</f>
        <v>85</v>
      </c>
      <c r="E153" s="63">
        <f t="shared" si="6"/>
        <v>7576</v>
      </c>
      <c r="F153" s="63">
        <f t="shared" si="7"/>
        <v>5516</v>
      </c>
      <c r="G153" s="65"/>
      <c r="H153" s="194"/>
      <c r="I153" s="64"/>
      <c r="J153" s="64"/>
      <c r="K153" s="154"/>
      <c r="L153" s="72"/>
      <c r="M153" s="72"/>
      <c r="N153" s="72"/>
      <c r="P153" s="63">
        <f t="shared" si="8"/>
        <v>1975</v>
      </c>
    </row>
    <row r="154" spans="1:16" x14ac:dyDescent="0.25">
      <c r="A154" s="104">
        <v>154</v>
      </c>
      <c r="B154" s="66">
        <v>50.3</v>
      </c>
      <c r="C154" s="63">
        <f>'soust.uk.JMK př.č.2'!$O$27+'soust.uk.JMK př.č.2'!$P$27</f>
        <v>23092</v>
      </c>
      <c r="D154" s="63">
        <f>'soust.uk.JMK př.č.2'!$L$27</f>
        <v>85</v>
      </c>
      <c r="E154" s="63">
        <f t="shared" si="6"/>
        <v>7566</v>
      </c>
      <c r="F154" s="63">
        <f t="shared" si="7"/>
        <v>5509</v>
      </c>
      <c r="G154" s="65"/>
      <c r="H154" s="194"/>
      <c r="I154" s="64"/>
      <c r="J154" s="64"/>
      <c r="K154" s="154"/>
      <c r="L154" s="72"/>
      <c r="M154" s="72"/>
      <c r="N154" s="72"/>
      <c r="P154" s="63">
        <f t="shared" si="8"/>
        <v>1972</v>
      </c>
    </row>
    <row r="155" spans="1:16" x14ac:dyDescent="0.25">
      <c r="A155" s="104">
        <v>155</v>
      </c>
      <c r="B155" s="66">
        <v>50.36</v>
      </c>
      <c r="C155" s="63">
        <f>'soust.uk.JMK př.č.2'!$O$27+'soust.uk.JMK př.č.2'!$P$27</f>
        <v>23092</v>
      </c>
      <c r="D155" s="63">
        <f>'soust.uk.JMK př.č.2'!$L$27</f>
        <v>85</v>
      </c>
      <c r="E155" s="63">
        <f t="shared" si="6"/>
        <v>7557</v>
      </c>
      <c r="F155" s="63">
        <f t="shared" si="7"/>
        <v>5502</v>
      </c>
      <c r="G155" s="65"/>
      <c r="H155" s="194"/>
      <c r="I155" s="64"/>
      <c r="J155" s="64"/>
      <c r="K155" s="154"/>
      <c r="L155" s="72"/>
      <c r="M155" s="72"/>
      <c r="N155" s="72"/>
      <c r="P155" s="63">
        <f t="shared" si="8"/>
        <v>1970</v>
      </c>
    </row>
    <row r="156" spans="1:16" x14ac:dyDescent="0.25">
      <c r="A156" s="104">
        <v>156</v>
      </c>
      <c r="B156" s="66">
        <v>50.42</v>
      </c>
      <c r="C156" s="63">
        <f>'soust.uk.JMK př.č.2'!$O$27+'soust.uk.JMK př.č.2'!$P$27</f>
        <v>23092</v>
      </c>
      <c r="D156" s="63">
        <f>'soust.uk.JMK př.č.2'!$L$27</f>
        <v>85</v>
      </c>
      <c r="E156" s="63">
        <f t="shared" si="6"/>
        <v>7549</v>
      </c>
      <c r="F156" s="63">
        <f t="shared" si="7"/>
        <v>5496</v>
      </c>
      <c r="G156" s="65"/>
      <c r="H156" s="194"/>
      <c r="I156" s="64"/>
      <c r="J156" s="64"/>
      <c r="K156" s="154"/>
      <c r="L156" s="72"/>
      <c r="M156" s="72"/>
      <c r="N156" s="72"/>
      <c r="P156" s="63">
        <f t="shared" si="8"/>
        <v>1968</v>
      </c>
    </row>
    <row r="157" spans="1:16" x14ac:dyDescent="0.25">
      <c r="A157" s="104">
        <v>157</v>
      </c>
      <c r="B157" s="66">
        <v>50.48</v>
      </c>
      <c r="C157" s="63">
        <f>'soust.uk.JMK př.č.2'!$O$27+'soust.uk.JMK př.č.2'!$P$27</f>
        <v>23092</v>
      </c>
      <c r="D157" s="63">
        <f>'soust.uk.JMK př.č.2'!$L$27</f>
        <v>85</v>
      </c>
      <c r="E157" s="63">
        <f t="shared" si="6"/>
        <v>7539</v>
      </c>
      <c r="F157" s="63">
        <f t="shared" si="7"/>
        <v>5489</v>
      </c>
      <c r="G157" s="65"/>
      <c r="H157" s="194"/>
      <c r="I157" s="64"/>
      <c r="J157" s="64"/>
      <c r="K157" s="154"/>
      <c r="L157" s="72"/>
      <c r="M157" s="72"/>
      <c r="N157" s="72"/>
      <c r="P157" s="63">
        <f t="shared" si="8"/>
        <v>1965</v>
      </c>
    </row>
    <row r="158" spans="1:16" x14ac:dyDescent="0.25">
      <c r="A158" s="104">
        <v>158</v>
      </c>
      <c r="B158" s="66">
        <v>50.54</v>
      </c>
      <c r="C158" s="63">
        <f>'soust.uk.JMK př.č.2'!$O$27+'soust.uk.JMK př.č.2'!$P$27</f>
        <v>23092</v>
      </c>
      <c r="D158" s="63">
        <f>'soust.uk.JMK př.č.2'!$L$27</f>
        <v>85</v>
      </c>
      <c r="E158" s="63">
        <f t="shared" si="6"/>
        <v>7531</v>
      </c>
      <c r="F158" s="63">
        <f t="shared" si="7"/>
        <v>5483</v>
      </c>
      <c r="G158" s="65"/>
      <c r="H158" s="194"/>
      <c r="I158" s="64"/>
      <c r="J158" s="64"/>
      <c r="K158" s="154"/>
      <c r="L158" s="72"/>
      <c r="M158" s="72"/>
      <c r="N158" s="72"/>
      <c r="P158" s="63">
        <f t="shared" si="8"/>
        <v>1963</v>
      </c>
    </row>
    <row r="159" spans="1:16" x14ac:dyDescent="0.25">
      <c r="A159" s="104">
        <v>159</v>
      </c>
      <c r="B159" s="66">
        <v>50.6</v>
      </c>
      <c r="C159" s="63">
        <f>'soust.uk.JMK př.č.2'!$O$27+'soust.uk.JMK př.č.2'!$P$27</f>
        <v>23092</v>
      </c>
      <c r="D159" s="63">
        <f>'soust.uk.JMK př.č.2'!$L$27</f>
        <v>85</v>
      </c>
      <c r="E159" s="63">
        <f t="shared" si="6"/>
        <v>7521</v>
      </c>
      <c r="F159" s="63">
        <f t="shared" si="7"/>
        <v>5476</v>
      </c>
      <c r="G159" s="65"/>
      <c r="H159" s="194"/>
      <c r="I159" s="64"/>
      <c r="J159" s="64"/>
      <c r="K159" s="154"/>
      <c r="L159" s="72"/>
      <c r="M159" s="72"/>
      <c r="N159" s="72"/>
      <c r="P159" s="63">
        <f t="shared" si="8"/>
        <v>1960</v>
      </c>
    </row>
    <row r="160" spans="1:16" x14ac:dyDescent="0.25">
      <c r="A160" s="104">
        <v>160</v>
      </c>
      <c r="B160" s="66">
        <v>50.66</v>
      </c>
      <c r="C160" s="63">
        <f>'soust.uk.JMK př.č.2'!$O$27+'soust.uk.JMK př.č.2'!$P$27</f>
        <v>23092</v>
      </c>
      <c r="D160" s="63">
        <f>'soust.uk.JMK př.č.2'!$L$27</f>
        <v>85</v>
      </c>
      <c r="E160" s="63">
        <f t="shared" si="6"/>
        <v>7513</v>
      </c>
      <c r="F160" s="63">
        <f t="shared" si="7"/>
        <v>5470</v>
      </c>
      <c r="G160" s="65"/>
      <c r="H160" s="194"/>
      <c r="I160" s="64"/>
      <c r="J160" s="64"/>
      <c r="K160" s="154"/>
      <c r="L160" s="72"/>
      <c r="M160" s="72"/>
      <c r="N160" s="72"/>
      <c r="P160" s="63">
        <f t="shared" si="8"/>
        <v>1958</v>
      </c>
    </row>
    <row r="161" spans="1:16" x14ac:dyDescent="0.25">
      <c r="A161" s="104">
        <v>161</v>
      </c>
      <c r="B161" s="66">
        <v>50.72</v>
      </c>
      <c r="C161" s="63">
        <f>'soust.uk.JMK př.č.2'!$O$27+'soust.uk.JMK př.č.2'!$P$27</f>
        <v>23092</v>
      </c>
      <c r="D161" s="63">
        <f>'soust.uk.JMK př.č.2'!$L$27</f>
        <v>85</v>
      </c>
      <c r="E161" s="63">
        <f t="shared" si="6"/>
        <v>7504</v>
      </c>
      <c r="F161" s="63">
        <f t="shared" si="7"/>
        <v>5463</v>
      </c>
      <c r="G161" s="65"/>
      <c r="H161" s="194"/>
      <c r="I161" s="64"/>
      <c r="J161" s="64"/>
      <c r="K161" s="154"/>
      <c r="L161" s="72"/>
      <c r="M161" s="72"/>
      <c r="N161" s="72"/>
      <c r="P161" s="63">
        <f t="shared" si="8"/>
        <v>1956</v>
      </c>
    </row>
    <row r="162" spans="1:16" x14ac:dyDescent="0.25">
      <c r="A162" s="104">
        <v>162</v>
      </c>
      <c r="B162" s="66">
        <v>50.77</v>
      </c>
      <c r="C162" s="63">
        <f>'soust.uk.JMK př.č.2'!$O$27+'soust.uk.JMK př.č.2'!$P$27</f>
        <v>23092</v>
      </c>
      <c r="D162" s="63">
        <f>'soust.uk.JMK př.č.2'!$L$27</f>
        <v>85</v>
      </c>
      <c r="E162" s="63">
        <f t="shared" si="6"/>
        <v>7497</v>
      </c>
      <c r="F162" s="63">
        <f t="shared" si="7"/>
        <v>5458</v>
      </c>
      <c r="G162" s="65"/>
      <c r="H162" s="194"/>
      <c r="I162" s="64"/>
      <c r="J162" s="64"/>
      <c r="K162" s="154"/>
      <c r="L162" s="72"/>
      <c r="M162" s="72"/>
      <c r="N162" s="72"/>
      <c r="P162" s="63">
        <f t="shared" si="8"/>
        <v>1954</v>
      </c>
    </row>
    <row r="163" spans="1:16" x14ac:dyDescent="0.25">
      <c r="A163" s="104">
        <v>163</v>
      </c>
      <c r="B163" s="66">
        <v>50.83</v>
      </c>
      <c r="C163" s="63">
        <f>'soust.uk.JMK př.č.2'!$O$27+'soust.uk.JMK př.č.2'!$P$27</f>
        <v>23092</v>
      </c>
      <c r="D163" s="63">
        <f>'soust.uk.JMK př.č.2'!$L$27</f>
        <v>85</v>
      </c>
      <c r="E163" s="63">
        <f t="shared" si="6"/>
        <v>7489</v>
      </c>
      <c r="F163" s="63">
        <f t="shared" si="7"/>
        <v>5452</v>
      </c>
      <c r="G163" s="65"/>
      <c r="H163" s="194"/>
      <c r="I163" s="64"/>
      <c r="J163" s="64"/>
      <c r="K163" s="154"/>
      <c r="L163" s="72"/>
      <c r="M163" s="72"/>
      <c r="N163" s="72"/>
      <c r="P163" s="63">
        <f t="shared" si="8"/>
        <v>1952</v>
      </c>
    </row>
    <row r="164" spans="1:16" x14ac:dyDescent="0.25">
      <c r="A164" s="104">
        <v>164</v>
      </c>
      <c r="B164" s="66">
        <v>50.89</v>
      </c>
      <c r="C164" s="63">
        <f>'soust.uk.JMK př.č.2'!$O$27+'soust.uk.JMK př.č.2'!$P$27</f>
        <v>23092</v>
      </c>
      <c r="D164" s="63">
        <f>'soust.uk.JMK př.č.2'!$L$27</f>
        <v>85</v>
      </c>
      <c r="E164" s="63">
        <f t="shared" si="6"/>
        <v>7479</v>
      </c>
      <c r="F164" s="63">
        <f t="shared" si="7"/>
        <v>5445</v>
      </c>
      <c r="G164" s="65"/>
      <c r="H164" s="194"/>
      <c r="I164" s="64"/>
      <c r="J164" s="64"/>
      <c r="K164" s="154"/>
      <c r="L164" s="72"/>
      <c r="M164" s="72"/>
      <c r="N164" s="72"/>
      <c r="P164" s="63">
        <f t="shared" si="8"/>
        <v>1949</v>
      </c>
    </row>
    <row r="165" spans="1:16" x14ac:dyDescent="0.25">
      <c r="A165" s="104">
        <v>165</v>
      </c>
      <c r="B165" s="66">
        <v>50.95</v>
      </c>
      <c r="C165" s="63">
        <f>'soust.uk.JMK př.č.2'!$O$27+'soust.uk.JMK př.č.2'!$P$27</f>
        <v>23092</v>
      </c>
      <c r="D165" s="63">
        <f>'soust.uk.JMK př.č.2'!$L$27</f>
        <v>85</v>
      </c>
      <c r="E165" s="63">
        <f t="shared" si="6"/>
        <v>7471</v>
      </c>
      <c r="F165" s="63">
        <f t="shared" si="7"/>
        <v>5439</v>
      </c>
      <c r="G165" s="65"/>
      <c r="H165" s="194"/>
      <c r="I165" s="64"/>
      <c r="J165" s="64"/>
      <c r="K165" s="154"/>
      <c r="L165" s="72"/>
      <c r="M165" s="72"/>
      <c r="N165" s="72"/>
      <c r="P165" s="63">
        <f t="shared" si="8"/>
        <v>1947</v>
      </c>
    </row>
    <row r="166" spans="1:16" x14ac:dyDescent="0.25">
      <c r="A166" s="104">
        <v>166</v>
      </c>
      <c r="B166" s="66">
        <v>51</v>
      </c>
      <c r="C166" s="63">
        <f>'soust.uk.JMK př.č.2'!$O$27+'soust.uk.JMK př.č.2'!$P$27</f>
        <v>23092</v>
      </c>
      <c r="D166" s="63">
        <f>'soust.uk.JMK př.č.2'!$L$27</f>
        <v>85</v>
      </c>
      <c r="E166" s="63">
        <f t="shared" si="6"/>
        <v>7463</v>
      </c>
      <c r="F166" s="63">
        <f t="shared" si="7"/>
        <v>5433</v>
      </c>
      <c r="G166" s="65"/>
      <c r="H166" s="194"/>
      <c r="I166" s="64"/>
      <c r="J166" s="64"/>
      <c r="K166" s="154"/>
      <c r="L166" s="72"/>
      <c r="M166" s="72"/>
      <c r="N166" s="72"/>
      <c r="P166" s="63">
        <f t="shared" si="8"/>
        <v>1945</v>
      </c>
    </row>
    <row r="167" spans="1:16" x14ac:dyDescent="0.25">
      <c r="A167" s="104">
        <v>167</v>
      </c>
      <c r="B167" s="66">
        <v>51.06</v>
      </c>
      <c r="C167" s="63">
        <f>'soust.uk.JMK př.č.2'!$O$27+'soust.uk.JMK př.č.2'!$P$27</f>
        <v>23092</v>
      </c>
      <c r="D167" s="63">
        <f>'soust.uk.JMK př.č.2'!$L$27</f>
        <v>85</v>
      </c>
      <c r="E167" s="63">
        <f t="shared" si="6"/>
        <v>7455</v>
      </c>
      <c r="F167" s="63">
        <f t="shared" si="7"/>
        <v>5427</v>
      </c>
      <c r="G167" s="65"/>
      <c r="H167" s="194"/>
      <c r="I167" s="64"/>
      <c r="J167" s="64"/>
      <c r="K167" s="154"/>
      <c r="L167" s="72"/>
      <c r="M167" s="72"/>
      <c r="N167" s="72"/>
      <c r="P167" s="63">
        <f t="shared" si="8"/>
        <v>1943</v>
      </c>
    </row>
    <row r="168" spans="1:16" x14ac:dyDescent="0.25">
      <c r="A168" s="104">
        <v>168</v>
      </c>
      <c r="B168" s="66">
        <v>51.12</v>
      </c>
      <c r="C168" s="63">
        <f>'soust.uk.JMK př.č.2'!$O$27+'soust.uk.JMK př.č.2'!$P$27</f>
        <v>23092</v>
      </c>
      <c r="D168" s="63">
        <f>'soust.uk.JMK př.č.2'!$L$27</f>
        <v>85</v>
      </c>
      <c r="E168" s="63">
        <f t="shared" si="6"/>
        <v>7447</v>
      </c>
      <c r="F168" s="63">
        <f t="shared" si="7"/>
        <v>5421</v>
      </c>
      <c r="G168" s="65"/>
      <c r="H168" s="194"/>
      <c r="I168" s="64"/>
      <c r="J168" s="64"/>
      <c r="K168" s="154"/>
      <c r="L168" s="72"/>
      <c r="M168" s="72"/>
      <c r="N168" s="72"/>
      <c r="P168" s="63">
        <f t="shared" si="8"/>
        <v>1941</v>
      </c>
    </row>
    <row r="169" spans="1:16" x14ac:dyDescent="0.25">
      <c r="A169" s="104">
        <v>169</v>
      </c>
      <c r="B169" s="66">
        <v>51.17</v>
      </c>
      <c r="C169" s="63">
        <f>'soust.uk.JMK př.č.2'!$O$27+'soust.uk.JMK př.č.2'!$P$27</f>
        <v>23092</v>
      </c>
      <c r="D169" s="63">
        <f>'soust.uk.JMK př.č.2'!$L$27</f>
        <v>85</v>
      </c>
      <c r="E169" s="63">
        <f t="shared" si="6"/>
        <v>7439</v>
      </c>
      <c r="F169" s="63">
        <f t="shared" si="7"/>
        <v>5415</v>
      </c>
      <c r="G169" s="65"/>
      <c r="H169" s="194"/>
      <c r="I169" s="64"/>
      <c r="J169" s="64"/>
      <c r="K169" s="154"/>
      <c r="L169" s="72"/>
      <c r="M169" s="72"/>
      <c r="N169" s="72"/>
      <c r="P169" s="63">
        <f t="shared" si="8"/>
        <v>1939</v>
      </c>
    </row>
    <row r="170" spans="1:16" x14ac:dyDescent="0.25">
      <c r="A170" s="104">
        <v>170</v>
      </c>
      <c r="B170" s="66">
        <v>51.23</v>
      </c>
      <c r="C170" s="63">
        <f>'soust.uk.JMK př.č.2'!$O$27+'soust.uk.JMK př.č.2'!$P$27</f>
        <v>23092</v>
      </c>
      <c r="D170" s="63">
        <f>'soust.uk.JMK př.č.2'!$L$27</f>
        <v>85</v>
      </c>
      <c r="E170" s="63">
        <f t="shared" si="6"/>
        <v>7430</v>
      </c>
      <c r="F170" s="63">
        <f t="shared" si="7"/>
        <v>5409</v>
      </c>
      <c r="G170" s="65"/>
      <c r="H170" s="194"/>
      <c r="I170" s="64"/>
      <c r="J170" s="64"/>
      <c r="K170" s="154"/>
      <c r="L170" s="72"/>
      <c r="M170" s="72"/>
      <c r="N170" s="72"/>
      <c r="P170" s="63">
        <f t="shared" si="8"/>
        <v>1936</v>
      </c>
    </row>
    <row r="171" spans="1:16" x14ac:dyDescent="0.25">
      <c r="A171" s="104">
        <v>171</v>
      </c>
      <c r="B171" s="66">
        <v>51.29</v>
      </c>
      <c r="C171" s="63">
        <f>'soust.uk.JMK př.č.2'!$O$27+'soust.uk.JMK př.č.2'!$P$27</f>
        <v>23092</v>
      </c>
      <c r="D171" s="63">
        <f>'soust.uk.JMK př.č.2'!$L$27</f>
        <v>85</v>
      </c>
      <c r="E171" s="63">
        <f t="shared" si="6"/>
        <v>7422</v>
      </c>
      <c r="F171" s="63">
        <f t="shared" si="7"/>
        <v>5403</v>
      </c>
      <c r="G171" s="65"/>
      <c r="H171" s="194"/>
      <c r="I171" s="64"/>
      <c r="J171" s="64"/>
      <c r="K171" s="154"/>
      <c r="L171" s="72"/>
      <c r="M171" s="72"/>
      <c r="N171" s="72"/>
      <c r="P171" s="63">
        <f t="shared" si="8"/>
        <v>1934</v>
      </c>
    </row>
    <row r="172" spans="1:16" x14ac:dyDescent="0.25">
      <c r="A172" s="104">
        <v>172</v>
      </c>
      <c r="B172" s="66">
        <v>51.34</v>
      </c>
      <c r="C172" s="63">
        <f>'soust.uk.JMK př.č.2'!$O$27+'soust.uk.JMK př.č.2'!$P$27</f>
        <v>23092</v>
      </c>
      <c r="D172" s="63">
        <f>'soust.uk.JMK př.č.2'!$L$27</f>
        <v>85</v>
      </c>
      <c r="E172" s="63">
        <f t="shared" si="6"/>
        <v>7414</v>
      </c>
      <c r="F172" s="63">
        <f t="shared" si="7"/>
        <v>5397</v>
      </c>
      <c r="G172" s="65"/>
      <c r="H172" s="194"/>
      <c r="I172" s="64"/>
      <c r="J172" s="64"/>
      <c r="K172" s="154"/>
      <c r="L172" s="72"/>
      <c r="M172" s="72"/>
      <c r="N172" s="72"/>
      <c r="P172" s="63">
        <f t="shared" si="8"/>
        <v>1932</v>
      </c>
    </row>
    <row r="173" spans="1:16" x14ac:dyDescent="0.25">
      <c r="A173" s="104">
        <v>173</v>
      </c>
      <c r="B173" s="66">
        <v>51.4</v>
      </c>
      <c r="C173" s="63">
        <f>'soust.uk.JMK př.č.2'!$O$27+'soust.uk.JMK př.č.2'!$P$27</f>
        <v>23092</v>
      </c>
      <c r="D173" s="63">
        <f>'soust.uk.JMK př.č.2'!$L$27</f>
        <v>85</v>
      </c>
      <c r="E173" s="63">
        <f t="shared" si="6"/>
        <v>7406</v>
      </c>
      <c r="F173" s="63">
        <f t="shared" si="7"/>
        <v>5391</v>
      </c>
      <c r="G173" s="65"/>
      <c r="H173" s="194"/>
      <c r="I173" s="64"/>
      <c r="J173" s="64"/>
      <c r="K173" s="154"/>
      <c r="L173" s="72"/>
      <c r="M173" s="72"/>
      <c r="N173" s="72"/>
      <c r="P173" s="63">
        <f t="shared" si="8"/>
        <v>1930</v>
      </c>
    </row>
    <row r="174" spans="1:16" x14ac:dyDescent="0.25">
      <c r="A174" s="104">
        <v>174</v>
      </c>
      <c r="B174" s="66">
        <v>51.45</v>
      </c>
      <c r="C174" s="63">
        <f>'soust.uk.JMK př.č.2'!$O$27+'soust.uk.JMK př.č.2'!$P$27</f>
        <v>23092</v>
      </c>
      <c r="D174" s="63">
        <f>'soust.uk.JMK př.č.2'!$L$27</f>
        <v>85</v>
      </c>
      <c r="E174" s="63">
        <f t="shared" si="6"/>
        <v>7399</v>
      </c>
      <c r="F174" s="63">
        <f t="shared" si="7"/>
        <v>5386</v>
      </c>
      <c r="G174" s="65"/>
      <c r="H174" s="194"/>
      <c r="I174" s="64"/>
      <c r="J174" s="64"/>
      <c r="K174" s="154"/>
      <c r="L174" s="72"/>
      <c r="M174" s="72"/>
      <c r="N174" s="72"/>
      <c r="P174" s="63">
        <f t="shared" si="8"/>
        <v>1928</v>
      </c>
    </row>
    <row r="175" spans="1:16" x14ac:dyDescent="0.25">
      <c r="A175" s="104">
        <v>175</v>
      </c>
      <c r="B175" s="66">
        <v>51.51</v>
      </c>
      <c r="C175" s="63">
        <f>'soust.uk.JMK př.č.2'!$O$27+'soust.uk.JMK př.č.2'!$P$27</f>
        <v>23092</v>
      </c>
      <c r="D175" s="63">
        <f>'soust.uk.JMK př.č.2'!$L$27</f>
        <v>85</v>
      </c>
      <c r="E175" s="63">
        <f t="shared" si="6"/>
        <v>7391</v>
      </c>
      <c r="F175" s="63">
        <f t="shared" si="7"/>
        <v>5380</v>
      </c>
      <c r="G175" s="65"/>
      <c r="H175" s="194"/>
      <c r="I175" s="64"/>
      <c r="J175" s="64"/>
      <c r="K175" s="154"/>
      <c r="L175" s="72"/>
      <c r="M175" s="72"/>
      <c r="N175" s="72"/>
      <c r="P175" s="63">
        <f t="shared" si="8"/>
        <v>1926</v>
      </c>
    </row>
    <row r="176" spans="1:16" x14ac:dyDescent="0.25">
      <c r="A176" s="104">
        <v>176</v>
      </c>
      <c r="B176" s="66">
        <v>51.57</v>
      </c>
      <c r="C176" s="63">
        <f>'soust.uk.JMK př.č.2'!$O$27+'soust.uk.JMK př.č.2'!$P$27</f>
        <v>23092</v>
      </c>
      <c r="D176" s="63">
        <f>'soust.uk.JMK př.č.2'!$L$27</f>
        <v>85</v>
      </c>
      <c r="E176" s="63">
        <f t="shared" si="6"/>
        <v>7382</v>
      </c>
      <c r="F176" s="63">
        <f t="shared" si="7"/>
        <v>5373</v>
      </c>
      <c r="G176" s="65"/>
      <c r="H176" s="194"/>
      <c r="I176" s="64"/>
      <c r="J176" s="64"/>
      <c r="K176" s="154"/>
      <c r="L176" s="72"/>
      <c r="M176" s="72"/>
      <c r="N176" s="72"/>
      <c r="P176" s="63">
        <f t="shared" si="8"/>
        <v>1924</v>
      </c>
    </row>
    <row r="177" spans="1:16" x14ac:dyDescent="0.25">
      <c r="A177" s="104">
        <v>177</v>
      </c>
      <c r="B177" s="66">
        <v>51.62</v>
      </c>
      <c r="C177" s="63">
        <f>'soust.uk.JMK př.č.2'!$O$27+'soust.uk.JMK př.č.2'!$P$27</f>
        <v>23092</v>
      </c>
      <c r="D177" s="63">
        <f>'soust.uk.JMK př.č.2'!$L$27</f>
        <v>85</v>
      </c>
      <c r="E177" s="63">
        <f t="shared" si="6"/>
        <v>7375</v>
      </c>
      <c r="F177" s="63">
        <f t="shared" si="7"/>
        <v>5368</v>
      </c>
      <c r="G177" s="65"/>
      <c r="H177" s="194"/>
      <c r="I177" s="64"/>
      <c r="J177" s="64"/>
      <c r="K177" s="154"/>
      <c r="L177" s="72"/>
      <c r="M177" s="72"/>
      <c r="N177" s="72"/>
      <c r="P177" s="63">
        <f t="shared" si="8"/>
        <v>1922</v>
      </c>
    </row>
    <row r="178" spans="1:16" x14ac:dyDescent="0.25">
      <c r="A178" s="104">
        <v>178</v>
      </c>
      <c r="B178" s="66">
        <v>51.68</v>
      </c>
      <c r="C178" s="63">
        <f>'soust.uk.JMK př.č.2'!$O$27+'soust.uk.JMK př.č.2'!$P$27</f>
        <v>23092</v>
      </c>
      <c r="D178" s="63">
        <f>'soust.uk.JMK př.č.2'!$L$27</f>
        <v>85</v>
      </c>
      <c r="E178" s="63">
        <f t="shared" si="6"/>
        <v>7367</v>
      </c>
      <c r="F178" s="63">
        <f t="shared" si="7"/>
        <v>5362</v>
      </c>
      <c r="G178" s="65"/>
      <c r="H178" s="194"/>
      <c r="I178" s="64"/>
      <c r="J178" s="64"/>
      <c r="K178" s="154"/>
      <c r="L178" s="72"/>
      <c r="M178" s="72"/>
      <c r="N178" s="72"/>
      <c r="P178" s="63">
        <f t="shared" si="8"/>
        <v>1920</v>
      </c>
    </row>
    <row r="179" spans="1:16" x14ac:dyDescent="0.25">
      <c r="A179" s="104">
        <v>179</v>
      </c>
      <c r="B179" s="66">
        <v>51.73</v>
      </c>
      <c r="C179" s="63">
        <f>'soust.uk.JMK př.č.2'!$O$27+'soust.uk.JMK př.č.2'!$P$27</f>
        <v>23092</v>
      </c>
      <c r="D179" s="63">
        <f>'soust.uk.JMK př.č.2'!$L$27</f>
        <v>85</v>
      </c>
      <c r="E179" s="63">
        <f t="shared" si="6"/>
        <v>7360</v>
      </c>
      <c r="F179" s="63">
        <f t="shared" si="7"/>
        <v>5357</v>
      </c>
      <c r="G179" s="65"/>
      <c r="H179" s="194"/>
      <c r="I179" s="64"/>
      <c r="J179" s="64"/>
      <c r="K179" s="154"/>
      <c r="L179" s="72"/>
      <c r="M179" s="72"/>
      <c r="N179" s="72"/>
      <c r="P179" s="63">
        <f t="shared" si="8"/>
        <v>1918</v>
      </c>
    </row>
    <row r="180" spans="1:16" x14ac:dyDescent="0.25">
      <c r="A180" s="104">
        <v>180</v>
      </c>
      <c r="B180" s="66">
        <v>51.79</v>
      </c>
      <c r="C180" s="63">
        <f>'soust.uk.JMK př.č.2'!$O$27+'soust.uk.JMK př.č.2'!$P$27</f>
        <v>23092</v>
      </c>
      <c r="D180" s="63">
        <f>'soust.uk.JMK př.č.2'!$L$27</f>
        <v>85</v>
      </c>
      <c r="E180" s="63">
        <f t="shared" si="6"/>
        <v>7352</v>
      </c>
      <c r="F180" s="63">
        <f t="shared" si="7"/>
        <v>5351</v>
      </c>
      <c r="G180" s="65"/>
      <c r="H180" s="194"/>
      <c r="I180" s="64"/>
      <c r="J180" s="64"/>
      <c r="K180" s="154"/>
      <c r="L180" s="72"/>
      <c r="M180" s="72"/>
      <c r="N180" s="72"/>
      <c r="P180" s="63">
        <f t="shared" si="8"/>
        <v>1916</v>
      </c>
    </row>
    <row r="181" spans="1:16" x14ac:dyDescent="0.25">
      <c r="A181" s="104">
        <v>181</v>
      </c>
      <c r="B181" s="66">
        <v>51.84</v>
      </c>
      <c r="C181" s="63">
        <f>'soust.uk.JMK př.č.2'!$O$27+'soust.uk.JMK př.č.2'!$P$27</f>
        <v>23092</v>
      </c>
      <c r="D181" s="63">
        <f>'soust.uk.JMK př.č.2'!$L$27</f>
        <v>85</v>
      </c>
      <c r="E181" s="63">
        <f t="shared" si="6"/>
        <v>7344</v>
      </c>
      <c r="F181" s="63">
        <f t="shared" si="7"/>
        <v>5345</v>
      </c>
      <c r="G181" s="65"/>
      <c r="H181" s="194"/>
      <c r="I181" s="64"/>
      <c r="J181" s="64"/>
      <c r="K181" s="154"/>
      <c r="L181" s="72"/>
      <c r="M181" s="72"/>
      <c r="N181" s="72"/>
      <c r="P181" s="63">
        <f t="shared" si="8"/>
        <v>1914</v>
      </c>
    </row>
    <row r="182" spans="1:16" x14ac:dyDescent="0.25">
      <c r="A182" s="104">
        <v>182</v>
      </c>
      <c r="B182" s="66">
        <v>51.9</v>
      </c>
      <c r="C182" s="63">
        <f>'soust.uk.JMK př.č.2'!$O$27+'soust.uk.JMK př.č.2'!$P$27</f>
        <v>23092</v>
      </c>
      <c r="D182" s="63">
        <f>'soust.uk.JMK př.č.2'!$L$27</f>
        <v>85</v>
      </c>
      <c r="E182" s="63">
        <f t="shared" si="6"/>
        <v>7335</v>
      </c>
      <c r="F182" s="63">
        <f t="shared" si="7"/>
        <v>5339</v>
      </c>
      <c r="G182" s="65"/>
      <c r="H182" s="194"/>
      <c r="I182" s="64"/>
      <c r="J182" s="64"/>
      <c r="K182" s="154"/>
      <c r="L182" s="72"/>
      <c r="M182" s="72"/>
      <c r="N182" s="72"/>
      <c r="P182" s="63">
        <f t="shared" si="8"/>
        <v>1911</v>
      </c>
    </row>
    <row r="183" spans="1:16" x14ac:dyDescent="0.25">
      <c r="A183" s="104">
        <v>183</v>
      </c>
      <c r="B183" s="66">
        <v>51.95</v>
      </c>
      <c r="C183" s="63">
        <f>'soust.uk.JMK př.č.2'!$O$27+'soust.uk.JMK př.č.2'!$P$27</f>
        <v>23092</v>
      </c>
      <c r="D183" s="63">
        <f>'soust.uk.JMK př.č.2'!$L$27</f>
        <v>85</v>
      </c>
      <c r="E183" s="63">
        <f t="shared" si="6"/>
        <v>7329</v>
      </c>
      <c r="F183" s="63">
        <f t="shared" si="7"/>
        <v>5334</v>
      </c>
      <c r="G183" s="65"/>
      <c r="H183" s="194"/>
      <c r="I183" s="64"/>
      <c r="J183" s="64"/>
      <c r="K183" s="154"/>
      <c r="L183" s="72"/>
      <c r="M183" s="72"/>
      <c r="N183" s="72"/>
      <c r="P183" s="63">
        <f t="shared" si="8"/>
        <v>1910</v>
      </c>
    </row>
    <row r="184" spans="1:16" x14ac:dyDescent="0.25">
      <c r="A184" s="104">
        <v>184</v>
      </c>
      <c r="B184" s="66">
        <v>52.01</v>
      </c>
      <c r="C184" s="63">
        <f>'soust.uk.JMK př.č.2'!$O$27+'soust.uk.JMK př.č.2'!$P$27</f>
        <v>23092</v>
      </c>
      <c r="D184" s="63">
        <f>'soust.uk.JMK př.č.2'!$L$27</f>
        <v>85</v>
      </c>
      <c r="E184" s="63">
        <f t="shared" si="6"/>
        <v>7320</v>
      </c>
      <c r="F184" s="63">
        <f t="shared" si="7"/>
        <v>5328</v>
      </c>
      <c r="G184" s="65"/>
      <c r="H184" s="194"/>
      <c r="I184" s="64"/>
      <c r="J184" s="64"/>
      <c r="K184" s="154"/>
      <c r="L184" s="72"/>
      <c r="M184" s="72"/>
      <c r="N184" s="72"/>
      <c r="P184" s="63">
        <f t="shared" si="8"/>
        <v>1907</v>
      </c>
    </row>
    <row r="185" spans="1:16" x14ac:dyDescent="0.25">
      <c r="A185" s="104">
        <v>185</v>
      </c>
      <c r="B185" s="66">
        <v>52.06</v>
      </c>
      <c r="C185" s="63">
        <f>'soust.uk.JMK př.č.2'!$O$27+'soust.uk.JMK př.č.2'!$P$27</f>
        <v>23092</v>
      </c>
      <c r="D185" s="63">
        <f>'soust.uk.JMK př.č.2'!$L$27</f>
        <v>85</v>
      </c>
      <c r="E185" s="63">
        <f t="shared" si="6"/>
        <v>7314</v>
      </c>
      <c r="F185" s="63">
        <f t="shared" si="7"/>
        <v>5323</v>
      </c>
      <c r="G185" s="65"/>
      <c r="H185" s="194"/>
      <c r="I185" s="64"/>
      <c r="J185" s="64"/>
      <c r="K185" s="154"/>
      <c r="L185" s="72"/>
      <c r="M185" s="72"/>
      <c r="N185" s="72"/>
      <c r="P185" s="63">
        <f t="shared" si="8"/>
        <v>1906</v>
      </c>
    </row>
    <row r="186" spans="1:16" x14ac:dyDescent="0.25">
      <c r="A186" s="104">
        <v>186</v>
      </c>
      <c r="B186" s="66">
        <v>52.12</v>
      </c>
      <c r="C186" s="63">
        <f>'soust.uk.JMK př.č.2'!$O$27+'soust.uk.JMK př.č.2'!$P$27</f>
        <v>23092</v>
      </c>
      <c r="D186" s="63">
        <f>'soust.uk.JMK př.č.2'!$L$27</f>
        <v>85</v>
      </c>
      <c r="E186" s="63">
        <f t="shared" si="6"/>
        <v>7305</v>
      </c>
      <c r="F186" s="63">
        <f t="shared" si="7"/>
        <v>5317</v>
      </c>
      <c r="G186" s="65"/>
      <c r="H186" s="194"/>
      <c r="I186" s="64"/>
      <c r="J186" s="64"/>
      <c r="K186" s="154"/>
      <c r="L186" s="72"/>
      <c r="M186" s="72"/>
      <c r="N186" s="72"/>
      <c r="P186" s="63">
        <f t="shared" si="8"/>
        <v>1903</v>
      </c>
    </row>
    <row r="187" spans="1:16" x14ac:dyDescent="0.25">
      <c r="A187" s="104">
        <v>187</v>
      </c>
      <c r="B187" s="66">
        <v>52.17</v>
      </c>
      <c r="C187" s="63">
        <f>'soust.uk.JMK př.č.2'!$O$27+'soust.uk.JMK př.č.2'!$P$27</f>
        <v>23092</v>
      </c>
      <c r="D187" s="63">
        <f>'soust.uk.JMK př.č.2'!$L$27</f>
        <v>85</v>
      </c>
      <c r="E187" s="63">
        <f t="shared" si="6"/>
        <v>7299</v>
      </c>
      <c r="F187" s="63">
        <f t="shared" si="7"/>
        <v>5312</v>
      </c>
      <c r="G187" s="65"/>
      <c r="H187" s="194"/>
      <c r="I187" s="64"/>
      <c r="J187" s="64"/>
      <c r="K187" s="154"/>
      <c r="L187" s="72"/>
      <c r="M187" s="72"/>
      <c r="N187" s="72"/>
      <c r="P187" s="63">
        <f t="shared" si="8"/>
        <v>1902</v>
      </c>
    </row>
    <row r="188" spans="1:16" x14ac:dyDescent="0.25">
      <c r="A188" s="104">
        <v>188</v>
      </c>
      <c r="B188" s="66">
        <v>52.22</v>
      </c>
      <c r="C188" s="63">
        <f>'soust.uk.JMK př.č.2'!$O$27+'soust.uk.JMK př.č.2'!$P$27</f>
        <v>23092</v>
      </c>
      <c r="D188" s="63">
        <f>'soust.uk.JMK př.č.2'!$L$27</f>
        <v>85</v>
      </c>
      <c r="E188" s="63">
        <f t="shared" si="6"/>
        <v>7291</v>
      </c>
      <c r="F188" s="63">
        <f t="shared" si="7"/>
        <v>5306</v>
      </c>
      <c r="G188" s="65"/>
      <c r="H188" s="194"/>
      <c r="I188" s="64"/>
      <c r="J188" s="64"/>
      <c r="K188" s="154"/>
      <c r="L188" s="72"/>
      <c r="M188" s="72"/>
      <c r="N188" s="72"/>
      <c r="P188" s="63">
        <f t="shared" si="8"/>
        <v>1900</v>
      </c>
    </row>
    <row r="189" spans="1:16" x14ac:dyDescent="0.25">
      <c r="A189" s="104">
        <v>189</v>
      </c>
      <c r="B189" s="66">
        <v>52.28</v>
      </c>
      <c r="C189" s="63">
        <f>'soust.uk.JMK př.č.2'!$O$27+'soust.uk.JMK př.č.2'!$P$27</f>
        <v>23092</v>
      </c>
      <c r="D189" s="63">
        <f>'soust.uk.JMK př.č.2'!$L$27</f>
        <v>85</v>
      </c>
      <c r="E189" s="63">
        <f t="shared" si="6"/>
        <v>7282</v>
      </c>
      <c r="F189" s="63">
        <f t="shared" si="7"/>
        <v>5300</v>
      </c>
      <c r="G189" s="65"/>
      <c r="H189" s="194"/>
      <c r="I189" s="64"/>
      <c r="J189" s="64"/>
      <c r="K189" s="154"/>
      <c r="L189" s="72"/>
      <c r="M189" s="72"/>
      <c r="N189" s="72"/>
      <c r="P189" s="63">
        <f t="shared" si="8"/>
        <v>1897</v>
      </c>
    </row>
    <row r="190" spans="1:16" x14ac:dyDescent="0.25">
      <c r="A190" s="104">
        <v>190</v>
      </c>
      <c r="B190" s="66">
        <v>52.33</v>
      </c>
      <c r="C190" s="63">
        <f>'soust.uk.JMK př.č.2'!$O$27+'soust.uk.JMK př.č.2'!$P$27</f>
        <v>23092</v>
      </c>
      <c r="D190" s="63">
        <f>'soust.uk.JMK př.č.2'!$L$27</f>
        <v>85</v>
      </c>
      <c r="E190" s="63">
        <f t="shared" si="6"/>
        <v>7276</v>
      </c>
      <c r="F190" s="63">
        <f t="shared" si="7"/>
        <v>5295</v>
      </c>
      <c r="G190" s="65"/>
      <c r="H190" s="194"/>
      <c r="I190" s="64"/>
      <c r="J190" s="64"/>
      <c r="K190" s="154"/>
      <c r="L190" s="72"/>
      <c r="M190" s="72"/>
      <c r="N190" s="72"/>
      <c r="P190" s="63">
        <f t="shared" si="8"/>
        <v>1896</v>
      </c>
    </row>
    <row r="191" spans="1:16" x14ac:dyDescent="0.25">
      <c r="A191" s="104">
        <v>191</v>
      </c>
      <c r="B191" s="66">
        <v>52.39</v>
      </c>
      <c r="C191" s="63">
        <f>'soust.uk.JMK př.č.2'!$O$27+'soust.uk.JMK př.č.2'!$P$27</f>
        <v>23092</v>
      </c>
      <c r="D191" s="63">
        <f>'soust.uk.JMK př.č.2'!$L$27</f>
        <v>85</v>
      </c>
      <c r="E191" s="63">
        <f t="shared" si="6"/>
        <v>7267</v>
      </c>
      <c r="F191" s="63">
        <f t="shared" si="7"/>
        <v>5289</v>
      </c>
      <c r="G191" s="65"/>
      <c r="H191" s="194"/>
      <c r="I191" s="64"/>
      <c r="J191" s="64"/>
      <c r="K191" s="154"/>
      <c r="L191" s="72"/>
      <c r="M191" s="72"/>
      <c r="N191" s="72"/>
      <c r="P191" s="63">
        <f t="shared" si="8"/>
        <v>1893</v>
      </c>
    </row>
    <row r="192" spans="1:16" x14ac:dyDescent="0.25">
      <c r="A192" s="104">
        <v>192</v>
      </c>
      <c r="B192" s="66">
        <v>52.44</v>
      </c>
      <c r="C192" s="63">
        <f>'soust.uk.JMK př.č.2'!$O$27+'soust.uk.JMK př.č.2'!$P$27</f>
        <v>23092</v>
      </c>
      <c r="D192" s="63">
        <f>'soust.uk.JMK př.č.2'!$L$27</f>
        <v>85</v>
      </c>
      <c r="E192" s="63">
        <f t="shared" si="6"/>
        <v>7261</v>
      </c>
      <c r="F192" s="63">
        <f t="shared" si="7"/>
        <v>5284</v>
      </c>
      <c r="G192" s="65"/>
      <c r="H192" s="194"/>
      <c r="I192" s="64"/>
      <c r="J192" s="64"/>
      <c r="K192" s="154"/>
      <c r="L192" s="72"/>
      <c r="M192" s="72"/>
      <c r="N192" s="72"/>
      <c r="P192" s="63">
        <f t="shared" si="8"/>
        <v>1892</v>
      </c>
    </row>
    <row r="193" spans="1:16" x14ac:dyDescent="0.25">
      <c r="A193" s="104">
        <v>193</v>
      </c>
      <c r="B193" s="66">
        <v>52.5</v>
      </c>
      <c r="C193" s="63">
        <f>'soust.uk.JMK př.č.2'!$O$27+'soust.uk.JMK př.č.2'!$P$27</f>
        <v>23092</v>
      </c>
      <c r="D193" s="63">
        <f>'soust.uk.JMK př.č.2'!$L$27</f>
        <v>85</v>
      </c>
      <c r="E193" s="63">
        <f t="shared" si="6"/>
        <v>7253</v>
      </c>
      <c r="F193" s="63">
        <f t="shared" si="7"/>
        <v>5278</v>
      </c>
      <c r="G193" s="65"/>
      <c r="H193" s="194"/>
      <c r="I193" s="64"/>
      <c r="J193" s="64"/>
      <c r="K193" s="154"/>
      <c r="L193" s="72"/>
      <c r="M193" s="72"/>
      <c r="N193" s="72"/>
      <c r="P193" s="63">
        <f t="shared" si="8"/>
        <v>1890</v>
      </c>
    </row>
    <row r="194" spans="1:16" x14ac:dyDescent="0.25">
      <c r="A194" s="104">
        <v>194</v>
      </c>
      <c r="B194" s="66">
        <v>52.55</v>
      </c>
      <c r="C194" s="63">
        <f>'soust.uk.JMK př.č.2'!$O$27+'soust.uk.JMK př.č.2'!$P$27</f>
        <v>23092</v>
      </c>
      <c r="D194" s="63">
        <f>'soust.uk.JMK př.č.2'!$L$27</f>
        <v>85</v>
      </c>
      <c r="E194" s="63">
        <f t="shared" si="6"/>
        <v>7246</v>
      </c>
      <c r="F194" s="63">
        <f t="shared" si="7"/>
        <v>5273</v>
      </c>
      <c r="G194" s="65"/>
      <c r="H194" s="194"/>
      <c r="I194" s="64"/>
      <c r="J194" s="64"/>
      <c r="K194" s="154"/>
      <c r="L194" s="72"/>
      <c r="M194" s="72"/>
      <c r="N194" s="72"/>
      <c r="P194" s="63">
        <f t="shared" si="8"/>
        <v>1888</v>
      </c>
    </row>
    <row r="195" spans="1:16" x14ac:dyDescent="0.25">
      <c r="A195" s="104">
        <v>195</v>
      </c>
      <c r="B195" s="66">
        <v>52.61</v>
      </c>
      <c r="C195" s="63">
        <f>'soust.uk.JMK př.č.2'!$O$27+'soust.uk.JMK př.č.2'!$P$27</f>
        <v>23092</v>
      </c>
      <c r="D195" s="63">
        <f>'soust.uk.JMK př.č.2'!$L$27</f>
        <v>85</v>
      </c>
      <c r="E195" s="63">
        <f t="shared" si="6"/>
        <v>7238</v>
      </c>
      <c r="F195" s="63">
        <f t="shared" si="7"/>
        <v>5267</v>
      </c>
      <c r="G195" s="65"/>
      <c r="H195" s="194"/>
      <c r="I195" s="64"/>
      <c r="J195" s="64"/>
      <c r="K195" s="154"/>
      <c r="L195" s="72"/>
      <c r="M195" s="72"/>
      <c r="N195" s="72"/>
      <c r="P195" s="63">
        <f t="shared" si="8"/>
        <v>1886</v>
      </c>
    </row>
    <row r="196" spans="1:16" x14ac:dyDescent="0.25">
      <c r="A196" s="104">
        <v>196</v>
      </c>
      <c r="B196" s="66">
        <v>52.66</v>
      </c>
      <c r="C196" s="63">
        <f>'soust.uk.JMK př.č.2'!$O$27+'soust.uk.JMK př.č.2'!$P$27</f>
        <v>23092</v>
      </c>
      <c r="D196" s="63">
        <f>'soust.uk.JMK př.č.2'!$L$27</f>
        <v>85</v>
      </c>
      <c r="E196" s="63">
        <f t="shared" si="6"/>
        <v>7231</v>
      </c>
      <c r="F196" s="63">
        <f t="shared" si="7"/>
        <v>5262</v>
      </c>
      <c r="G196" s="65"/>
      <c r="H196" s="194"/>
      <c r="I196" s="64"/>
      <c r="J196" s="64"/>
      <c r="K196" s="154"/>
      <c r="L196" s="72"/>
      <c r="M196" s="72"/>
      <c r="N196" s="72"/>
      <c r="P196" s="63">
        <f t="shared" si="8"/>
        <v>1884</v>
      </c>
    </row>
    <row r="197" spans="1:16" x14ac:dyDescent="0.25">
      <c r="A197" s="104">
        <v>197</v>
      </c>
      <c r="B197" s="66">
        <v>52.71</v>
      </c>
      <c r="C197" s="63">
        <f>'soust.uk.JMK př.č.2'!$O$27+'soust.uk.JMK př.č.2'!$P$27</f>
        <v>23092</v>
      </c>
      <c r="D197" s="63">
        <f>'soust.uk.JMK př.č.2'!$L$27</f>
        <v>85</v>
      </c>
      <c r="E197" s="63">
        <f t="shared" si="6"/>
        <v>7224</v>
      </c>
      <c r="F197" s="63">
        <f t="shared" si="7"/>
        <v>5257</v>
      </c>
      <c r="G197" s="65"/>
      <c r="H197" s="194"/>
      <c r="I197" s="64"/>
      <c r="J197" s="64"/>
      <c r="K197" s="154"/>
      <c r="L197" s="72"/>
      <c r="M197" s="72"/>
      <c r="N197" s="72"/>
      <c r="P197" s="63">
        <f t="shared" si="8"/>
        <v>1882</v>
      </c>
    </row>
    <row r="198" spans="1:16" x14ac:dyDescent="0.25">
      <c r="A198" s="104">
        <v>198</v>
      </c>
      <c r="B198" s="66">
        <v>52.77</v>
      </c>
      <c r="C198" s="63">
        <f>'soust.uk.JMK př.č.2'!$O$27+'soust.uk.JMK př.č.2'!$P$27</f>
        <v>23092</v>
      </c>
      <c r="D198" s="63">
        <f>'soust.uk.JMK př.č.2'!$L$27</f>
        <v>85</v>
      </c>
      <c r="E198" s="63">
        <f t="shared" si="6"/>
        <v>7216</v>
      </c>
      <c r="F198" s="63">
        <f t="shared" si="7"/>
        <v>5251</v>
      </c>
      <c r="G198" s="65"/>
      <c r="H198" s="194"/>
      <c r="I198" s="64"/>
      <c r="J198" s="64"/>
      <c r="K198" s="154"/>
      <c r="L198" s="72"/>
      <c r="M198" s="72"/>
      <c r="N198" s="72"/>
      <c r="P198" s="63">
        <f t="shared" si="8"/>
        <v>1880</v>
      </c>
    </row>
    <row r="199" spans="1:16" x14ac:dyDescent="0.25">
      <c r="A199" s="104">
        <v>199</v>
      </c>
      <c r="B199" s="66">
        <v>52.82</v>
      </c>
      <c r="C199" s="63">
        <f>'soust.uk.JMK př.č.2'!$O$27+'soust.uk.JMK př.č.2'!$P$27</f>
        <v>23092</v>
      </c>
      <c r="D199" s="63">
        <f>'soust.uk.JMK př.č.2'!$L$27</f>
        <v>85</v>
      </c>
      <c r="E199" s="63">
        <f t="shared" si="6"/>
        <v>7209</v>
      </c>
      <c r="F199" s="63">
        <f t="shared" si="7"/>
        <v>5246</v>
      </c>
      <c r="G199" s="65"/>
      <c r="H199" s="194"/>
      <c r="I199" s="64"/>
      <c r="J199" s="64"/>
      <c r="K199" s="154"/>
      <c r="L199" s="72"/>
      <c r="M199" s="72"/>
      <c r="N199" s="72"/>
      <c r="P199" s="63">
        <f t="shared" si="8"/>
        <v>1878</v>
      </c>
    </row>
    <row r="200" spans="1:16" x14ac:dyDescent="0.25">
      <c r="A200" s="104">
        <v>200</v>
      </c>
      <c r="B200" s="66">
        <v>52.88</v>
      </c>
      <c r="C200" s="63">
        <f>'soust.uk.JMK př.č.2'!$O$27+'soust.uk.JMK př.č.2'!$P$27</f>
        <v>23092</v>
      </c>
      <c r="D200" s="63">
        <f>'soust.uk.JMK př.č.2'!$L$27</f>
        <v>85</v>
      </c>
      <c r="E200" s="63">
        <f t="shared" si="6"/>
        <v>7201</v>
      </c>
      <c r="F200" s="63">
        <f t="shared" si="7"/>
        <v>5240</v>
      </c>
      <c r="G200" s="65"/>
      <c r="H200" s="194"/>
      <c r="I200" s="64"/>
      <c r="J200" s="64"/>
      <c r="K200" s="154"/>
      <c r="L200" s="72"/>
      <c r="M200" s="72"/>
      <c r="N200" s="72"/>
      <c r="P200" s="63">
        <f t="shared" si="8"/>
        <v>1876</v>
      </c>
    </row>
    <row r="201" spans="1:16" x14ac:dyDescent="0.25">
      <c r="A201" s="104">
        <v>201</v>
      </c>
      <c r="B201" s="66">
        <v>52.93</v>
      </c>
      <c r="C201" s="63">
        <f>'soust.uk.JMK př.č.2'!$O$27+'soust.uk.JMK př.č.2'!$P$27</f>
        <v>23092</v>
      </c>
      <c r="D201" s="63">
        <f>'soust.uk.JMK př.č.2'!$L$27</f>
        <v>85</v>
      </c>
      <c r="E201" s="63">
        <f t="shared" si="6"/>
        <v>7194</v>
      </c>
      <c r="F201" s="63">
        <f t="shared" si="7"/>
        <v>5235</v>
      </c>
      <c r="G201" s="65"/>
      <c r="H201" s="194"/>
      <c r="I201" s="64"/>
      <c r="J201" s="64"/>
      <c r="K201" s="154"/>
      <c r="L201" s="72"/>
      <c r="M201" s="72"/>
      <c r="N201" s="72"/>
      <c r="P201" s="63">
        <f t="shared" si="8"/>
        <v>1874</v>
      </c>
    </row>
    <row r="202" spans="1:16" x14ac:dyDescent="0.25">
      <c r="A202" s="104">
        <v>202</v>
      </c>
      <c r="B202" s="66">
        <v>52.98</v>
      </c>
      <c r="C202" s="63">
        <f>'soust.uk.JMK př.č.2'!$O$27+'soust.uk.JMK př.č.2'!$P$27</f>
        <v>23092</v>
      </c>
      <c r="D202" s="63">
        <f>'soust.uk.JMK př.č.2'!$L$27</f>
        <v>85</v>
      </c>
      <c r="E202" s="63">
        <f t="shared" si="6"/>
        <v>7187</v>
      </c>
      <c r="F202" s="63">
        <f t="shared" si="7"/>
        <v>5230</v>
      </c>
      <c r="G202" s="65"/>
      <c r="H202" s="194"/>
      <c r="I202" s="64"/>
      <c r="J202" s="64"/>
      <c r="K202" s="154"/>
      <c r="L202" s="72"/>
      <c r="M202" s="72"/>
      <c r="N202" s="72"/>
      <c r="P202" s="63">
        <f t="shared" si="8"/>
        <v>1872</v>
      </c>
    </row>
    <row r="203" spans="1:16" x14ac:dyDescent="0.25">
      <c r="A203" s="104">
        <v>203</v>
      </c>
      <c r="B203" s="66">
        <v>53.04</v>
      </c>
      <c r="C203" s="63">
        <f>'soust.uk.JMK př.č.2'!$O$27+'soust.uk.JMK př.č.2'!$P$27</f>
        <v>23092</v>
      </c>
      <c r="D203" s="63">
        <f>'soust.uk.JMK př.č.2'!$L$27</f>
        <v>85</v>
      </c>
      <c r="E203" s="63">
        <f t="shared" si="6"/>
        <v>7179</v>
      </c>
      <c r="F203" s="63">
        <f t="shared" si="7"/>
        <v>5224</v>
      </c>
      <c r="G203" s="65"/>
      <c r="H203" s="194"/>
      <c r="I203" s="64"/>
      <c r="J203" s="64"/>
      <c r="K203" s="154"/>
      <c r="L203" s="72"/>
      <c r="M203" s="72"/>
      <c r="N203" s="72"/>
      <c r="P203" s="63">
        <f t="shared" si="8"/>
        <v>1870</v>
      </c>
    </row>
    <row r="204" spans="1:16" x14ac:dyDescent="0.25">
      <c r="A204" s="104">
        <v>204</v>
      </c>
      <c r="B204" s="66">
        <v>53.09</v>
      </c>
      <c r="C204" s="63">
        <f>'soust.uk.JMK př.č.2'!$O$27+'soust.uk.JMK př.č.2'!$P$27</f>
        <v>23092</v>
      </c>
      <c r="D204" s="63">
        <f>'soust.uk.JMK př.č.2'!$L$27</f>
        <v>85</v>
      </c>
      <c r="E204" s="63">
        <f t="shared" si="6"/>
        <v>7174</v>
      </c>
      <c r="F204" s="63">
        <f t="shared" si="7"/>
        <v>5220</v>
      </c>
      <c r="G204" s="65"/>
      <c r="H204" s="194"/>
      <c r="I204" s="64"/>
      <c r="J204" s="64"/>
      <c r="K204" s="154"/>
      <c r="L204" s="72"/>
      <c r="M204" s="72"/>
      <c r="N204" s="72"/>
      <c r="P204" s="63">
        <f t="shared" si="8"/>
        <v>1869</v>
      </c>
    </row>
    <row r="205" spans="1:16" x14ac:dyDescent="0.25">
      <c r="A205" s="104">
        <v>205</v>
      </c>
      <c r="B205" s="66">
        <v>53.15</v>
      </c>
      <c r="C205" s="63">
        <f>'soust.uk.JMK př.č.2'!$O$27+'soust.uk.JMK př.č.2'!$P$27</f>
        <v>23092</v>
      </c>
      <c r="D205" s="63">
        <f>'soust.uk.JMK př.č.2'!$L$27</f>
        <v>85</v>
      </c>
      <c r="E205" s="63">
        <f t="shared" si="6"/>
        <v>7166</v>
      </c>
      <c r="F205" s="63">
        <f t="shared" si="7"/>
        <v>5214</v>
      </c>
      <c r="G205" s="65"/>
      <c r="H205" s="194"/>
      <c r="I205" s="64"/>
      <c r="J205" s="64"/>
      <c r="K205" s="154"/>
      <c r="L205" s="72"/>
      <c r="M205" s="72"/>
      <c r="N205" s="72"/>
      <c r="P205" s="63">
        <f t="shared" si="8"/>
        <v>1867</v>
      </c>
    </row>
    <row r="206" spans="1:16" x14ac:dyDescent="0.25">
      <c r="A206" s="104">
        <v>206</v>
      </c>
      <c r="B206" s="66">
        <v>53.2</v>
      </c>
      <c r="C206" s="63">
        <f>'soust.uk.JMK př.č.2'!$O$27+'soust.uk.JMK př.č.2'!$P$27</f>
        <v>23092</v>
      </c>
      <c r="D206" s="63">
        <f>'soust.uk.JMK př.č.2'!$L$27</f>
        <v>85</v>
      </c>
      <c r="E206" s="63">
        <f t="shared" ref="E206:E269" si="9">SUM(F206,P206,D206)</f>
        <v>7159</v>
      </c>
      <c r="F206" s="63">
        <f t="shared" si="7"/>
        <v>5209</v>
      </c>
      <c r="G206" s="65"/>
      <c r="H206" s="194"/>
      <c r="I206" s="64"/>
      <c r="J206" s="64"/>
      <c r="K206" s="154"/>
      <c r="L206" s="72"/>
      <c r="M206" s="72"/>
      <c r="N206" s="72"/>
      <c r="P206" s="63">
        <f t="shared" si="8"/>
        <v>1865</v>
      </c>
    </row>
    <row r="207" spans="1:16" x14ac:dyDescent="0.25">
      <c r="A207" s="104">
        <v>207</v>
      </c>
      <c r="B207" s="66">
        <v>53.25</v>
      </c>
      <c r="C207" s="63">
        <f>'soust.uk.JMK př.č.2'!$O$27+'soust.uk.JMK př.č.2'!$P$27</f>
        <v>23092</v>
      </c>
      <c r="D207" s="63">
        <f>'soust.uk.JMK př.č.2'!$L$27</f>
        <v>85</v>
      </c>
      <c r="E207" s="63">
        <f t="shared" si="9"/>
        <v>7152</v>
      </c>
      <c r="F207" s="63">
        <f t="shared" ref="F207:F270" si="10">ROUND(1/B207*C207*12,0)</f>
        <v>5204</v>
      </c>
      <c r="G207" s="65"/>
      <c r="H207" s="194"/>
      <c r="I207" s="64"/>
      <c r="J207" s="64"/>
      <c r="K207" s="154"/>
      <c r="L207" s="72"/>
      <c r="M207" s="72"/>
      <c r="N207" s="72"/>
      <c r="P207" s="63">
        <f t="shared" ref="P207:P270" si="11">ROUND((F207*35.8%),0)</f>
        <v>1863</v>
      </c>
    </row>
    <row r="208" spans="1:16" x14ac:dyDescent="0.25">
      <c r="A208" s="104">
        <v>208</v>
      </c>
      <c r="B208" s="66">
        <v>53.31</v>
      </c>
      <c r="C208" s="63">
        <f>'soust.uk.JMK př.č.2'!$O$27+'soust.uk.JMK př.č.2'!$P$27</f>
        <v>23092</v>
      </c>
      <c r="D208" s="63">
        <f>'soust.uk.JMK př.č.2'!$L$27</f>
        <v>85</v>
      </c>
      <c r="E208" s="63">
        <f t="shared" si="9"/>
        <v>7144</v>
      </c>
      <c r="F208" s="63">
        <f t="shared" si="10"/>
        <v>5198</v>
      </c>
      <c r="G208" s="65"/>
      <c r="H208" s="194"/>
      <c r="I208" s="64"/>
      <c r="J208" s="64"/>
      <c r="K208" s="154"/>
      <c r="L208" s="72"/>
      <c r="M208" s="72"/>
      <c r="N208" s="72"/>
      <c r="P208" s="63">
        <f t="shared" si="11"/>
        <v>1861</v>
      </c>
    </row>
    <row r="209" spans="1:16" x14ac:dyDescent="0.25">
      <c r="A209" s="104">
        <v>209</v>
      </c>
      <c r="B209" s="66">
        <v>53.36</v>
      </c>
      <c r="C209" s="63">
        <f>'soust.uk.JMK př.č.2'!$O$27+'soust.uk.JMK př.č.2'!$P$27</f>
        <v>23092</v>
      </c>
      <c r="D209" s="63">
        <f>'soust.uk.JMK př.č.2'!$L$27</f>
        <v>85</v>
      </c>
      <c r="E209" s="63">
        <f t="shared" si="9"/>
        <v>7137</v>
      </c>
      <c r="F209" s="63">
        <f t="shared" si="10"/>
        <v>5193</v>
      </c>
      <c r="G209" s="65"/>
      <c r="H209" s="194"/>
      <c r="I209" s="64"/>
      <c r="J209" s="64"/>
      <c r="K209" s="154"/>
      <c r="L209" s="72"/>
      <c r="M209" s="72"/>
      <c r="N209" s="72"/>
      <c r="P209" s="63">
        <f t="shared" si="11"/>
        <v>1859</v>
      </c>
    </row>
    <row r="210" spans="1:16" x14ac:dyDescent="0.25">
      <c r="A210" s="104">
        <v>210</v>
      </c>
      <c r="B210" s="66">
        <v>53.42</v>
      </c>
      <c r="C210" s="63">
        <f>'soust.uk.JMK př.č.2'!$O$27+'soust.uk.JMK př.č.2'!$P$27</f>
        <v>23092</v>
      </c>
      <c r="D210" s="63">
        <f>'soust.uk.JMK př.č.2'!$L$27</f>
        <v>85</v>
      </c>
      <c r="E210" s="63">
        <f t="shared" si="9"/>
        <v>7129</v>
      </c>
      <c r="F210" s="63">
        <f t="shared" si="10"/>
        <v>5187</v>
      </c>
      <c r="G210" s="65"/>
      <c r="H210" s="194"/>
      <c r="I210" s="64"/>
      <c r="J210" s="64"/>
      <c r="K210" s="154"/>
      <c r="L210" s="72"/>
      <c r="M210" s="72"/>
      <c r="N210" s="72"/>
      <c r="P210" s="63">
        <f t="shared" si="11"/>
        <v>1857</v>
      </c>
    </row>
    <row r="211" spans="1:16" x14ac:dyDescent="0.25">
      <c r="A211" s="104">
        <v>211</v>
      </c>
      <c r="B211" s="66">
        <v>53.47</v>
      </c>
      <c r="C211" s="63">
        <f>'soust.uk.JMK př.č.2'!$O$27+'soust.uk.JMK př.č.2'!$P$27</f>
        <v>23092</v>
      </c>
      <c r="D211" s="63">
        <f>'soust.uk.JMK př.č.2'!$L$27</f>
        <v>85</v>
      </c>
      <c r="E211" s="63">
        <f t="shared" si="9"/>
        <v>7122</v>
      </c>
      <c r="F211" s="63">
        <f t="shared" si="10"/>
        <v>5182</v>
      </c>
      <c r="G211" s="65"/>
      <c r="H211" s="194"/>
      <c r="I211" s="64"/>
      <c r="J211" s="64"/>
      <c r="K211" s="154"/>
      <c r="L211" s="72"/>
      <c r="M211" s="72"/>
      <c r="N211" s="72"/>
      <c r="P211" s="63">
        <f t="shared" si="11"/>
        <v>1855</v>
      </c>
    </row>
    <row r="212" spans="1:16" x14ac:dyDescent="0.25">
      <c r="A212" s="104">
        <v>212</v>
      </c>
      <c r="B212" s="66">
        <v>53.53</v>
      </c>
      <c r="C212" s="63">
        <f>'soust.uk.JMK př.č.2'!$O$27+'soust.uk.JMK př.č.2'!$P$27</f>
        <v>23092</v>
      </c>
      <c r="D212" s="63">
        <f>'soust.uk.JMK př.č.2'!$L$27</f>
        <v>85</v>
      </c>
      <c r="E212" s="63">
        <f t="shared" si="9"/>
        <v>7115</v>
      </c>
      <c r="F212" s="63">
        <f t="shared" si="10"/>
        <v>5177</v>
      </c>
      <c r="G212" s="65"/>
      <c r="H212" s="194"/>
      <c r="I212" s="64"/>
      <c r="J212" s="64"/>
      <c r="K212" s="154"/>
      <c r="L212" s="72"/>
      <c r="M212" s="72"/>
      <c r="N212" s="72"/>
      <c r="P212" s="63">
        <f t="shared" si="11"/>
        <v>1853</v>
      </c>
    </row>
    <row r="213" spans="1:16" x14ac:dyDescent="0.25">
      <c r="A213" s="104">
        <v>213</v>
      </c>
      <c r="B213" s="66">
        <v>53.58</v>
      </c>
      <c r="C213" s="63">
        <f>'soust.uk.JMK př.č.2'!$O$27+'soust.uk.JMK př.č.2'!$P$27</f>
        <v>23092</v>
      </c>
      <c r="D213" s="63">
        <f>'soust.uk.JMK př.č.2'!$L$27</f>
        <v>85</v>
      </c>
      <c r="E213" s="63">
        <f t="shared" si="9"/>
        <v>7109</v>
      </c>
      <c r="F213" s="63">
        <f t="shared" si="10"/>
        <v>5172</v>
      </c>
      <c r="G213" s="65"/>
      <c r="H213" s="194"/>
      <c r="I213" s="64"/>
      <c r="J213" s="64"/>
      <c r="K213" s="154"/>
      <c r="L213" s="72"/>
      <c r="M213" s="72"/>
      <c r="N213" s="72"/>
      <c r="P213" s="63">
        <f t="shared" si="11"/>
        <v>1852</v>
      </c>
    </row>
    <row r="214" spans="1:16" x14ac:dyDescent="0.25">
      <c r="A214" s="104">
        <v>214</v>
      </c>
      <c r="B214" s="66">
        <v>53.63</v>
      </c>
      <c r="C214" s="63">
        <f>'soust.uk.JMK př.č.2'!$O$27+'soust.uk.JMK př.č.2'!$P$27</f>
        <v>23092</v>
      </c>
      <c r="D214" s="63">
        <f>'soust.uk.JMK př.č.2'!$L$27</f>
        <v>85</v>
      </c>
      <c r="E214" s="63">
        <f t="shared" si="9"/>
        <v>7102</v>
      </c>
      <c r="F214" s="63">
        <f t="shared" si="10"/>
        <v>5167</v>
      </c>
      <c r="G214" s="65"/>
      <c r="H214" s="194"/>
      <c r="I214" s="64"/>
      <c r="J214" s="64"/>
      <c r="K214" s="154"/>
      <c r="L214" s="72"/>
      <c r="M214" s="72"/>
      <c r="N214" s="72"/>
      <c r="P214" s="63">
        <f t="shared" si="11"/>
        <v>1850</v>
      </c>
    </row>
    <row r="215" spans="1:16" x14ac:dyDescent="0.25">
      <c r="A215" s="104">
        <v>215</v>
      </c>
      <c r="B215" s="66">
        <v>53.69</v>
      </c>
      <c r="C215" s="63">
        <f>'soust.uk.JMK př.č.2'!$O$27+'soust.uk.JMK př.č.2'!$P$27</f>
        <v>23092</v>
      </c>
      <c r="D215" s="63">
        <f>'soust.uk.JMK př.č.2'!$L$27</f>
        <v>85</v>
      </c>
      <c r="E215" s="63">
        <f t="shared" si="9"/>
        <v>7094</v>
      </c>
      <c r="F215" s="63">
        <f t="shared" si="10"/>
        <v>5161</v>
      </c>
      <c r="G215" s="65"/>
      <c r="H215" s="194"/>
      <c r="I215" s="64"/>
      <c r="J215" s="64"/>
      <c r="K215" s="154"/>
      <c r="L215" s="72"/>
      <c r="M215" s="72"/>
      <c r="N215" s="72"/>
      <c r="P215" s="63">
        <f t="shared" si="11"/>
        <v>1848</v>
      </c>
    </row>
    <row r="216" spans="1:16" x14ac:dyDescent="0.25">
      <c r="A216" s="104">
        <v>216</v>
      </c>
      <c r="B216" s="66">
        <v>53.74</v>
      </c>
      <c r="C216" s="63">
        <f>'soust.uk.JMK př.č.2'!$O$27+'soust.uk.JMK př.č.2'!$P$27</f>
        <v>23092</v>
      </c>
      <c r="D216" s="63">
        <f>'soust.uk.JMK př.č.2'!$L$27</f>
        <v>85</v>
      </c>
      <c r="E216" s="63">
        <f t="shared" si="9"/>
        <v>7087</v>
      </c>
      <c r="F216" s="63">
        <f t="shared" si="10"/>
        <v>5156</v>
      </c>
      <c r="G216" s="65"/>
      <c r="H216" s="194"/>
      <c r="I216" s="64"/>
      <c r="J216" s="64"/>
      <c r="K216" s="154"/>
      <c r="L216" s="72"/>
      <c r="M216" s="72"/>
      <c r="N216" s="72"/>
      <c r="P216" s="63">
        <f t="shared" si="11"/>
        <v>1846</v>
      </c>
    </row>
    <row r="217" spans="1:16" x14ac:dyDescent="0.25">
      <c r="A217" s="104">
        <v>217</v>
      </c>
      <c r="B217" s="66">
        <v>53.8</v>
      </c>
      <c r="C217" s="63">
        <f>'soust.uk.JMK př.č.2'!$O$27+'soust.uk.JMK př.č.2'!$P$27</f>
        <v>23092</v>
      </c>
      <c r="D217" s="63">
        <f>'soust.uk.JMK př.č.2'!$L$27</f>
        <v>85</v>
      </c>
      <c r="E217" s="63">
        <f t="shared" si="9"/>
        <v>7080</v>
      </c>
      <c r="F217" s="63">
        <f t="shared" si="10"/>
        <v>5151</v>
      </c>
      <c r="G217" s="65"/>
      <c r="H217" s="194"/>
      <c r="I217" s="64"/>
      <c r="J217" s="64"/>
      <c r="K217" s="154"/>
      <c r="L217" s="72"/>
      <c r="M217" s="72"/>
      <c r="N217" s="72"/>
      <c r="P217" s="63">
        <f t="shared" si="11"/>
        <v>1844</v>
      </c>
    </row>
    <row r="218" spans="1:16" x14ac:dyDescent="0.25">
      <c r="A218" s="104">
        <v>218</v>
      </c>
      <c r="B218" s="66">
        <v>53.85</v>
      </c>
      <c r="C218" s="63">
        <f>'soust.uk.JMK př.č.2'!$O$27+'soust.uk.JMK př.č.2'!$P$27</f>
        <v>23092</v>
      </c>
      <c r="D218" s="63">
        <f>'soust.uk.JMK př.č.2'!$L$27</f>
        <v>85</v>
      </c>
      <c r="E218" s="63">
        <f t="shared" si="9"/>
        <v>7073</v>
      </c>
      <c r="F218" s="63">
        <f t="shared" si="10"/>
        <v>5146</v>
      </c>
      <c r="G218" s="65"/>
      <c r="H218" s="194"/>
      <c r="I218" s="64"/>
      <c r="J218" s="64"/>
      <c r="K218" s="154"/>
      <c r="L218" s="72"/>
      <c r="M218" s="72"/>
      <c r="N218" s="72"/>
      <c r="P218" s="63">
        <f t="shared" si="11"/>
        <v>1842</v>
      </c>
    </row>
    <row r="219" spans="1:16" x14ac:dyDescent="0.25">
      <c r="A219" s="104">
        <v>219</v>
      </c>
      <c r="B219" s="66">
        <v>53.9</v>
      </c>
      <c r="C219" s="63">
        <f>'soust.uk.JMK př.č.2'!$O$27+'soust.uk.JMK př.č.2'!$P$27</f>
        <v>23092</v>
      </c>
      <c r="D219" s="63">
        <f>'soust.uk.JMK př.č.2'!$L$27</f>
        <v>85</v>
      </c>
      <c r="E219" s="63">
        <f t="shared" si="9"/>
        <v>7066</v>
      </c>
      <c r="F219" s="63">
        <f t="shared" si="10"/>
        <v>5141</v>
      </c>
      <c r="G219" s="65"/>
      <c r="H219" s="194"/>
      <c r="I219" s="64"/>
      <c r="J219" s="64"/>
      <c r="K219" s="154"/>
      <c r="L219" s="72"/>
      <c r="M219" s="72"/>
      <c r="N219" s="72"/>
      <c r="P219" s="63">
        <f t="shared" si="11"/>
        <v>1840</v>
      </c>
    </row>
    <row r="220" spans="1:16" x14ac:dyDescent="0.25">
      <c r="A220" s="104">
        <v>220</v>
      </c>
      <c r="B220" s="66">
        <v>53.96</v>
      </c>
      <c r="C220" s="63">
        <f>'soust.uk.JMK př.č.2'!$O$27+'soust.uk.JMK př.č.2'!$P$27</f>
        <v>23092</v>
      </c>
      <c r="D220" s="63">
        <f>'soust.uk.JMK př.č.2'!$L$27</f>
        <v>85</v>
      </c>
      <c r="E220" s="63">
        <f t="shared" si="9"/>
        <v>7058</v>
      </c>
      <c r="F220" s="63">
        <f t="shared" si="10"/>
        <v>5135</v>
      </c>
      <c r="G220" s="65"/>
      <c r="H220" s="194"/>
      <c r="I220" s="64"/>
      <c r="J220" s="64"/>
      <c r="K220" s="154"/>
      <c r="L220" s="72"/>
      <c r="M220" s="72"/>
      <c r="N220" s="72"/>
      <c r="P220" s="63">
        <f t="shared" si="11"/>
        <v>1838</v>
      </c>
    </row>
    <row r="221" spans="1:16" x14ac:dyDescent="0.25">
      <c r="A221" s="104">
        <v>221</v>
      </c>
      <c r="B221" s="66">
        <v>54.01</v>
      </c>
      <c r="C221" s="63">
        <f>'soust.uk.JMK př.č.2'!$O$27+'soust.uk.JMK př.č.2'!$P$27</f>
        <v>23092</v>
      </c>
      <c r="D221" s="63">
        <f>'soust.uk.JMK př.č.2'!$L$27</f>
        <v>85</v>
      </c>
      <c r="E221" s="63">
        <f t="shared" si="9"/>
        <v>7053</v>
      </c>
      <c r="F221" s="63">
        <f t="shared" si="10"/>
        <v>5131</v>
      </c>
      <c r="G221" s="65"/>
      <c r="H221" s="194"/>
      <c r="I221" s="64"/>
      <c r="J221" s="64"/>
      <c r="K221" s="154"/>
      <c r="L221" s="72"/>
      <c r="M221" s="72"/>
      <c r="N221" s="72"/>
      <c r="P221" s="63">
        <f t="shared" si="11"/>
        <v>1837</v>
      </c>
    </row>
    <row r="222" spans="1:16" x14ac:dyDescent="0.25">
      <c r="A222" s="104">
        <v>222</v>
      </c>
      <c r="B222" s="66">
        <v>54.07</v>
      </c>
      <c r="C222" s="63">
        <f>'soust.uk.JMK př.č.2'!$O$27+'soust.uk.JMK př.č.2'!$P$27</f>
        <v>23092</v>
      </c>
      <c r="D222" s="63">
        <f>'soust.uk.JMK př.č.2'!$L$27</f>
        <v>85</v>
      </c>
      <c r="E222" s="63">
        <f t="shared" si="9"/>
        <v>7045</v>
      </c>
      <c r="F222" s="63">
        <f t="shared" si="10"/>
        <v>5125</v>
      </c>
      <c r="G222" s="65"/>
      <c r="H222" s="194"/>
      <c r="I222" s="64"/>
      <c r="J222" s="64"/>
      <c r="K222" s="154"/>
      <c r="L222" s="72"/>
      <c r="M222" s="72"/>
      <c r="N222" s="72"/>
      <c r="P222" s="63">
        <f t="shared" si="11"/>
        <v>1835</v>
      </c>
    </row>
    <row r="223" spans="1:16" x14ac:dyDescent="0.25">
      <c r="A223" s="104">
        <v>223</v>
      </c>
      <c r="B223" s="66">
        <v>54.12</v>
      </c>
      <c r="C223" s="63">
        <f>'soust.uk.JMK př.č.2'!$O$27+'soust.uk.JMK př.č.2'!$P$27</f>
        <v>23092</v>
      </c>
      <c r="D223" s="63">
        <f>'soust.uk.JMK př.č.2'!$L$27</f>
        <v>85</v>
      </c>
      <c r="E223" s="63">
        <f t="shared" si="9"/>
        <v>7038</v>
      </c>
      <c r="F223" s="63">
        <f t="shared" si="10"/>
        <v>5120</v>
      </c>
      <c r="G223" s="65"/>
      <c r="H223" s="194"/>
      <c r="I223" s="64"/>
      <c r="J223" s="64"/>
      <c r="K223" s="154"/>
      <c r="L223" s="72"/>
      <c r="M223" s="72"/>
      <c r="N223" s="72"/>
      <c r="P223" s="63">
        <f t="shared" si="11"/>
        <v>1833</v>
      </c>
    </row>
    <row r="224" spans="1:16" x14ac:dyDescent="0.25">
      <c r="A224" s="104">
        <v>224</v>
      </c>
      <c r="B224" s="66">
        <v>54.18</v>
      </c>
      <c r="C224" s="63">
        <f>'soust.uk.JMK př.č.2'!$O$27+'soust.uk.JMK př.č.2'!$P$27</f>
        <v>23092</v>
      </c>
      <c r="D224" s="63">
        <f>'soust.uk.JMK př.č.2'!$L$27</f>
        <v>85</v>
      </c>
      <c r="E224" s="63">
        <f t="shared" si="9"/>
        <v>7031</v>
      </c>
      <c r="F224" s="63">
        <f t="shared" si="10"/>
        <v>5115</v>
      </c>
      <c r="G224" s="65"/>
      <c r="H224" s="194"/>
      <c r="I224" s="64"/>
      <c r="J224" s="64"/>
      <c r="K224" s="154"/>
      <c r="L224" s="72"/>
      <c r="M224" s="72"/>
      <c r="N224" s="72"/>
      <c r="P224" s="63">
        <f t="shared" si="11"/>
        <v>1831</v>
      </c>
    </row>
    <row r="225" spans="1:16" x14ac:dyDescent="0.25">
      <c r="A225" s="104">
        <v>225</v>
      </c>
      <c r="B225" s="66">
        <v>54.23</v>
      </c>
      <c r="C225" s="63">
        <f>'soust.uk.JMK př.č.2'!$O$27+'soust.uk.JMK př.č.2'!$P$27</f>
        <v>23092</v>
      </c>
      <c r="D225" s="63">
        <f>'soust.uk.JMK př.č.2'!$L$27</f>
        <v>85</v>
      </c>
      <c r="E225" s="63">
        <f t="shared" si="9"/>
        <v>7024</v>
      </c>
      <c r="F225" s="63">
        <f t="shared" si="10"/>
        <v>5110</v>
      </c>
      <c r="G225" s="65"/>
      <c r="H225" s="194"/>
      <c r="I225" s="64"/>
      <c r="J225" s="64"/>
      <c r="K225" s="154"/>
      <c r="L225" s="72"/>
      <c r="M225" s="72"/>
      <c r="N225" s="72"/>
      <c r="P225" s="63">
        <f t="shared" si="11"/>
        <v>1829</v>
      </c>
    </row>
    <row r="226" spans="1:16" x14ac:dyDescent="0.25">
      <c r="A226" s="104">
        <v>226</v>
      </c>
      <c r="B226" s="66">
        <v>54.29</v>
      </c>
      <c r="C226" s="63">
        <f>'soust.uk.JMK př.č.2'!$O$27+'soust.uk.JMK př.č.2'!$P$27</f>
        <v>23092</v>
      </c>
      <c r="D226" s="63">
        <f>'soust.uk.JMK př.č.2'!$L$27</f>
        <v>85</v>
      </c>
      <c r="E226" s="63">
        <f t="shared" si="9"/>
        <v>7016</v>
      </c>
      <c r="F226" s="63">
        <f t="shared" si="10"/>
        <v>5104</v>
      </c>
      <c r="G226" s="65"/>
      <c r="H226" s="194"/>
      <c r="I226" s="64"/>
      <c r="J226" s="64"/>
      <c r="K226" s="154"/>
      <c r="L226" s="72"/>
      <c r="M226" s="72"/>
      <c r="N226" s="72"/>
      <c r="P226" s="63">
        <f t="shared" si="11"/>
        <v>1827</v>
      </c>
    </row>
    <row r="227" spans="1:16" x14ac:dyDescent="0.25">
      <c r="A227" s="104">
        <v>227</v>
      </c>
      <c r="B227" s="66">
        <v>54.34</v>
      </c>
      <c r="C227" s="63">
        <f>'soust.uk.JMK př.č.2'!$O$27+'soust.uk.JMK př.č.2'!$P$27</f>
        <v>23092</v>
      </c>
      <c r="D227" s="63">
        <f>'soust.uk.JMK př.č.2'!$L$27</f>
        <v>85</v>
      </c>
      <c r="E227" s="63">
        <f t="shared" si="9"/>
        <v>7009</v>
      </c>
      <c r="F227" s="63">
        <f t="shared" si="10"/>
        <v>5099</v>
      </c>
      <c r="G227" s="65"/>
      <c r="H227" s="194"/>
      <c r="I227" s="64"/>
      <c r="J227" s="64"/>
      <c r="K227" s="154"/>
      <c r="L227" s="72"/>
      <c r="M227" s="72"/>
      <c r="N227" s="72"/>
      <c r="P227" s="63">
        <f t="shared" si="11"/>
        <v>1825</v>
      </c>
    </row>
    <row r="228" spans="1:16" x14ac:dyDescent="0.25">
      <c r="A228" s="104">
        <v>228</v>
      </c>
      <c r="B228" s="66">
        <v>54.39</v>
      </c>
      <c r="C228" s="63">
        <f>'soust.uk.JMK př.č.2'!$O$27+'soust.uk.JMK př.č.2'!$P$27</f>
        <v>23092</v>
      </c>
      <c r="D228" s="63">
        <f>'soust.uk.JMK př.č.2'!$L$27</f>
        <v>85</v>
      </c>
      <c r="E228" s="63">
        <f t="shared" si="9"/>
        <v>7004</v>
      </c>
      <c r="F228" s="63">
        <f t="shared" si="10"/>
        <v>5095</v>
      </c>
      <c r="G228" s="65"/>
      <c r="H228" s="194"/>
      <c r="I228" s="64"/>
      <c r="J228" s="64"/>
      <c r="K228" s="154"/>
      <c r="L228" s="72"/>
      <c r="M228" s="72"/>
      <c r="N228" s="72"/>
      <c r="P228" s="63">
        <f t="shared" si="11"/>
        <v>1824</v>
      </c>
    </row>
    <row r="229" spans="1:16" x14ac:dyDescent="0.25">
      <c r="A229" s="104">
        <v>229</v>
      </c>
      <c r="B229" s="66">
        <v>54.45</v>
      </c>
      <c r="C229" s="63">
        <f>'soust.uk.JMK př.č.2'!$O$27+'soust.uk.JMK př.č.2'!$P$27</f>
        <v>23092</v>
      </c>
      <c r="D229" s="63">
        <f>'soust.uk.JMK př.č.2'!$L$27</f>
        <v>85</v>
      </c>
      <c r="E229" s="63">
        <f t="shared" si="9"/>
        <v>6996</v>
      </c>
      <c r="F229" s="63">
        <f t="shared" si="10"/>
        <v>5089</v>
      </c>
      <c r="G229" s="65"/>
      <c r="H229" s="194"/>
      <c r="I229" s="64"/>
      <c r="J229" s="64"/>
      <c r="K229" s="154"/>
      <c r="L229" s="72"/>
      <c r="M229" s="72"/>
      <c r="N229" s="72"/>
      <c r="P229" s="63">
        <f t="shared" si="11"/>
        <v>1822</v>
      </c>
    </row>
    <row r="230" spans="1:16" x14ac:dyDescent="0.25">
      <c r="A230" s="104">
        <v>230</v>
      </c>
      <c r="B230" s="66">
        <v>54.5</v>
      </c>
      <c r="C230" s="63">
        <f>'soust.uk.JMK př.č.2'!$O$27+'soust.uk.JMK př.č.2'!$P$27</f>
        <v>23092</v>
      </c>
      <c r="D230" s="63">
        <f>'soust.uk.JMK př.č.2'!$L$27</f>
        <v>85</v>
      </c>
      <c r="E230" s="63">
        <f t="shared" si="9"/>
        <v>6989</v>
      </c>
      <c r="F230" s="63">
        <f t="shared" si="10"/>
        <v>5084</v>
      </c>
      <c r="G230" s="65"/>
      <c r="H230" s="194"/>
      <c r="I230" s="64"/>
      <c r="J230" s="64"/>
      <c r="K230" s="154"/>
      <c r="L230" s="72"/>
      <c r="M230" s="72"/>
      <c r="N230" s="72"/>
      <c r="P230" s="63">
        <f t="shared" si="11"/>
        <v>1820</v>
      </c>
    </row>
    <row r="231" spans="1:16" x14ac:dyDescent="0.25">
      <c r="A231" s="104">
        <v>231</v>
      </c>
      <c r="B231" s="66">
        <v>54.56</v>
      </c>
      <c r="C231" s="63">
        <f>'soust.uk.JMK př.č.2'!$O$27+'soust.uk.JMK př.č.2'!$P$27</f>
        <v>23092</v>
      </c>
      <c r="D231" s="63">
        <f>'soust.uk.JMK př.č.2'!$L$27</f>
        <v>85</v>
      </c>
      <c r="E231" s="63">
        <f t="shared" si="9"/>
        <v>6982</v>
      </c>
      <c r="F231" s="63">
        <f t="shared" si="10"/>
        <v>5079</v>
      </c>
      <c r="G231" s="65"/>
      <c r="H231" s="194"/>
      <c r="I231" s="64"/>
      <c r="J231" s="64"/>
      <c r="K231" s="154"/>
      <c r="L231" s="72"/>
      <c r="M231" s="72"/>
      <c r="N231" s="72"/>
      <c r="P231" s="63">
        <f t="shared" si="11"/>
        <v>1818</v>
      </c>
    </row>
    <row r="232" spans="1:16" x14ac:dyDescent="0.25">
      <c r="A232" s="104">
        <v>232</v>
      </c>
      <c r="B232" s="66">
        <v>54.61</v>
      </c>
      <c r="C232" s="63">
        <f>'soust.uk.JMK př.č.2'!$O$27+'soust.uk.JMK př.č.2'!$P$27</f>
        <v>23092</v>
      </c>
      <c r="D232" s="63">
        <f>'soust.uk.JMK př.č.2'!$L$27</f>
        <v>85</v>
      </c>
      <c r="E232" s="63">
        <f t="shared" si="9"/>
        <v>6975</v>
      </c>
      <c r="F232" s="63">
        <f t="shared" si="10"/>
        <v>5074</v>
      </c>
      <c r="G232" s="65"/>
      <c r="H232" s="194"/>
      <c r="I232" s="64"/>
      <c r="J232" s="64"/>
      <c r="K232" s="154"/>
      <c r="L232" s="72"/>
      <c r="M232" s="72"/>
      <c r="N232" s="72"/>
      <c r="P232" s="63">
        <f t="shared" si="11"/>
        <v>1816</v>
      </c>
    </row>
    <row r="233" spans="1:16" x14ac:dyDescent="0.25">
      <c r="A233" s="104">
        <v>233</v>
      </c>
      <c r="B233" s="66">
        <v>54.67</v>
      </c>
      <c r="C233" s="63">
        <f>'soust.uk.JMK př.č.2'!$O$27+'soust.uk.JMK př.č.2'!$P$27</f>
        <v>23092</v>
      </c>
      <c r="D233" s="63">
        <f>'soust.uk.JMK př.č.2'!$L$27</f>
        <v>85</v>
      </c>
      <c r="E233" s="63">
        <f t="shared" si="9"/>
        <v>6969</v>
      </c>
      <c r="F233" s="63">
        <f t="shared" si="10"/>
        <v>5069</v>
      </c>
      <c r="G233" s="65"/>
      <c r="H233" s="194"/>
      <c r="I233" s="64"/>
      <c r="J233" s="64"/>
      <c r="K233" s="154"/>
      <c r="L233" s="72"/>
      <c r="M233" s="72"/>
      <c r="N233" s="72"/>
      <c r="P233" s="63">
        <f t="shared" si="11"/>
        <v>1815</v>
      </c>
    </row>
    <row r="234" spans="1:16" x14ac:dyDescent="0.25">
      <c r="A234" s="104">
        <v>234</v>
      </c>
      <c r="B234" s="66">
        <v>54.72</v>
      </c>
      <c r="C234" s="63">
        <f>'soust.uk.JMK př.č.2'!$O$27+'soust.uk.JMK př.č.2'!$P$27</f>
        <v>23092</v>
      </c>
      <c r="D234" s="63">
        <f>'soust.uk.JMK př.č.2'!$L$27</f>
        <v>85</v>
      </c>
      <c r="E234" s="63">
        <f t="shared" si="9"/>
        <v>6962</v>
      </c>
      <c r="F234" s="63">
        <f t="shared" si="10"/>
        <v>5064</v>
      </c>
      <c r="G234" s="65"/>
      <c r="H234" s="194"/>
      <c r="I234" s="64"/>
      <c r="J234" s="64"/>
      <c r="K234" s="154"/>
      <c r="L234" s="72"/>
      <c r="M234" s="72"/>
      <c r="N234" s="72"/>
      <c r="P234" s="63">
        <f t="shared" si="11"/>
        <v>1813</v>
      </c>
    </row>
    <row r="235" spans="1:16" x14ac:dyDescent="0.25">
      <c r="A235" s="104">
        <v>235</v>
      </c>
      <c r="B235" s="66">
        <v>54.78</v>
      </c>
      <c r="C235" s="63">
        <f>'soust.uk.JMK př.č.2'!$O$27+'soust.uk.JMK př.č.2'!$P$27</f>
        <v>23092</v>
      </c>
      <c r="D235" s="63">
        <f>'soust.uk.JMK př.č.2'!$L$27</f>
        <v>85</v>
      </c>
      <c r="E235" s="63">
        <f t="shared" si="9"/>
        <v>6954</v>
      </c>
      <c r="F235" s="63">
        <f t="shared" si="10"/>
        <v>5058</v>
      </c>
      <c r="G235" s="65"/>
      <c r="H235" s="194"/>
      <c r="I235" s="64"/>
      <c r="J235" s="64"/>
      <c r="K235" s="154"/>
      <c r="L235" s="72"/>
      <c r="M235" s="72"/>
      <c r="N235" s="72"/>
      <c r="P235" s="63">
        <f t="shared" si="11"/>
        <v>1811</v>
      </c>
    </row>
    <row r="236" spans="1:16" x14ac:dyDescent="0.25">
      <c r="A236" s="104">
        <v>236</v>
      </c>
      <c r="B236" s="66">
        <v>54.83</v>
      </c>
      <c r="C236" s="63">
        <f>'soust.uk.JMK př.č.2'!$O$27+'soust.uk.JMK př.č.2'!$P$27</f>
        <v>23092</v>
      </c>
      <c r="D236" s="63">
        <f>'soust.uk.JMK př.č.2'!$L$27</f>
        <v>85</v>
      </c>
      <c r="E236" s="63">
        <f t="shared" si="9"/>
        <v>6948</v>
      </c>
      <c r="F236" s="63">
        <f t="shared" si="10"/>
        <v>5054</v>
      </c>
      <c r="G236" s="65"/>
      <c r="H236" s="194"/>
      <c r="I236" s="64"/>
      <c r="J236" s="64"/>
      <c r="K236" s="154"/>
      <c r="L236" s="72"/>
      <c r="M236" s="72"/>
      <c r="N236" s="72"/>
      <c r="P236" s="63">
        <f t="shared" si="11"/>
        <v>1809</v>
      </c>
    </row>
    <row r="237" spans="1:16" x14ac:dyDescent="0.25">
      <c r="A237" s="104">
        <v>237</v>
      </c>
      <c r="B237" s="66">
        <v>54.89</v>
      </c>
      <c r="C237" s="63">
        <f>'soust.uk.JMK př.č.2'!$O$27+'soust.uk.JMK př.č.2'!$P$27</f>
        <v>23092</v>
      </c>
      <c r="D237" s="63">
        <f>'soust.uk.JMK př.č.2'!$L$27</f>
        <v>85</v>
      </c>
      <c r="E237" s="63">
        <f t="shared" si="9"/>
        <v>6940</v>
      </c>
      <c r="F237" s="63">
        <f t="shared" si="10"/>
        <v>5048</v>
      </c>
      <c r="G237" s="65"/>
      <c r="H237" s="194"/>
      <c r="I237" s="64"/>
      <c r="J237" s="64"/>
      <c r="K237" s="154"/>
      <c r="L237" s="72"/>
      <c r="M237" s="72"/>
      <c r="N237" s="72"/>
      <c r="P237" s="63">
        <f t="shared" si="11"/>
        <v>1807</v>
      </c>
    </row>
    <row r="238" spans="1:16" x14ac:dyDescent="0.25">
      <c r="A238" s="104">
        <v>238</v>
      </c>
      <c r="B238" s="66">
        <v>54.94</v>
      </c>
      <c r="C238" s="63">
        <f>'soust.uk.JMK př.č.2'!$O$27+'soust.uk.JMK př.č.2'!$P$27</f>
        <v>23092</v>
      </c>
      <c r="D238" s="63">
        <f>'soust.uk.JMK př.č.2'!$L$27</f>
        <v>85</v>
      </c>
      <c r="E238" s="63">
        <f t="shared" si="9"/>
        <v>6935</v>
      </c>
      <c r="F238" s="63">
        <f t="shared" si="10"/>
        <v>5044</v>
      </c>
      <c r="G238" s="65"/>
      <c r="H238" s="194"/>
      <c r="I238" s="64"/>
      <c r="J238" s="64"/>
      <c r="K238" s="154"/>
      <c r="L238" s="72"/>
      <c r="M238" s="72"/>
      <c r="N238" s="72"/>
      <c r="P238" s="63">
        <f t="shared" si="11"/>
        <v>1806</v>
      </c>
    </row>
    <row r="239" spans="1:16" x14ac:dyDescent="0.25">
      <c r="A239" s="104">
        <v>239</v>
      </c>
      <c r="B239" s="66">
        <v>54.99</v>
      </c>
      <c r="C239" s="63">
        <f>'soust.uk.JMK př.č.2'!$O$27+'soust.uk.JMK př.č.2'!$P$27</f>
        <v>23092</v>
      </c>
      <c r="D239" s="63">
        <f>'soust.uk.JMK př.č.2'!$L$27</f>
        <v>85</v>
      </c>
      <c r="E239" s="63">
        <f t="shared" si="9"/>
        <v>6928</v>
      </c>
      <c r="F239" s="63">
        <f t="shared" si="10"/>
        <v>5039</v>
      </c>
      <c r="G239" s="65"/>
      <c r="H239" s="194"/>
      <c r="I239" s="64"/>
      <c r="J239" s="64"/>
      <c r="K239" s="154"/>
      <c r="L239" s="72"/>
      <c r="M239" s="72"/>
      <c r="N239" s="72"/>
      <c r="P239" s="63">
        <f t="shared" si="11"/>
        <v>1804</v>
      </c>
    </row>
    <row r="240" spans="1:16" x14ac:dyDescent="0.25">
      <c r="A240" s="104">
        <v>240</v>
      </c>
      <c r="B240" s="66">
        <v>55.05</v>
      </c>
      <c r="C240" s="63">
        <f>'soust.uk.JMK př.č.2'!$O$27+'soust.uk.JMK př.č.2'!$P$27</f>
        <v>23092</v>
      </c>
      <c r="D240" s="63">
        <f>'soust.uk.JMK př.č.2'!$L$27</f>
        <v>85</v>
      </c>
      <c r="E240" s="63">
        <f t="shared" si="9"/>
        <v>6921</v>
      </c>
      <c r="F240" s="63">
        <f t="shared" si="10"/>
        <v>5034</v>
      </c>
      <c r="G240" s="65"/>
      <c r="H240" s="194"/>
      <c r="I240" s="64"/>
      <c r="J240" s="64"/>
      <c r="K240" s="154"/>
      <c r="L240" s="72"/>
      <c r="M240" s="72"/>
      <c r="N240" s="72"/>
      <c r="P240" s="63">
        <f t="shared" si="11"/>
        <v>1802</v>
      </c>
    </row>
    <row r="241" spans="1:16" x14ac:dyDescent="0.25">
      <c r="A241" s="104">
        <v>241</v>
      </c>
      <c r="B241" s="66">
        <v>55.1</v>
      </c>
      <c r="C241" s="63">
        <f>'soust.uk.JMK př.č.2'!$O$27+'soust.uk.JMK př.č.2'!$P$27</f>
        <v>23092</v>
      </c>
      <c r="D241" s="63">
        <f>'soust.uk.JMK př.č.2'!$L$27</f>
        <v>85</v>
      </c>
      <c r="E241" s="63">
        <f t="shared" si="9"/>
        <v>6914</v>
      </c>
      <c r="F241" s="63">
        <f t="shared" si="10"/>
        <v>5029</v>
      </c>
      <c r="G241" s="65"/>
      <c r="H241" s="194"/>
      <c r="I241" s="64"/>
      <c r="J241" s="64"/>
      <c r="K241" s="154"/>
      <c r="L241" s="72"/>
      <c r="M241" s="72"/>
      <c r="N241" s="72"/>
      <c r="P241" s="63">
        <f t="shared" si="11"/>
        <v>1800</v>
      </c>
    </row>
    <row r="242" spans="1:16" x14ac:dyDescent="0.25">
      <c r="A242" s="104">
        <v>242</v>
      </c>
      <c r="B242" s="66">
        <v>55.16</v>
      </c>
      <c r="C242" s="63">
        <f>'soust.uk.JMK př.č.2'!$O$27+'soust.uk.JMK př.č.2'!$P$27</f>
        <v>23092</v>
      </c>
      <c r="D242" s="63">
        <f>'soust.uk.JMK př.č.2'!$L$27</f>
        <v>85</v>
      </c>
      <c r="E242" s="63">
        <f t="shared" si="9"/>
        <v>6908</v>
      </c>
      <c r="F242" s="63">
        <f t="shared" si="10"/>
        <v>5024</v>
      </c>
      <c r="G242" s="65"/>
      <c r="H242" s="194"/>
      <c r="I242" s="64"/>
      <c r="J242" s="64"/>
      <c r="K242" s="154"/>
      <c r="L242" s="72"/>
      <c r="M242" s="72"/>
      <c r="N242" s="72"/>
      <c r="P242" s="63">
        <f t="shared" si="11"/>
        <v>1799</v>
      </c>
    </row>
    <row r="243" spans="1:16" x14ac:dyDescent="0.25">
      <c r="A243" s="104">
        <v>243</v>
      </c>
      <c r="B243" s="66">
        <v>55.21</v>
      </c>
      <c r="C243" s="63">
        <f>'soust.uk.JMK př.č.2'!$O$27+'soust.uk.JMK př.č.2'!$P$27</f>
        <v>23092</v>
      </c>
      <c r="D243" s="63">
        <f>'soust.uk.JMK př.č.2'!$L$27</f>
        <v>85</v>
      </c>
      <c r="E243" s="63">
        <f t="shared" si="9"/>
        <v>6901</v>
      </c>
      <c r="F243" s="63">
        <f t="shared" si="10"/>
        <v>5019</v>
      </c>
      <c r="G243" s="65"/>
      <c r="H243" s="194"/>
      <c r="I243" s="64"/>
      <c r="J243" s="64"/>
      <c r="K243" s="154"/>
      <c r="L243" s="72"/>
      <c r="M243" s="72"/>
      <c r="N243" s="72"/>
      <c r="P243" s="63">
        <f t="shared" si="11"/>
        <v>1797</v>
      </c>
    </row>
    <row r="244" spans="1:16" x14ac:dyDescent="0.25">
      <c r="A244" s="104">
        <v>244</v>
      </c>
      <c r="B244" s="66">
        <v>55.27</v>
      </c>
      <c r="C244" s="63">
        <f>'soust.uk.JMK př.č.2'!$O$27+'soust.uk.JMK př.č.2'!$P$27</f>
        <v>23092</v>
      </c>
      <c r="D244" s="63">
        <f>'soust.uk.JMK př.č.2'!$L$27</f>
        <v>85</v>
      </c>
      <c r="E244" s="63">
        <f t="shared" si="9"/>
        <v>6894</v>
      </c>
      <c r="F244" s="63">
        <f t="shared" si="10"/>
        <v>5014</v>
      </c>
      <c r="G244" s="65"/>
      <c r="H244" s="194"/>
      <c r="I244" s="64"/>
      <c r="J244" s="64"/>
      <c r="K244" s="154"/>
      <c r="L244" s="72"/>
      <c r="M244" s="72"/>
      <c r="N244" s="72"/>
      <c r="P244" s="63">
        <f t="shared" si="11"/>
        <v>1795</v>
      </c>
    </row>
    <row r="245" spans="1:16" x14ac:dyDescent="0.25">
      <c r="A245" s="104">
        <v>245</v>
      </c>
      <c r="B245" s="66">
        <v>55.32</v>
      </c>
      <c r="C245" s="63">
        <f>'soust.uk.JMK př.č.2'!$O$27+'soust.uk.JMK př.č.2'!$P$27</f>
        <v>23092</v>
      </c>
      <c r="D245" s="63">
        <f>'soust.uk.JMK př.č.2'!$L$27</f>
        <v>85</v>
      </c>
      <c r="E245" s="63">
        <f t="shared" si="9"/>
        <v>6887</v>
      </c>
      <c r="F245" s="63">
        <f t="shared" si="10"/>
        <v>5009</v>
      </c>
      <c r="G245" s="65"/>
      <c r="H245" s="194"/>
      <c r="I245" s="64"/>
      <c r="J245" s="64"/>
      <c r="K245" s="154"/>
      <c r="L245" s="72"/>
      <c r="M245" s="72"/>
      <c r="N245" s="72"/>
      <c r="P245" s="63">
        <f t="shared" si="11"/>
        <v>1793</v>
      </c>
    </row>
    <row r="246" spans="1:16" x14ac:dyDescent="0.25">
      <c r="A246" s="104">
        <v>246</v>
      </c>
      <c r="B246" s="66">
        <v>55.38</v>
      </c>
      <c r="C246" s="63">
        <f>'soust.uk.JMK př.č.2'!$O$27+'soust.uk.JMK př.č.2'!$P$27</f>
        <v>23092</v>
      </c>
      <c r="D246" s="63">
        <f>'soust.uk.JMK př.č.2'!$L$27</f>
        <v>85</v>
      </c>
      <c r="E246" s="63">
        <f t="shared" si="9"/>
        <v>6880</v>
      </c>
      <c r="F246" s="63">
        <f t="shared" si="10"/>
        <v>5004</v>
      </c>
      <c r="G246" s="65"/>
      <c r="H246" s="194"/>
      <c r="I246" s="64"/>
      <c r="J246" s="64"/>
      <c r="K246" s="154"/>
      <c r="L246" s="72"/>
      <c r="M246" s="72"/>
      <c r="N246" s="72"/>
      <c r="P246" s="63">
        <f t="shared" si="11"/>
        <v>1791</v>
      </c>
    </row>
    <row r="247" spans="1:16" x14ac:dyDescent="0.25">
      <c r="A247" s="104">
        <v>247</v>
      </c>
      <c r="B247" s="66">
        <v>55.43</v>
      </c>
      <c r="C247" s="63">
        <f>'soust.uk.JMK př.č.2'!$O$27+'soust.uk.JMK př.č.2'!$P$27</f>
        <v>23092</v>
      </c>
      <c r="D247" s="63">
        <f>'soust.uk.JMK př.č.2'!$L$27</f>
        <v>85</v>
      </c>
      <c r="E247" s="63">
        <f t="shared" si="9"/>
        <v>6874</v>
      </c>
      <c r="F247" s="63">
        <f t="shared" si="10"/>
        <v>4999</v>
      </c>
      <c r="G247" s="65"/>
      <c r="H247" s="194"/>
      <c r="I247" s="64"/>
      <c r="J247" s="64"/>
      <c r="K247" s="154"/>
      <c r="L247" s="72"/>
      <c r="M247" s="72"/>
      <c r="N247" s="72"/>
      <c r="P247" s="63">
        <f t="shared" si="11"/>
        <v>1790</v>
      </c>
    </row>
    <row r="248" spans="1:16" x14ac:dyDescent="0.25">
      <c r="A248" s="104">
        <v>248</v>
      </c>
      <c r="B248" s="66">
        <v>55.49</v>
      </c>
      <c r="C248" s="63">
        <f>'soust.uk.JMK př.č.2'!$O$27+'soust.uk.JMK př.č.2'!$P$27</f>
        <v>23092</v>
      </c>
      <c r="D248" s="63">
        <f>'soust.uk.JMK př.č.2'!$L$27</f>
        <v>85</v>
      </c>
      <c r="E248" s="63">
        <f t="shared" si="9"/>
        <v>6867</v>
      </c>
      <c r="F248" s="63">
        <f t="shared" si="10"/>
        <v>4994</v>
      </c>
      <c r="G248" s="65"/>
      <c r="H248" s="194"/>
      <c r="I248" s="64"/>
      <c r="J248" s="64"/>
      <c r="K248" s="154"/>
      <c r="L248" s="72"/>
      <c r="M248" s="72"/>
      <c r="N248" s="72"/>
      <c r="P248" s="63">
        <f t="shared" si="11"/>
        <v>1788</v>
      </c>
    </row>
    <row r="249" spans="1:16" x14ac:dyDescent="0.25">
      <c r="A249" s="104">
        <v>249</v>
      </c>
      <c r="B249" s="66">
        <v>55.54</v>
      </c>
      <c r="C249" s="63">
        <f>'soust.uk.JMK př.č.2'!$O$27+'soust.uk.JMK př.č.2'!$P$27</f>
        <v>23092</v>
      </c>
      <c r="D249" s="63">
        <f>'soust.uk.JMK př.č.2'!$L$27</f>
        <v>85</v>
      </c>
      <c r="E249" s="63">
        <f t="shared" si="9"/>
        <v>6860</v>
      </c>
      <c r="F249" s="63">
        <f t="shared" si="10"/>
        <v>4989</v>
      </c>
      <c r="G249" s="65"/>
      <c r="H249" s="194"/>
      <c r="I249" s="64"/>
      <c r="J249" s="64"/>
      <c r="K249" s="154"/>
      <c r="L249" s="72"/>
      <c r="M249" s="72"/>
      <c r="N249" s="72"/>
      <c r="P249" s="63">
        <f t="shared" si="11"/>
        <v>1786</v>
      </c>
    </row>
    <row r="250" spans="1:16" x14ac:dyDescent="0.25">
      <c r="A250" s="104">
        <v>250</v>
      </c>
      <c r="B250" s="66">
        <v>55.6</v>
      </c>
      <c r="C250" s="63">
        <f>'soust.uk.JMK př.č.2'!$O$27+'soust.uk.JMK př.č.2'!$P$27</f>
        <v>23092</v>
      </c>
      <c r="D250" s="63">
        <f>'soust.uk.JMK př.č.2'!$L$27</f>
        <v>85</v>
      </c>
      <c r="E250" s="63">
        <f t="shared" si="9"/>
        <v>6853</v>
      </c>
      <c r="F250" s="63">
        <f t="shared" si="10"/>
        <v>4984</v>
      </c>
      <c r="G250" s="65"/>
      <c r="H250" s="194"/>
      <c r="I250" s="64"/>
      <c r="J250" s="64"/>
      <c r="K250" s="154"/>
      <c r="L250" s="72"/>
      <c r="M250" s="72"/>
      <c r="N250" s="72"/>
      <c r="P250" s="63">
        <f t="shared" si="11"/>
        <v>1784</v>
      </c>
    </row>
    <row r="251" spans="1:16" x14ac:dyDescent="0.25">
      <c r="A251" s="104">
        <v>251</v>
      </c>
      <c r="B251" s="66">
        <v>55.65</v>
      </c>
      <c r="C251" s="63">
        <f>'soust.uk.JMK př.č.2'!$O$27+'soust.uk.JMK př.č.2'!$P$27</f>
        <v>23092</v>
      </c>
      <c r="D251" s="63">
        <f>'soust.uk.JMK př.č.2'!$L$27</f>
        <v>85</v>
      </c>
      <c r="E251" s="63">
        <f t="shared" si="9"/>
        <v>6846</v>
      </c>
      <c r="F251" s="63">
        <f t="shared" si="10"/>
        <v>4979</v>
      </c>
      <c r="G251" s="65"/>
      <c r="H251" s="194"/>
      <c r="I251" s="64"/>
      <c r="J251" s="64"/>
      <c r="K251" s="154"/>
      <c r="L251" s="72"/>
      <c r="M251" s="72"/>
      <c r="N251" s="72"/>
      <c r="P251" s="63">
        <f t="shared" si="11"/>
        <v>1782</v>
      </c>
    </row>
    <row r="252" spans="1:16" x14ac:dyDescent="0.25">
      <c r="A252" s="104">
        <v>252</v>
      </c>
      <c r="B252" s="66">
        <v>55.71</v>
      </c>
      <c r="C252" s="63">
        <f>'soust.uk.JMK př.č.2'!$O$27+'soust.uk.JMK př.č.2'!$P$27</f>
        <v>23092</v>
      </c>
      <c r="D252" s="63">
        <f>'soust.uk.JMK př.č.2'!$L$27</f>
        <v>85</v>
      </c>
      <c r="E252" s="63">
        <f t="shared" si="9"/>
        <v>6840</v>
      </c>
      <c r="F252" s="63">
        <f t="shared" si="10"/>
        <v>4974</v>
      </c>
      <c r="G252" s="65"/>
      <c r="H252" s="194"/>
      <c r="I252" s="64"/>
      <c r="J252" s="64"/>
      <c r="K252" s="154"/>
      <c r="L252" s="72"/>
      <c r="M252" s="72"/>
      <c r="N252" s="72"/>
      <c r="P252" s="63">
        <f t="shared" si="11"/>
        <v>1781</v>
      </c>
    </row>
    <row r="253" spans="1:16" x14ac:dyDescent="0.25">
      <c r="A253" s="104">
        <v>253</v>
      </c>
      <c r="B253" s="66">
        <v>55.76</v>
      </c>
      <c r="C253" s="63">
        <f>'soust.uk.JMK př.č.2'!$O$27+'soust.uk.JMK př.č.2'!$P$27</f>
        <v>23092</v>
      </c>
      <c r="D253" s="63">
        <f>'soust.uk.JMK př.č.2'!$L$27</f>
        <v>85</v>
      </c>
      <c r="E253" s="63">
        <f t="shared" si="9"/>
        <v>6834</v>
      </c>
      <c r="F253" s="63">
        <f t="shared" si="10"/>
        <v>4970</v>
      </c>
      <c r="G253" s="65"/>
      <c r="H253" s="194"/>
      <c r="I253" s="64"/>
      <c r="J253" s="64"/>
      <c r="K253" s="154"/>
      <c r="L253" s="72"/>
      <c r="M253" s="72"/>
      <c r="N253" s="72"/>
      <c r="P253" s="63">
        <f t="shared" si="11"/>
        <v>1779</v>
      </c>
    </row>
    <row r="254" spans="1:16" x14ac:dyDescent="0.25">
      <c r="A254" s="104">
        <v>254</v>
      </c>
      <c r="B254" s="66">
        <v>55.82</v>
      </c>
      <c r="C254" s="63">
        <f>'soust.uk.JMK př.č.2'!$O$27+'soust.uk.JMK př.č.2'!$P$27</f>
        <v>23092</v>
      </c>
      <c r="D254" s="63">
        <f>'soust.uk.JMK př.č.2'!$L$27</f>
        <v>85</v>
      </c>
      <c r="E254" s="63">
        <f t="shared" si="9"/>
        <v>6826</v>
      </c>
      <c r="F254" s="63">
        <f t="shared" si="10"/>
        <v>4964</v>
      </c>
      <c r="G254" s="65"/>
      <c r="H254" s="194"/>
      <c r="I254" s="64"/>
      <c r="J254" s="64"/>
      <c r="K254" s="154"/>
      <c r="L254" s="72"/>
      <c r="M254" s="72"/>
      <c r="N254" s="72"/>
      <c r="P254" s="63">
        <f t="shared" si="11"/>
        <v>1777</v>
      </c>
    </row>
    <row r="255" spans="1:16" x14ac:dyDescent="0.25">
      <c r="A255" s="104">
        <v>255</v>
      </c>
      <c r="B255" s="66">
        <v>55.87</v>
      </c>
      <c r="C255" s="63">
        <f>'soust.uk.JMK př.č.2'!$O$27+'soust.uk.JMK př.č.2'!$P$27</f>
        <v>23092</v>
      </c>
      <c r="D255" s="63">
        <f>'soust.uk.JMK př.č.2'!$L$27</f>
        <v>85</v>
      </c>
      <c r="E255" s="63">
        <f t="shared" si="9"/>
        <v>6821</v>
      </c>
      <c r="F255" s="63">
        <f t="shared" si="10"/>
        <v>4960</v>
      </c>
      <c r="G255" s="65"/>
      <c r="H255" s="194"/>
      <c r="I255" s="64"/>
      <c r="J255" s="64"/>
      <c r="K255" s="154"/>
      <c r="L255" s="72"/>
      <c r="M255" s="72"/>
      <c r="N255" s="72"/>
      <c r="P255" s="63">
        <f t="shared" si="11"/>
        <v>1776</v>
      </c>
    </row>
    <row r="256" spans="1:16" x14ac:dyDescent="0.25">
      <c r="A256" s="104">
        <v>256</v>
      </c>
      <c r="B256" s="66">
        <v>55.93</v>
      </c>
      <c r="C256" s="63">
        <f>'soust.uk.JMK př.č.2'!$O$27+'soust.uk.JMK př.č.2'!$P$27</f>
        <v>23092</v>
      </c>
      <c r="D256" s="63">
        <f>'soust.uk.JMK př.č.2'!$L$27</f>
        <v>85</v>
      </c>
      <c r="E256" s="63">
        <f t="shared" si="9"/>
        <v>6813</v>
      </c>
      <c r="F256" s="63">
        <f t="shared" si="10"/>
        <v>4954</v>
      </c>
      <c r="G256" s="65"/>
      <c r="H256" s="194"/>
      <c r="I256" s="64"/>
      <c r="J256" s="64"/>
      <c r="K256" s="154"/>
      <c r="L256" s="72"/>
      <c r="M256" s="72"/>
      <c r="N256" s="72"/>
      <c r="P256" s="63">
        <f t="shared" si="11"/>
        <v>1774</v>
      </c>
    </row>
    <row r="257" spans="1:16" x14ac:dyDescent="0.25">
      <c r="A257" s="104">
        <v>257</v>
      </c>
      <c r="B257" s="66">
        <v>55.98</v>
      </c>
      <c r="C257" s="63">
        <f>'soust.uk.JMK př.č.2'!$O$27+'soust.uk.JMK př.č.2'!$P$27</f>
        <v>23092</v>
      </c>
      <c r="D257" s="63">
        <f>'soust.uk.JMK př.č.2'!$L$27</f>
        <v>85</v>
      </c>
      <c r="E257" s="63">
        <f t="shared" si="9"/>
        <v>6807</v>
      </c>
      <c r="F257" s="63">
        <f t="shared" si="10"/>
        <v>4950</v>
      </c>
      <c r="G257" s="65"/>
      <c r="H257" s="194"/>
      <c r="I257" s="64"/>
      <c r="J257" s="64"/>
      <c r="K257" s="154"/>
      <c r="L257" s="72"/>
      <c r="M257" s="72"/>
      <c r="N257" s="72"/>
      <c r="P257" s="63">
        <f t="shared" si="11"/>
        <v>1772</v>
      </c>
    </row>
    <row r="258" spans="1:16" x14ac:dyDescent="0.25">
      <c r="A258" s="104">
        <v>258</v>
      </c>
      <c r="B258" s="66">
        <v>56.04</v>
      </c>
      <c r="C258" s="63">
        <f>'soust.uk.JMK př.č.2'!$O$27+'soust.uk.JMK př.č.2'!$P$27</f>
        <v>23092</v>
      </c>
      <c r="D258" s="63">
        <f>'soust.uk.JMK př.č.2'!$L$27</f>
        <v>85</v>
      </c>
      <c r="E258" s="63">
        <f t="shared" si="9"/>
        <v>6800</v>
      </c>
      <c r="F258" s="63">
        <f t="shared" si="10"/>
        <v>4945</v>
      </c>
      <c r="G258" s="65"/>
      <c r="H258" s="194"/>
      <c r="I258" s="64"/>
      <c r="J258" s="64"/>
      <c r="K258" s="154"/>
      <c r="L258" s="72"/>
      <c r="M258" s="72"/>
      <c r="N258" s="72"/>
      <c r="P258" s="63">
        <f t="shared" si="11"/>
        <v>1770</v>
      </c>
    </row>
    <row r="259" spans="1:16" x14ac:dyDescent="0.25">
      <c r="A259" s="104">
        <v>259</v>
      </c>
      <c r="B259" s="66">
        <v>56.09</v>
      </c>
      <c r="C259" s="63">
        <f>'soust.uk.JMK př.č.2'!$O$27+'soust.uk.JMK př.č.2'!$P$27</f>
        <v>23092</v>
      </c>
      <c r="D259" s="63">
        <f>'soust.uk.JMK př.č.2'!$L$27</f>
        <v>85</v>
      </c>
      <c r="E259" s="63">
        <f t="shared" si="9"/>
        <v>6794</v>
      </c>
      <c r="F259" s="63">
        <f t="shared" si="10"/>
        <v>4940</v>
      </c>
      <c r="G259" s="65"/>
      <c r="H259" s="194"/>
      <c r="I259" s="64"/>
      <c r="J259" s="64"/>
      <c r="K259" s="154"/>
      <c r="L259" s="72"/>
      <c r="M259" s="72"/>
      <c r="N259" s="72"/>
      <c r="P259" s="63">
        <f t="shared" si="11"/>
        <v>1769</v>
      </c>
    </row>
    <row r="260" spans="1:16" x14ac:dyDescent="0.25">
      <c r="A260" s="104">
        <v>260</v>
      </c>
      <c r="B260" s="66">
        <v>56.15</v>
      </c>
      <c r="C260" s="63">
        <f>'soust.uk.JMK př.č.2'!$O$27+'soust.uk.JMK př.č.2'!$P$27</f>
        <v>23092</v>
      </c>
      <c r="D260" s="63">
        <f>'soust.uk.JMK př.č.2'!$L$27</f>
        <v>85</v>
      </c>
      <c r="E260" s="63">
        <f t="shared" si="9"/>
        <v>6787</v>
      </c>
      <c r="F260" s="63">
        <f t="shared" si="10"/>
        <v>4935</v>
      </c>
      <c r="G260" s="65"/>
      <c r="H260" s="194"/>
      <c r="I260" s="64"/>
      <c r="J260" s="64"/>
      <c r="K260" s="154"/>
      <c r="L260" s="72"/>
      <c r="M260" s="72"/>
      <c r="N260" s="72"/>
      <c r="P260" s="63">
        <f t="shared" si="11"/>
        <v>1767</v>
      </c>
    </row>
    <row r="261" spans="1:16" x14ac:dyDescent="0.25">
      <c r="A261" s="104">
        <v>261</v>
      </c>
      <c r="B261" s="66">
        <v>56.2</v>
      </c>
      <c r="C261" s="63">
        <f>'soust.uk.JMK př.č.2'!$O$27+'soust.uk.JMK př.č.2'!$P$27</f>
        <v>23092</v>
      </c>
      <c r="D261" s="63">
        <f>'soust.uk.JMK př.č.2'!$L$27</f>
        <v>85</v>
      </c>
      <c r="E261" s="63">
        <f t="shared" si="9"/>
        <v>6781</v>
      </c>
      <c r="F261" s="63">
        <f t="shared" si="10"/>
        <v>4931</v>
      </c>
      <c r="G261" s="65"/>
      <c r="H261" s="194"/>
      <c r="I261" s="64"/>
      <c r="J261" s="64"/>
      <c r="K261" s="154"/>
      <c r="L261" s="72"/>
      <c r="M261" s="72"/>
      <c r="N261" s="72"/>
      <c r="P261" s="63">
        <f t="shared" si="11"/>
        <v>1765</v>
      </c>
    </row>
    <row r="262" spans="1:16" x14ac:dyDescent="0.25">
      <c r="A262" s="104">
        <v>262</v>
      </c>
      <c r="B262" s="66">
        <v>56.26</v>
      </c>
      <c r="C262" s="63">
        <f>'soust.uk.JMK př.č.2'!$O$27+'soust.uk.JMK př.č.2'!$P$27</f>
        <v>23092</v>
      </c>
      <c r="D262" s="63">
        <f>'soust.uk.JMK př.č.2'!$L$27</f>
        <v>85</v>
      </c>
      <c r="E262" s="63">
        <f t="shared" si="9"/>
        <v>6773</v>
      </c>
      <c r="F262" s="63">
        <f t="shared" si="10"/>
        <v>4925</v>
      </c>
      <c r="G262" s="65"/>
      <c r="H262" s="194"/>
      <c r="I262" s="64"/>
      <c r="J262" s="64"/>
      <c r="K262" s="154"/>
      <c r="L262" s="72"/>
      <c r="M262" s="72"/>
      <c r="N262" s="72"/>
      <c r="P262" s="63">
        <f t="shared" si="11"/>
        <v>1763</v>
      </c>
    </row>
    <row r="263" spans="1:16" x14ac:dyDescent="0.25">
      <c r="A263" s="104">
        <v>263</v>
      </c>
      <c r="B263" s="66">
        <v>56.31</v>
      </c>
      <c r="C263" s="63">
        <f>'soust.uk.JMK př.č.2'!$O$27+'soust.uk.JMK př.č.2'!$P$27</f>
        <v>23092</v>
      </c>
      <c r="D263" s="63">
        <f>'soust.uk.JMK př.č.2'!$L$27</f>
        <v>85</v>
      </c>
      <c r="E263" s="63">
        <f t="shared" si="9"/>
        <v>6768</v>
      </c>
      <c r="F263" s="63">
        <f t="shared" si="10"/>
        <v>4921</v>
      </c>
      <c r="G263" s="65"/>
      <c r="H263" s="194"/>
      <c r="I263" s="64"/>
      <c r="J263" s="64"/>
      <c r="K263" s="154"/>
      <c r="L263" s="72"/>
      <c r="M263" s="72"/>
      <c r="N263" s="72"/>
      <c r="P263" s="63">
        <f t="shared" si="11"/>
        <v>1762</v>
      </c>
    </row>
    <row r="264" spans="1:16" x14ac:dyDescent="0.25">
      <c r="A264" s="104">
        <v>264</v>
      </c>
      <c r="B264" s="66">
        <v>56.36</v>
      </c>
      <c r="C264" s="63">
        <f>'soust.uk.JMK př.č.2'!$O$27+'soust.uk.JMK př.č.2'!$P$27</f>
        <v>23092</v>
      </c>
      <c r="D264" s="63">
        <f>'soust.uk.JMK př.č.2'!$L$27</f>
        <v>85</v>
      </c>
      <c r="E264" s="63">
        <f t="shared" si="9"/>
        <v>6762</v>
      </c>
      <c r="F264" s="63">
        <f t="shared" si="10"/>
        <v>4917</v>
      </c>
      <c r="G264" s="65"/>
      <c r="H264" s="194"/>
      <c r="I264" s="64"/>
      <c r="J264" s="64"/>
      <c r="K264" s="154"/>
      <c r="L264" s="72"/>
      <c r="M264" s="72"/>
      <c r="N264" s="72"/>
      <c r="P264" s="63">
        <f t="shared" si="11"/>
        <v>1760</v>
      </c>
    </row>
    <row r="265" spans="1:16" x14ac:dyDescent="0.25">
      <c r="A265" s="104">
        <v>265</v>
      </c>
      <c r="B265" s="66">
        <v>56.42</v>
      </c>
      <c r="C265" s="63">
        <f>'soust.uk.JMK př.č.2'!$O$27+'soust.uk.JMK př.č.2'!$P$27</f>
        <v>23092</v>
      </c>
      <c r="D265" s="63">
        <f>'soust.uk.JMK př.č.2'!$L$27</f>
        <v>85</v>
      </c>
      <c r="E265" s="63">
        <f t="shared" si="9"/>
        <v>6754</v>
      </c>
      <c r="F265" s="63">
        <f t="shared" si="10"/>
        <v>4911</v>
      </c>
      <c r="G265" s="65"/>
      <c r="H265" s="194"/>
      <c r="I265" s="64"/>
      <c r="J265" s="64"/>
      <c r="K265" s="154"/>
      <c r="L265" s="72"/>
      <c r="M265" s="72"/>
      <c r="N265" s="72"/>
      <c r="P265" s="63">
        <f t="shared" si="11"/>
        <v>1758</v>
      </c>
    </row>
    <row r="266" spans="1:16" x14ac:dyDescent="0.25">
      <c r="A266" s="104">
        <v>266</v>
      </c>
      <c r="B266" s="66">
        <v>56.47</v>
      </c>
      <c r="C266" s="63">
        <f>'soust.uk.JMK př.č.2'!$O$27+'soust.uk.JMK př.č.2'!$P$27</f>
        <v>23092</v>
      </c>
      <c r="D266" s="63">
        <f>'soust.uk.JMK př.č.2'!$L$27</f>
        <v>85</v>
      </c>
      <c r="E266" s="63">
        <f t="shared" si="9"/>
        <v>6749</v>
      </c>
      <c r="F266" s="63">
        <f t="shared" si="10"/>
        <v>4907</v>
      </c>
      <c r="G266" s="65"/>
      <c r="H266" s="194"/>
      <c r="I266" s="64"/>
      <c r="J266" s="64"/>
      <c r="K266" s="154"/>
      <c r="L266" s="72"/>
      <c r="M266" s="72"/>
      <c r="N266" s="72"/>
      <c r="P266" s="63">
        <f t="shared" si="11"/>
        <v>1757</v>
      </c>
    </row>
    <row r="267" spans="1:16" x14ac:dyDescent="0.25">
      <c r="A267" s="104">
        <v>267</v>
      </c>
      <c r="B267" s="66">
        <v>56.53</v>
      </c>
      <c r="C267" s="63">
        <f>'soust.uk.JMK př.č.2'!$O$27+'soust.uk.JMK př.č.2'!$P$27</f>
        <v>23092</v>
      </c>
      <c r="D267" s="63">
        <f>'soust.uk.JMK př.č.2'!$L$27</f>
        <v>85</v>
      </c>
      <c r="E267" s="63">
        <f t="shared" si="9"/>
        <v>6742</v>
      </c>
      <c r="F267" s="63">
        <f t="shared" si="10"/>
        <v>4902</v>
      </c>
      <c r="G267" s="65"/>
      <c r="H267" s="194"/>
      <c r="I267" s="64"/>
      <c r="J267" s="64"/>
      <c r="K267" s="154"/>
      <c r="L267" s="72"/>
      <c r="M267" s="72"/>
      <c r="N267" s="72"/>
      <c r="P267" s="63">
        <f t="shared" si="11"/>
        <v>1755</v>
      </c>
    </row>
    <row r="268" spans="1:16" x14ac:dyDescent="0.25">
      <c r="A268" s="104">
        <v>268</v>
      </c>
      <c r="B268" s="66">
        <v>56.58</v>
      </c>
      <c r="C268" s="63">
        <f>'soust.uk.JMK př.č.2'!$O$27+'soust.uk.JMK př.č.2'!$P$27</f>
        <v>23092</v>
      </c>
      <c r="D268" s="63">
        <f>'soust.uk.JMK př.č.2'!$L$27</f>
        <v>85</v>
      </c>
      <c r="E268" s="63">
        <f t="shared" si="9"/>
        <v>6736</v>
      </c>
      <c r="F268" s="63">
        <f t="shared" si="10"/>
        <v>4898</v>
      </c>
      <c r="G268" s="65"/>
      <c r="H268" s="194"/>
      <c r="I268" s="64"/>
      <c r="J268" s="64"/>
      <c r="K268" s="154"/>
      <c r="L268" s="72"/>
      <c r="M268" s="72"/>
      <c r="N268" s="72"/>
      <c r="P268" s="63">
        <f t="shared" si="11"/>
        <v>1753</v>
      </c>
    </row>
    <row r="269" spans="1:16" x14ac:dyDescent="0.25">
      <c r="A269" s="104">
        <v>269</v>
      </c>
      <c r="B269" s="66">
        <v>56.64</v>
      </c>
      <c r="C269" s="63">
        <f>'soust.uk.JMK př.č.2'!$O$27+'soust.uk.JMK př.č.2'!$P$27</f>
        <v>23092</v>
      </c>
      <c r="D269" s="63">
        <f>'soust.uk.JMK př.č.2'!$L$27</f>
        <v>85</v>
      </c>
      <c r="E269" s="63">
        <f t="shared" si="9"/>
        <v>6728</v>
      </c>
      <c r="F269" s="63">
        <f t="shared" si="10"/>
        <v>4892</v>
      </c>
      <c r="G269" s="65"/>
      <c r="H269" s="194"/>
      <c r="I269" s="64"/>
      <c r="J269" s="64"/>
      <c r="K269" s="154"/>
      <c r="L269" s="72"/>
      <c r="M269" s="72"/>
      <c r="N269" s="72"/>
      <c r="P269" s="63">
        <f t="shared" si="11"/>
        <v>1751</v>
      </c>
    </row>
    <row r="270" spans="1:16" x14ac:dyDescent="0.25">
      <c r="A270" s="104">
        <v>270</v>
      </c>
      <c r="B270" s="66">
        <v>56.69</v>
      </c>
      <c r="C270" s="63">
        <f>'soust.uk.JMK př.č.2'!$O$27+'soust.uk.JMK př.č.2'!$P$27</f>
        <v>23092</v>
      </c>
      <c r="D270" s="63">
        <f>'soust.uk.JMK př.č.2'!$L$27</f>
        <v>85</v>
      </c>
      <c r="E270" s="63">
        <f t="shared" ref="E270:E333" si="12">SUM(F270,P270,D270)</f>
        <v>6723</v>
      </c>
      <c r="F270" s="63">
        <f t="shared" si="10"/>
        <v>4888</v>
      </c>
      <c r="G270" s="65"/>
      <c r="H270" s="194"/>
      <c r="I270" s="64"/>
      <c r="J270" s="64"/>
      <c r="K270" s="154"/>
      <c r="L270" s="72"/>
      <c r="M270" s="72"/>
      <c r="N270" s="72"/>
      <c r="P270" s="63">
        <f t="shared" si="11"/>
        <v>1750</v>
      </c>
    </row>
    <row r="271" spans="1:16" x14ac:dyDescent="0.25">
      <c r="A271" s="104">
        <v>271</v>
      </c>
      <c r="B271" s="66">
        <v>56.75</v>
      </c>
      <c r="C271" s="63">
        <f>'soust.uk.JMK př.č.2'!$O$27+'soust.uk.JMK př.č.2'!$P$27</f>
        <v>23092</v>
      </c>
      <c r="D271" s="63">
        <f>'soust.uk.JMK př.č.2'!$L$27</f>
        <v>85</v>
      </c>
      <c r="E271" s="63">
        <f t="shared" si="12"/>
        <v>6716</v>
      </c>
      <c r="F271" s="63">
        <f t="shared" ref="F271:F334" si="13">ROUND(1/B271*C271*12,0)</f>
        <v>4883</v>
      </c>
      <c r="G271" s="65"/>
      <c r="H271" s="194"/>
      <c r="I271" s="64"/>
      <c r="J271" s="64"/>
      <c r="K271" s="154"/>
      <c r="L271" s="72"/>
      <c r="M271" s="72"/>
      <c r="N271" s="72"/>
      <c r="P271" s="63">
        <f t="shared" ref="P271:P334" si="14">ROUND((F271*35.8%),0)</f>
        <v>1748</v>
      </c>
    </row>
    <row r="272" spans="1:16" x14ac:dyDescent="0.25">
      <c r="A272" s="104">
        <v>272</v>
      </c>
      <c r="B272" s="66">
        <v>56.8</v>
      </c>
      <c r="C272" s="63">
        <f>'soust.uk.JMK př.č.2'!$O$27+'soust.uk.JMK př.č.2'!$P$27</f>
        <v>23092</v>
      </c>
      <c r="D272" s="63">
        <f>'soust.uk.JMK př.č.2'!$L$27</f>
        <v>85</v>
      </c>
      <c r="E272" s="63">
        <f t="shared" si="12"/>
        <v>6711</v>
      </c>
      <c r="F272" s="63">
        <f t="shared" si="13"/>
        <v>4879</v>
      </c>
      <c r="G272" s="65"/>
      <c r="H272" s="194"/>
      <c r="I272" s="64"/>
      <c r="J272" s="64"/>
      <c r="K272" s="154"/>
      <c r="L272" s="72"/>
      <c r="M272" s="72"/>
      <c r="N272" s="72"/>
      <c r="P272" s="63">
        <f t="shared" si="14"/>
        <v>1747</v>
      </c>
    </row>
    <row r="273" spans="1:16" x14ac:dyDescent="0.25">
      <c r="A273" s="104">
        <v>273</v>
      </c>
      <c r="B273" s="66">
        <v>56.86</v>
      </c>
      <c r="C273" s="63">
        <f>'soust.uk.JMK př.č.2'!$O$27+'soust.uk.JMK př.č.2'!$P$27</f>
        <v>23092</v>
      </c>
      <c r="D273" s="63">
        <f>'soust.uk.JMK př.č.2'!$L$27</f>
        <v>85</v>
      </c>
      <c r="E273" s="63">
        <f t="shared" si="12"/>
        <v>6703</v>
      </c>
      <c r="F273" s="63">
        <f t="shared" si="13"/>
        <v>4873</v>
      </c>
      <c r="G273" s="65"/>
      <c r="H273" s="194"/>
      <c r="I273" s="64"/>
      <c r="J273" s="64"/>
      <c r="K273" s="154"/>
      <c r="L273" s="72"/>
      <c r="M273" s="72"/>
      <c r="N273" s="72"/>
      <c r="P273" s="63">
        <f t="shared" si="14"/>
        <v>1745</v>
      </c>
    </row>
    <row r="274" spans="1:16" x14ac:dyDescent="0.25">
      <c r="A274" s="104">
        <v>274</v>
      </c>
      <c r="B274" s="66">
        <v>56.91</v>
      </c>
      <c r="C274" s="63">
        <f>'soust.uk.JMK př.č.2'!$O$27+'soust.uk.JMK př.č.2'!$P$27</f>
        <v>23092</v>
      </c>
      <c r="D274" s="63">
        <f>'soust.uk.JMK př.č.2'!$L$27</f>
        <v>85</v>
      </c>
      <c r="E274" s="63">
        <f t="shared" si="12"/>
        <v>6697</v>
      </c>
      <c r="F274" s="63">
        <f t="shared" si="13"/>
        <v>4869</v>
      </c>
      <c r="G274" s="65"/>
      <c r="H274" s="194"/>
      <c r="I274" s="64"/>
      <c r="J274" s="64"/>
      <c r="K274" s="154"/>
      <c r="L274" s="72"/>
      <c r="M274" s="72"/>
      <c r="N274" s="72"/>
      <c r="P274" s="63">
        <f t="shared" si="14"/>
        <v>1743</v>
      </c>
    </row>
    <row r="275" spans="1:16" x14ac:dyDescent="0.25">
      <c r="A275" s="104">
        <v>275</v>
      </c>
      <c r="B275" s="66">
        <v>56.97</v>
      </c>
      <c r="C275" s="63">
        <f>'soust.uk.JMK př.č.2'!$O$27+'soust.uk.JMK př.č.2'!$P$27</f>
        <v>23092</v>
      </c>
      <c r="D275" s="63">
        <f>'soust.uk.JMK př.č.2'!$L$27</f>
        <v>85</v>
      </c>
      <c r="E275" s="63">
        <f t="shared" si="12"/>
        <v>6690</v>
      </c>
      <c r="F275" s="63">
        <f t="shared" si="13"/>
        <v>4864</v>
      </c>
      <c r="G275" s="65"/>
      <c r="H275" s="194"/>
      <c r="I275" s="64"/>
      <c r="J275" s="64"/>
      <c r="K275" s="154"/>
      <c r="L275" s="72"/>
      <c r="M275" s="72"/>
      <c r="N275" s="72"/>
      <c r="P275" s="63">
        <f t="shared" si="14"/>
        <v>1741</v>
      </c>
    </row>
    <row r="276" spans="1:16" x14ac:dyDescent="0.25">
      <c r="A276" s="104">
        <v>276</v>
      </c>
      <c r="B276" s="66">
        <v>57.02</v>
      </c>
      <c r="C276" s="63">
        <f>'soust.uk.JMK př.č.2'!$O$27+'soust.uk.JMK př.č.2'!$P$27</f>
        <v>23092</v>
      </c>
      <c r="D276" s="63">
        <f>'soust.uk.JMK př.č.2'!$L$27</f>
        <v>85</v>
      </c>
      <c r="E276" s="63">
        <f t="shared" si="12"/>
        <v>6685</v>
      </c>
      <c r="F276" s="63">
        <f t="shared" si="13"/>
        <v>4860</v>
      </c>
      <c r="G276" s="65"/>
      <c r="H276" s="194"/>
      <c r="I276" s="64"/>
      <c r="J276" s="64"/>
      <c r="K276" s="154"/>
      <c r="L276" s="72"/>
      <c r="M276" s="72"/>
      <c r="N276" s="72"/>
      <c r="P276" s="63">
        <f t="shared" si="14"/>
        <v>1740</v>
      </c>
    </row>
    <row r="277" spans="1:16" x14ac:dyDescent="0.25">
      <c r="A277" s="104">
        <v>277</v>
      </c>
      <c r="B277" s="66">
        <v>57.07</v>
      </c>
      <c r="C277" s="63">
        <f>'soust.uk.JMK př.č.2'!$O$27+'soust.uk.JMK př.č.2'!$P$27</f>
        <v>23092</v>
      </c>
      <c r="D277" s="63">
        <f>'soust.uk.JMK př.č.2'!$L$27</f>
        <v>85</v>
      </c>
      <c r="E277" s="63">
        <f t="shared" si="12"/>
        <v>6679</v>
      </c>
      <c r="F277" s="63">
        <f t="shared" si="13"/>
        <v>4856</v>
      </c>
      <c r="G277" s="65"/>
      <c r="H277" s="194"/>
      <c r="I277" s="64"/>
      <c r="J277" s="64"/>
      <c r="K277" s="154"/>
      <c r="L277" s="72"/>
      <c r="M277" s="72"/>
      <c r="N277" s="72"/>
      <c r="P277" s="63">
        <f t="shared" si="14"/>
        <v>1738</v>
      </c>
    </row>
    <row r="278" spans="1:16" x14ac:dyDescent="0.25">
      <c r="A278" s="104">
        <v>278</v>
      </c>
      <c r="B278" s="66">
        <v>57.13</v>
      </c>
      <c r="C278" s="63">
        <f>'soust.uk.JMK př.č.2'!$O$27+'soust.uk.JMK př.č.2'!$P$27</f>
        <v>23092</v>
      </c>
      <c r="D278" s="63">
        <f>'soust.uk.JMK př.č.2'!$L$27</f>
        <v>85</v>
      </c>
      <c r="E278" s="63">
        <f t="shared" si="12"/>
        <v>6671</v>
      </c>
      <c r="F278" s="63">
        <f t="shared" si="13"/>
        <v>4850</v>
      </c>
      <c r="G278" s="65"/>
      <c r="H278" s="194"/>
      <c r="I278" s="64"/>
      <c r="J278" s="64"/>
      <c r="K278" s="154"/>
      <c r="L278" s="72"/>
      <c r="M278" s="72"/>
      <c r="N278" s="72"/>
      <c r="P278" s="63">
        <f t="shared" si="14"/>
        <v>1736</v>
      </c>
    </row>
    <row r="279" spans="1:16" x14ac:dyDescent="0.25">
      <c r="A279" s="104">
        <v>279</v>
      </c>
      <c r="B279" s="66">
        <v>57.18</v>
      </c>
      <c r="C279" s="63">
        <f>'soust.uk.JMK př.č.2'!$O$27+'soust.uk.JMK př.č.2'!$P$27</f>
        <v>23092</v>
      </c>
      <c r="D279" s="63">
        <f>'soust.uk.JMK př.č.2'!$L$27</f>
        <v>85</v>
      </c>
      <c r="E279" s="63">
        <f t="shared" si="12"/>
        <v>6666</v>
      </c>
      <c r="F279" s="63">
        <f t="shared" si="13"/>
        <v>4846</v>
      </c>
      <c r="G279" s="65"/>
      <c r="H279" s="194"/>
      <c r="I279" s="64"/>
      <c r="J279" s="64"/>
      <c r="K279" s="154"/>
      <c r="L279" s="72"/>
      <c r="M279" s="72"/>
      <c r="N279" s="72"/>
      <c r="P279" s="63">
        <f t="shared" si="14"/>
        <v>1735</v>
      </c>
    </row>
    <row r="280" spans="1:16" x14ac:dyDescent="0.25">
      <c r="A280" s="104">
        <v>280</v>
      </c>
      <c r="B280" s="66">
        <v>57.24</v>
      </c>
      <c r="C280" s="63">
        <f>'soust.uk.JMK př.č.2'!$O$27+'soust.uk.JMK př.č.2'!$P$27</f>
        <v>23092</v>
      </c>
      <c r="D280" s="63">
        <f>'soust.uk.JMK př.č.2'!$L$27</f>
        <v>85</v>
      </c>
      <c r="E280" s="63">
        <f t="shared" si="12"/>
        <v>6659</v>
      </c>
      <c r="F280" s="63">
        <f t="shared" si="13"/>
        <v>4841</v>
      </c>
      <c r="G280" s="65"/>
      <c r="H280" s="194"/>
      <c r="I280" s="64"/>
      <c r="J280" s="64"/>
      <c r="K280" s="154"/>
      <c r="L280" s="72"/>
      <c r="M280" s="72"/>
      <c r="N280" s="72"/>
      <c r="P280" s="63">
        <f t="shared" si="14"/>
        <v>1733</v>
      </c>
    </row>
    <row r="281" spans="1:16" x14ac:dyDescent="0.25">
      <c r="A281" s="104">
        <v>281</v>
      </c>
      <c r="B281" s="66">
        <v>57.29</v>
      </c>
      <c r="C281" s="63">
        <f>'soust.uk.JMK př.č.2'!$O$27+'soust.uk.JMK př.č.2'!$P$27</f>
        <v>23092</v>
      </c>
      <c r="D281" s="63">
        <f>'soust.uk.JMK př.č.2'!$L$27</f>
        <v>85</v>
      </c>
      <c r="E281" s="63">
        <f t="shared" si="12"/>
        <v>6654</v>
      </c>
      <c r="F281" s="63">
        <f t="shared" si="13"/>
        <v>4837</v>
      </c>
      <c r="G281" s="65"/>
      <c r="H281" s="194"/>
      <c r="I281" s="64"/>
      <c r="J281" s="64"/>
      <c r="K281" s="154"/>
      <c r="L281" s="72"/>
      <c r="M281" s="72"/>
      <c r="N281" s="72"/>
      <c r="P281" s="63">
        <f t="shared" si="14"/>
        <v>1732</v>
      </c>
    </row>
    <row r="282" spans="1:16" x14ac:dyDescent="0.25">
      <c r="A282" s="104">
        <v>282</v>
      </c>
      <c r="B282" s="66">
        <v>57.35</v>
      </c>
      <c r="C282" s="63">
        <f>'soust.uk.JMK př.č.2'!$O$27+'soust.uk.JMK př.č.2'!$P$27</f>
        <v>23092</v>
      </c>
      <c r="D282" s="63">
        <f>'soust.uk.JMK př.č.2'!$L$27</f>
        <v>85</v>
      </c>
      <c r="E282" s="63">
        <f t="shared" si="12"/>
        <v>6647</v>
      </c>
      <c r="F282" s="63">
        <f t="shared" si="13"/>
        <v>4832</v>
      </c>
      <c r="G282" s="65"/>
      <c r="H282" s="194"/>
      <c r="I282" s="64"/>
      <c r="J282" s="64"/>
      <c r="K282" s="154"/>
      <c r="L282" s="72"/>
      <c r="M282" s="72"/>
      <c r="N282" s="72"/>
      <c r="P282" s="63">
        <f t="shared" si="14"/>
        <v>1730</v>
      </c>
    </row>
    <row r="283" spans="1:16" x14ac:dyDescent="0.25">
      <c r="A283" s="104">
        <v>283</v>
      </c>
      <c r="B283" s="66">
        <v>57.4</v>
      </c>
      <c r="C283" s="63">
        <f>'soust.uk.JMK př.č.2'!$O$27+'soust.uk.JMK př.č.2'!$P$27</f>
        <v>23092</v>
      </c>
      <c r="D283" s="63">
        <f>'soust.uk.JMK př.č.2'!$L$27</f>
        <v>85</v>
      </c>
      <c r="E283" s="63">
        <f t="shared" si="12"/>
        <v>6641</v>
      </c>
      <c r="F283" s="63">
        <f t="shared" si="13"/>
        <v>4828</v>
      </c>
      <c r="G283" s="65"/>
      <c r="H283" s="194"/>
      <c r="I283" s="64"/>
      <c r="J283" s="64"/>
      <c r="K283" s="154"/>
      <c r="L283" s="72"/>
      <c r="M283" s="72"/>
      <c r="N283" s="72"/>
      <c r="P283" s="63">
        <f t="shared" si="14"/>
        <v>1728</v>
      </c>
    </row>
    <row r="284" spans="1:16" x14ac:dyDescent="0.25">
      <c r="A284" s="104">
        <v>284</v>
      </c>
      <c r="B284" s="66">
        <v>57.45</v>
      </c>
      <c r="C284" s="63">
        <f>'soust.uk.JMK př.č.2'!$O$27+'soust.uk.JMK př.č.2'!$P$27</f>
        <v>23092</v>
      </c>
      <c r="D284" s="63">
        <f>'soust.uk.JMK př.č.2'!$L$27</f>
        <v>85</v>
      </c>
      <c r="E284" s="63">
        <f t="shared" si="12"/>
        <v>6635</v>
      </c>
      <c r="F284" s="63">
        <f t="shared" si="13"/>
        <v>4823</v>
      </c>
      <c r="G284" s="65"/>
      <c r="H284" s="194"/>
      <c r="I284" s="64"/>
      <c r="J284" s="64"/>
      <c r="K284" s="154"/>
      <c r="L284" s="72"/>
      <c r="M284" s="72"/>
      <c r="N284" s="72"/>
      <c r="P284" s="63">
        <f t="shared" si="14"/>
        <v>1727</v>
      </c>
    </row>
    <row r="285" spans="1:16" x14ac:dyDescent="0.25">
      <c r="A285" s="104">
        <v>285</v>
      </c>
      <c r="B285" s="66">
        <v>57.51</v>
      </c>
      <c r="C285" s="63">
        <f>'soust.uk.JMK př.č.2'!$O$27+'soust.uk.JMK př.č.2'!$P$27</f>
        <v>23092</v>
      </c>
      <c r="D285" s="63">
        <f>'soust.uk.JMK př.č.2'!$L$27</f>
        <v>85</v>
      </c>
      <c r="E285" s="63">
        <f t="shared" si="12"/>
        <v>6628</v>
      </c>
      <c r="F285" s="63">
        <f t="shared" si="13"/>
        <v>4818</v>
      </c>
      <c r="G285" s="65"/>
      <c r="H285" s="194"/>
      <c r="I285" s="64"/>
      <c r="J285" s="64"/>
      <c r="K285" s="154"/>
      <c r="L285" s="72"/>
      <c r="M285" s="72"/>
      <c r="N285" s="72"/>
      <c r="P285" s="63">
        <f t="shared" si="14"/>
        <v>1725</v>
      </c>
    </row>
    <row r="286" spans="1:16" x14ac:dyDescent="0.25">
      <c r="A286" s="104">
        <v>286</v>
      </c>
      <c r="B286" s="66">
        <v>57.56</v>
      </c>
      <c r="C286" s="63">
        <f>'soust.uk.JMK př.č.2'!$O$27+'soust.uk.JMK př.č.2'!$P$27</f>
        <v>23092</v>
      </c>
      <c r="D286" s="63">
        <f>'soust.uk.JMK př.č.2'!$L$27</f>
        <v>85</v>
      </c>
      <c r="E286" s="63">
        <f t="shared" si="12"/>
        <v>6622</v>
      </c>
      <c r="F286" s="63">
        <f t="shared" si="13"/>
        <v>4814</v>
      </c>
      <c r="G286" s="65"/>
      <c r="H286" s="194"/>
      <c r="I286" s="64"/>
      <c r="J286" s="64"/>
      <c r="K286" s="154"/>
      <c r="L286" s="72"/>
      <c r="M286" s="72"/>
      <c r="N286" s="72"/>
      <c r="P286" s="63">
        <f t="shared" si="14"/>
        <v>1723</v>
      </c>
    </row>
    <row r="287" spans="1:16" x14ac:dyDescent="0.25">
      <c r="A287" s="104">
        <v>287</v>
      </c>
      <c r="B287" s="66">
        <v>57.62</v>
      </c>
      <c r="C287" s="63">
        <f>'soust.uk.JMK př.č.2'!$O$27+'soust.uk.JMK př.č.2'!$P$27</f>
        <v>23092</v>
      </c>
      <c r="D287" s="63">
        <f>'soust.uk.JMK př.č.2'!$L$27</f>
        <v>85</v>
      </c>
      <c r="E287" s="63">
        <f t="shared" si="12"/>
        <v>6616</v>
      </c>
      <c r="F287" s="63">
        <f t="shared" si="13"/>
        <v>4809</v>
      </c>
      <c r="G287" s="65"/>
      <c r="H287" s="194"/>
      <c r="I287" s="64"/>
      <c r="J287" s="64"/>
      <c r="K287" s="154"/>
      <c r="L287" s="72"/>
      <c r="M287" s="72"/>
      <c r="N287" s="72"/>
      <c r="P287" s="63">
        <f t="shared" si="14"/>
        <v>1722</v>
      </c>
    </row>
    <row r="288" spans="1:16" x14ac:dyDescent="0.25">
      <c r="A288" s="104">
        <v>288</v>
      </c>
      <c r="B288" s="66">
        <v>57.67</v>
      </c>
      <c r="C288" s="63">
        <f>'soust.uk.JMK př.č.2'!$O$27+'soust.uk.JMK př.č.2'!$P$27</f>
        <v>23092</v>
      </c>
      <c r="D288" s="63">
        <f>'soust.uk.JMK př.č.2'!$L$27</f>
        <v>85</v>
      </c>
      <c r="E288" s="63">
        <f t="shared" si="12"/>
        <v>6610</v>
      </c>
      <c r="F288" s="63">
        <f t="shared" si="13"/>
        <v>4805</v>
      </c>
      <c r="G288" s="65"/>
      <c r="H288" s="194"/>
      <c r="I288" s="64"/>
      <c r="J288" s="64"/>
      <c r="K288" s="154"/>
      <c r="L288" s="72"/>
      <c r="M288" s="72"/>
      <c r="N288" s="72"/>
      <c r="P288" s="63">
        <f t="shared" si="14"/>
        <v>1720</v>
      </c>
    </row>
    <row r="289" spans="1:16" x14ac:dyDescent="0.25">
      <c r="A289" s="104">
        <v>289</v>
      </c>
      <c r="B289" s="66">
        <v>57.72</v>
      </c>
      <c r="C289" s="63">
        <f>'soust.uk.JMK př.č.2'!$O$27+'soust.uk.JMK př.č.2'!$P$27</f>
        <v>23092</v>
      </c>
      <c r="D289" s="63">
        <f>'soust.uk.JMK př.č.2'!$L$27</f>
        <v>85</v>
      </c>
      <c r="E289" s="63">
        <f t="shared" si="12"/>
        <v>6605</v>
      </c>
      <c r="F289" s="63">
        <f t="shared" si="13"/>
        <v>4801</v>
      </c>
      <c r="G289" s="65"/>
      <c r="H289" s="194"/>
      <c r="I289" s="64"/>
      <c r="J289" s="64"/>
      <c r="K289" s="154"/>
      <c r="L289" s="72"/>
      <c r="M289" s="72"/>
      <c r="N289" s="72"/>
      <c r="P289" s="63">
        <f t="shared" si="14"/>
        <v>1719</v>
      </c>
    </row>
    <row r="290" spans="1:16" x14ac:dyDescent="0.25">
      <c r="A290" s="104">
        <v>290</v>
      </c>
      <c r="B290" s="66">
        <v>57.78</v>
      </c>
      <c r="C290" s="63">
        <f>'soust.uk.JMK př.č.2'!$O$27+'soust.uk.JMK př.č.2'!$P$27</f>
        <v>23092</v>
      </c>
      <c r="D290" s="63">
        <f>'soust.uk.JMK př.č.2'!$L$27</f>
        <v>85</v>
      </c>
      <c r="E290" s="63">
        <f t="shared" si="12"/>
        <v>6598</v>
      </c>
      <c r="F290" s="63">
        <f t="shared" si="13"/>
        <v>4796</v>
      </c>
      <c r="G290" s="65"/>
      <c r="H290" s="194"/>
      <c r="I290" s="64"/>
      <c r="J290" s="64"/>
      <c r="K290" s="154"/>
      <c r="L290" s="72"/>
      <c r="M290" s="72"/>
      <c r="N290" s="72"/>
      <c r="P290" s="63">
        <f t="shared" si="14"/>
        <v>1717</v>
      </c>
    </row>
    <row r="291" spans="1:16" x14ac:dyDescent="0.25">
      <c r="A291" s="104">
        <v>291</v>
      </c>
      <c r="B291" s="66">
        <v>57.83</v>
      </c>
      <c r="C291" s="63">
        <f>'soust.uk.JMK př.č.2'!$O$27+'soust.uk.JMK př.č.2'!$P$27</f>
        <v>23092</v>
      </c>
      <c r="D291" s="63">
        <f>'soust.uk.JMK př.č.2'!$L$27</f>
        <v>85</v>
      </c>
      <c r="E291" s="63">
        <f t="shared" si="12"/>
        <v>6593</v>
      </c>
      <c r="F291" s="63">
        <f t="shared" si="13"/>
        <v>4792</v>
      </c>
      <c r="G291" s="65"/>
      <c r="H291" s="194"/>
      <c r="I291" s="64"/>
      <c r="J291" s="64"/>
      <c r="K291" s="154"/>
      <c r="L291" s="72"/>
      <c r="M291" s="72"/>
      <c r="N291" s="72"/>
      <c r="P291" s="63">
        <f t="shared" si="14"/>
        <v>1716</v>
      </c>
    </row>
    <row r="292" spans="1:16" x14ac:dyDescent="0.25">
      <c r="A292" s="104">
        <v>292</v>
      </c>
      <c r="B292" s="66">
        <v>57.88</v>
      </c>
      <c r="C292" s="63">
        <f>'soust.uk.JMK př.č.2'!$O$27+'soust.uk.JMK př.č.2'!$P$27</f>
        <v>23092</v>
      </c>
      <c r="D292" s="63">
        <f>'soust.uk.JMK př.č.2'!$L$27</f>
        <v>85</v>
      </c>
      <c r="E292" s="63">
        <f t="shared" si="12"/>
        <v>6587</v>
      </c>
      <c r="F292" s="63">
        <f t="shared" si="13"/>
        <v>4788</v>
      </c>
      <c r="G292" s="65"/>
      <c r="H292" s="194"/>
      <c r="I292" s="64"/>
      <c r="J292" s="64"/>
      <c r="K292" s="154"/>
      <c r="L292" s="72"/>
      <c r="M292" s="72"/>
      <c r="N292" s="72"/>
      <c r="P292" s="63">
        <f t="shared" si="14"/>
        <v>1714</v>
      </c>
    </row>
    <row r="293" spans="1:16" x14ac:dyDescent="0.25">
      <c r="A293" s="104">
        <v>293</v>
      </c>
      <c r="B293" s="66">
        <v>57.94</v>
      </c>
      <c r="C293" s="63">
        <f>'soust.uk.JMK př.č.2'!$O$27+'soust.uk.JMK př.č.2'!$P$27</f>
        <v>23092</v>
      </c>
      <c r="D293" s="63">
        <f>'soust.uk.JMK př.č.2'!$L$27</f>
        <v>85</v>
      </c>
      <c r="E293" s="63">
        <f t="shared" si="12"/>
        <v>6580</v>
      </c>
      <c r="F293" s="63">
        <f t="shared" si="13"/>
        <v>4783</v>
      </c>
      <c r="G293" s="65"/>
      <c r="H293" s="194"/>
      <c r="I293" s="64"/>
      <c r="J293" s="64"/>
      <c r="K293" s="154"/>
      <c r="L293" s="72"/>
      <c r="M293" s="72"/>
      <c r="N293" s="72"/>
      <c r="P293" s="63">
        <f t="shared" si="14"/>
        <v>1712</v>
      </c>
    </row>
    <row r="294" spans="1:16" x14ac:dyDescent="0.25">
      <c r="A294" s="104">
        <v>294</v>
      </c>
      <c r="B294" s="66">
        <v>57.99</v>
      </c>
      <c r="C294" s="63">
        <f>'soust.uk.JMK př.č.2'!$O$27+'soust.uk.JMK př.č.2'!$P$27</f>
        <v>23092</v>
      </c>
      <c r="D294" s="63">
        <f>'soust.uk.JMK př.č.2'!$L$27</f>
        <v>85</v>
      </c>
      <c r="E294" s="63">
        <f t="shared" si="12"/>
        <v>6574</v>
      </c>
      <c r="F294" s="63">
        <f t="shared" si="13"/>
        <v>4778</v>
      </c>
      <c r="G294" s="65"/>
      <c r="H294" s="194"/>
      <c r="I294" s="64"/>
      <c r="J294" s="64"/>
      <c r="K294" s="154"/>
      <c r="L294" s="72"/>
      <c r="M294" s="72"/>
      <c r="N294" s="72"/>
      <c r="P294" s="63">
        <f t="shared" si="14"/>
        <v>1711</v>
      </c>
    </row>
    <row r="295" spans="1:16" x14ac:dyDescent="0.25">
      <c r="A295" s="104">
        <v>295</v>
      </c>
      <c r="B295" s="66">
        <v>58.04</v>
      </c>
      <c r="C295" s="63">
        <f>'soust.uk.JMK př.č.2'!$O$27+'soust.uk.JMK př.č.2'!$P$27</f>
        <v>23092</v>
      </c>
      <c r="D295" s="63">
        <f>'soust.uk.JMK př.č.2'!$L$27</f>
        <v>85</v>
      </c>
      <c r="E295" s="63">
        <f t="shared" si="12"/>
        <v>6568</v>
      </c>
      <c r="F295" s="63">
        <f t="shared" si="13"/>
        <v>4774</v>
      </c>
      <c r="G295" s="65"/>
      <c r="H295" s="194"/>
      <c r="I295" s="64"/>
      <c r="J295" s="64"/>
      <c r="K295" s="154"/>
      <c r="L295" s="72"/>
      <c r="M295" s="72"/>
      <c r="N295" s="72"/>
      <c r="P295" s="63">
        <f t="shared" si="14"/>
        <v>1709</v>
      </c>
    </row>
    <row r="296" spans="1:16" x14ac:dyDescent="0.25">
      <c r="A296" s="104">
        <v>296</v>
      </c>
      <c r="B296" s="66">
        <v>58.1</v>
      </c>
      <c r="C296" s="63">
        <f>'soust.uk.JMK př.č.2'!$O$27+'soust.uk.JMK př.č.2'!$P$27</f>
        <v>23092</v>
      </c>
      <c r="D296" s="63">
        <f>'soust.uk.JMK př.č.2'!$L$27</f>
        <v>85</v>
      </c>
      <c r="E296" s="63">
        <f t="shared" si="12"/>
        <v>6561</v>
      </c>
      <c r="F296" s="63">
        <f t="shared" si="13"/>
        <v>4769</v>
      </c>
      <c r="G296" s="65"/>
      <c r="H296" s="194"/>
      <c r="I296" s="64"/>
      <c r="J296" s="64"/>
      <c r="K296" s="154"/>
      <c r="L296" s="72"/>
      <c r="M296" s="72"/>
      <c r="N296" s="72"/>
      <c r="P296" s="63">
        <f t="shared" si="14"/>
        <v>1707</v>
      </c>
    </row>
    <row r="297" spans="1:16" x14ac:dyDescent="0.25">
      <c r="A297" s="104">
        <v>297</v>
      </c>
      <c r="B297" s="66">
        <v>58.15</v>
      </c>
      <c r="C297" s="63">
        <f>'soust.uk.JMK př.č.2'!$O$27+'soust.uk.JMK př.č.2'!$P$27</f>
        <v>23092</v>
      </c>
      <c r="D297" s="63">
        <f>'soust.uk.JMK př.č.2'!$L$27</f>
        <v>85</v>
      </c>
      <c r="E297" s="63">
        <f t="shared" si="12"/>
        <v>6556</v>
      </c>
      <c r="F297" s="63">
        <f t="shared" si="13"/>
        <v>4765</v>
      </c>
      <c r="G297" s="65"/>
      <c r="H297" s="194"/>
      <c r="I297" s="64"/>
      <c r="J297" s="64"/>
      <c r="K297" s="154"/>
      <c r="L297" s="72"/>
      <c r="M297" s="72"/>
      <c r="N297" s="72"/>
      <c r="P297" s="63">
        <f t="shared" si="14"/>
        <v>1706</v>
      </c>
    </row>
    <row r="298" spans="1:16" x14ac:dyDescent="0.25">
      <c r="A298" s="104">
        <v>298</v>
      </c>
      <c r="B298" s="66">
        <v>58.2</v>
      </c>
      <c r="C298" s="63">
        <f>'soust.uk.JMK př.č.2'!$O$27+'soust.uk.JMK př.č.2'!$P$27</f>
        <v>23092</v>
      </c>
      <c r="D298" s="63">
        <f>'soust.uk.JMK př.č.2'!$L$27</f>
        <v>85</v>
      </c>
      <c r="E298" s="63">
        <f t="shared" si="12"/>
        <v>6550</v>
      </c>
      <c r="F298" s="63">
        <f t="shared" si="13"/>
        <v>4761</v>
      </c>
      <c r="G298" s="65"/>
      <c r="H298" s="194"/>
      <c r="I298" s="64"/>
      <c r="J298" s="64"/>
      <c r="K298" s="154"/>
      <c r="L298" s="72"/>
      <c r="M298" s="72"/>
      <c r="N298" s="72"/>
      <c r="P298" s="63">
        <f t="shared" si="14"/>
        <v>1704</v>
      </c>
    </row>
    <row r="299" spans="1:16" x14ac:dyDescent="0.25">
      <c r="A299" s="104">
        <v>299</v>
      </c>
      <c r="B299" s="66">
        <v>58.26</v>
      </c>
      <c r="C299" s="63">
        <f>'soust.uk.JMK př.č.2'!$O$27+'soust.uk.JMK př.č.2'!$P$27</f>
        <v>23092</v>
      </c>
      <c r="D299" s="63">
        <f>'soust.uk.JMK př.č.2'!$L$27</f>
        <v>85</v>
      </c>
      <c r="E299" s="63">
        <f t="shared" si="12"/>
        <v>6544</v>
      </c>
      <c r="F299" s="63">
        <f t="shared" si="13"/>
        <v>4756</v>
      </c>
      <c r="G299" s="65"/>
      <c r="H299" s="194"/>
      <c r="I299" s="64"/>
      <c r="J299" s="64"/>
      <c r="K299" s="154"/>
      <c r="L299" s="72"/>
      <c r="M299" s="72"/>
      <c r="N299" s="72"/>
      <c r="P299" s="63">
        <f t="shared" si="14"/>
        <v>1703</v>
      </c>
    </row>
    <row r="300" spans="1:16" x14ac:dyDescent="0.25">
      <c r="A300" s="104">
        <v>300</v>
      </c>
      <c r="B300" s="66">
        <v>58.31</v>
      </c>
      <c r="C300" s="63">
        <f>'soust.uk.JMK př.č.2'!$O$27+'soust.uk.JMK př.č.2'!$P$27</f>
        <v>23092</v>
      </c>
      <c r="D300" s="63">
        <f>'soust.uk.JMK př.č.2'!$L$27</f>
        <v>85</v>
      </c>
      <c r="E300" s="63">
        <f t="shared" si="12"/>
        <v>6538</v>
      </c>
      <c r="F300" s="63">
        <f t="shared" si="13"/>
        <v>4752</v>
      </c>
      <c r="G300" s="65"/>
      <c r="H300" s="194"/>
      <c r="I300" s="64"/>
      <c r="J300" s="64"/>
      <c r="K300" s="154"/>
      <c r="L300" s="72"/>
      <c r="M300" s="72"/>
      <c r="N300" s="72"/>
      <c r="P300" s="63">
        <f t="shared" si="14"/>
        <v>1701</v>
      </c>
    </row>
    <row r="301" spans="1:16" x14ac:dyDescent="0.25">
      <c r="A301" s="104">
        <v>301</v>
      </c>
      <c r="B301" s="66">
        <v>58.36</v>
      </c>
      <c r="C301" s="63">
        <f>'soust.uk.JMK př.č.2'!$O$27+'soust.uk.JMK př.č.2'!$P$27</f>
        <v>23092</v>
      </c>
      <c r="D301" s="63">
        <f>'soust.uk.JMK př.č.2'!$L$27</f>
        <v>85</v>
      </c>
      <c r="E301" s="63">
        <f t="shared" si="12"/>
        <v>6533</v>
      </c>
      <c r="F301" s="63">
        <f t="shared" si="13"/>
        <v>4748</v>
      </c>
      <c r="G301" s="65"/>
      <c r="H301" s="194"/>
      <c r="I301" s="64"/>
      <c r="J301" s="64"/>
      <c r="K301" s="154"/>
      <c r="L301" s="72"/>
      <c r="M301" s="72"/>
      <c r="N301" s="72"/>
      <c r="P301" s="63">
        <f t="shared" si="14"/>
        <v>1700</v>
      </c>
    </row>
    <row r="302" spans="1:16" x14ac:dyDescent="0.25">
      <c r="A302" s="104">
        <v>302</v>
      </c>
      <c r="B302" s="66">
        <v>58.41</v>
      </c>
      <c r="C302" s="63">
        <f>'soust.uk.JMK př.č.2'!$O$27+'soust.uk.JMK př.č.2'!$P$27</f>
        <v>23092</v>
      </c>
      <c r="D302" s="63">
        <f>'soust.uk.JMK př.č.2'!$L$27</f>
        <v>85</v>
      </c>
      <c r="E302" s="63">
        <f t="shared" si="12"/>
        <v>6527</v>
      </c>
      <c r="F302" s="63">
        <f t="shared" si="13"/>
        <v>4744</v>
      </c>
      <c r="G302" s="65"/>
      <c r="H302" s="194"/>
      <c r="I302" s="64"/>
      <c r="J302" s="64"/>
      <c r="K302" s="154"/>
      <c r="L302" s="72"/>
      <c r="M302" s="72"/>
      <c r="N302" s="72"/>
      <c r="P302" s="63">
        <f t="shared" si="14"/>
        <v>1698</v>
      </c>
    </row>
    <row r="303" spans="1:16" x14ac:dyDescent="0.25">
      <c r="A303" s="104">
        <v>303</v>
      </c>
      <c r="B303" s="66">
        <v>58.47</v>
      </c>
      <c r="C303" s="63">
        <f>'soust.uk.JMK př.č.2'!$O$27+'soust.uk.JMK př.č.2'!$P$27</f>
        <v>23092</v>
      </c>
      <c r="D303" s="63">
        <f>'soust.uk.JMK př.č.2'!$L$27</f>
        <v>85</v>
      </c>
      <c r="E303" s="63">
        <f t="shared" si="12"/>
        <v>6521</v>
      </c>
      <c r="F303" s="63">
        <f t="shared" si="13"/>
        <v>4739</v>
      </c>
      <c r="G303" s="65"/>
      <c r="H303" s="194"/>
      <c r="I303" s="64"/>
      <c r="J303" s="64"/>
      <c r="K303" s="154"/>
      <c r="L303" s="72"/>
      <c r="M303" s="72"/>
      <c r="N303" s="72"/>
      <c r="P303" s="63">
        <f t="shared" si="14"/>
        <v>1697</v>
      </c>
    </row>
    <row r="304" spans="1:16" x14ac:dyDescent="0.25">
      <c r="A304" s="104">
        <v>304</v>
      </c>
      <c r="B304" s="66">
        <v>58.52</v>
      </c>
      <c r="C304" s="63">
        <f>'soust.uk.JMK př.č.2'!$O$27+'soust.uk.JMK př.č.2'!$P$27</f>
        <v>23092</v>
      </c>
      <c r="D304" s="63">
        <f>'soust.uk.JMK př.č.2'!$L$27</f>
        <v>85</v>
      </c>
      <c r="E304" s="63">
        <f t="shared" si="12"/>
        <v>6515</v>
      </c>
      <c r="F304" s="63">
        <f t="shared" si="13"/>
        <v>4735</v>
      </c>
      <c r="G304" s="65"/>
      <c r="H304" s="194"/>
      <c r="I304" s="64"/>
      <c r="J304" s="64"/>
      <c r="K304" s="154"/>
      <c r="L304" s="72"/>
      <c r="M304" s="72"/>
      <c r="N304" s="72"/>
      <c r="P304" s="63">
        <f t="shared" si="14"/>
        <v>1695</v>
      </c>
    </row>
    <row r="305" spans="1:16" x14ac:dyDescent="0.25">
      <c r="A305" s="104">
        <v>305</v>
      </c>
      <c r="B305" s="66">
        <v>58.57</v>
      </c>
      <c r="C305" s="63">
        <f>'soust.uk.JMK př.č.2'!$O$27+'soust.uk.JMK př.č.2'!$P$27</f>
        <v>23092</v>
      </c>
      <c r="D305" s="63">
        <f>'soust.uk.JMK př.č.2'!$L$27</f>
        <v>85</v>
      </c>
      <c r="E305" s="63">
        <f t="shared" si="12"/>
        <v>6510</v>
      </c>
      <c r="F305" s="63">
        <f t="shared" si="13"/>
        <v>4731</v>
      </c>
      <c r="G305" s="65"/>
      <c r="H305" s="194"/>
      <c r="I305" s="64"/>
      <c r="J305" s="64"/>
      <c r="K305" s="154"/>
      <c r="L305" s="72"/>
      <c r="M305" s="72"/>
      <c r="N305" s="72"/>
      <c r="P305" s="63">
        <f t="shared" si="14"/>
        <v>1694</v>
      </c>
    </row>
    <row r="306" spans="1:16" x14ac:dyDescent="0.25">
      <c r="A306" s="104">
        <v>306</v>
      </c>
      <c r="B306" s="66">
        <v>58.62</v>
      </c>
      <c r="C306" s="63">
        <f>'soust.uk.JMK př.č.2'!$O$27+'soust.uk.JMK př.č.2'!$P$27</f>
        <v>23092</v>
      </c>
      <c r="D306" s="63">
        <f>'soust.uk.JMK př.č.2'!$L$27</f>
        <v>85</v>
      </c>
      <c r="E306" s="63">
        <f t="shared" si="12"/>
        <v>6504</v>
      </c>
      <c r="F306" s="63">
        <f t="shared" si="13"/>
        <v>4727</v>
      </c>
      <c r="G306" s="65"/>
      <c r="H306" s="194"/>
      <c r="I306" s="64"/>
      <c r="J306" s="64"/>
      <c r="K306" s="154"/>
      <c r="L306" s="72"/>
      <c r="M306" s="72"/>
      <c r="N306" s="72"/>
      <c r="P306" s="63">
        <f t="shared" si="14"/>
        <v>1692</v>
      </c>
    </row>
    <row r="307" spans="1:16" x14ac:dyDescent="0.25">
      <c r="A307" s="104">
        <v>307</v>
      </c>
      <c r="B307" s="66">
        <v>58.68</v>
      </c>
      <c r="C307" s="63">
        <f>'soust.uk.JMK př.č.2'!$O$27+'soust.uk.JMK př.č.2'!$P$27</f>
        <v>23092</v>
      </c>
      <c r="D307" s="63">
        <f>'soust.uk.JMK př.č.2'!$L$27</f>
        <v>85</v>
      </c>
      <c r="E307" s="63">
        <f t="shared" si="12"/>
        <v>6497</v>
      </c>
      <c r="F307" s="63">
        <f t="shared" si="13"/>
        <v>4722</v>
      </c>
      <c r="G307" s="65"/>
      <c r="H307" s="194"/>
      <c r="I307" s="64"/>
      <c r="J307" s="64"/>
      <c r="K307" s="154"/>
      <c r="L307" s="72"/>
      <c r="M307" s="72"/>
      <c r="N307" s="72"/>
      <c r="P307" s="63">
        <f t="shared" si="14"/>
        <v>1690</v>
      </c>
    </row>
    <row r="308" spans="1:16" x14ac:dyDescent="0.25">
      <c r="A308" s="104">
        <v>308</v>
      </c>
      <c r="B308" s="66">
        <v>58.73</v>
      </c>
      <c r="C308" s="63">
        <f>'soust.uk.JMK př.č.2'!$O$27+'soust.uk.JMK př.č.2'!$P$27</f>
        <v>23092</v>
      </c>
      <c r="D308" s="63">
        <f>'soust.uk.JMK př.č.2'!$L$27</f>
        <v>85</v>
      </c>
      <c r="E308" s="63">
        <f t="shared" si="12"/>
        <v>6492</v>
      </c>
      <c r="F308" s="63">
        <f t="shared" si="13"/>
        <v>4718</v>
      </c>
      <c r="G308" s="65"/>
      <c r="H308" s="194"/>
      <c r="I308" s="64"/>
      <c r="J308" s="64"/>
      <c r="K308" s="154"/>
      <c r="L308" s="72"/>
      <c r="M308" s="72"/>
      <c r="N308" s="72"/>
      <c r="P308" s="63">
        <f t="shared" si="14"/>
        <v>1689</v>
      </c>
    </row>
    <row r="309" spans="1:16" x14ac:dyDescent="0.25">
      <c r="A309" s="104">
        <v>309</v>
      </c>
      <c r="B309" s="66">
        <v>58.78</v>
      </c>
      <c r="C309" s="63">
        <f>'soust.uk.JMK př.č.2'!$O$27+'soust.uk.JMK př.č.2'!$P$27</f>
        <v>23092</v>
      </c>
      <c r="D309" s="63">
        <f>'soust.uk.JMK př.č.2'!$L$27</f>
        <v>85</v>
      </c>
      <c r="E309" s="63">
        <f t="shared" si="12"/>
        <v>6487</v>
      </c>
      <c r="F309" s="63">
        <f t="shared" si="13"/>
        <v>4714</v>
      </c>
      <c r="G309" s="65"/>
      <c r="H309" s="194"/>
      <c r="I309" s="64"/>
      <c r="J309" s="64"/>
      <c r="K309" s="154"/>
      <c r="L309" s="72"/>
      <c r="M309" s="72"/>
      <c r="N309" s="72"/>
      <c r="P309" s="63">
        <f t="shared" si="14"/>
        <v>1688</v>
      </c>
    </row>
    <row r="310" spans="1:16" x14ac:dyDescent="0.25">
      <c r="A310" s="104">
        <v>310</v>
      </c>
      <c r="B310" s="66">
        <v>58.83</v>
      </c>
      <c r="C310" s="63">
        <f>'soust.uk.JMK př.č.2'!$O$27+'soust.uk.JMK př.č.2'!$P$27</f>
        <v>23092</v>
      </c>
      <c r="D310" s="63">
        <f>'soust.uk.JMK př.č.2'!$L$27</f>
        <v>85</v>
      </c>
      <c r="E310" s="63">
        <f t="shared" si="12"/>
        <v>6481</v>
      </c>
      <c r="F310" s="63">
        <f t="shared" si="13"/>
        <v>4710</v>
      </c>
      <c r="G310" s="65"/>
      <c r="H310" s="194"/>
      <c r="I310" s="64"/>
      <c r="J310" s="64"/>
      <c r="K310" s="154"/>
      <c r="L310" s="72"/>
      <c r="M310" s="72"/>
      <c r="N310" s="72"/>
      <c r="P310" s="63">
        <f t="shared" si="14"/>
        <v>1686</v>
      </c>
    </row>
    <row r="311" spans="1:16" x14ac:dyDescent="0.25">
      <c r="A311" s="104">
        <v>311</v>
      </c>
      <c r="B311" s="66">
        <v>58.88</v>
      </c>
      <c r="C311" s="63">
        <f>'soust.uk.JMK př.č.2'!$O$27+'soust.uk.JMK př.č.2'!$P$27</f>
        <v>23092</v>
      </c>
      <c r="D311" s="63">
        <f>'soust.uk.JMK př.č.2'!$L$27</f>
        <v>85</v>
      </c>
      <c r="E311" s="63">
        <f t="shared" si="12"/>
        <v>6476</v>
      </c>
      <c r="F311" s="63">
        <f t="shared" si="13"/>
        <v>4706</v>
      </c>
      <c r="G311" s="65"/>
      <c r="H311" s="194"/>
      <c r="I311" s="64"/>
      <c r="J311" s="64"/>
      <c r="K311" s="154"/>
      <c r="L311" s="72"/>
      <c r="M311" s="72"/>
      <c r="N311" s="72"/>
      <c r="P311" s="63">
        <f t="shared" si="14"/>
        <v>1685</v>
      </c>
    </row>
    <row r="312" spans="1:16" x14ac:dyDescent="0.25">
      <c r="A312" s="104">
        <v>312</v>
      </c>
      <c r="B312" s="66">
        <v>58.93</v>
      </c>
      <c r="C312" s="63">
        <f>'soust.uk.JMK př.č.2'!$O$27+'soust.uk.JMK př.č.2'!$P$27</f>
        <v>23092</v>
      </c>
      <c r="D312" s="63">
        <f>'soust.uk.JMK př.č.2'!$L$27</f>
        <v>85</v>
      </c>
      <c r="E312" s="63">
        <f t="shared" si="12"/>
        <v>6470</v>
      </c>
      <c r="F312" s="63">
        <f t="shared" si="13"/>
        <v>4702</v>
      </c>
      <c r="G312" s="65"/>
      <c r="H312" s="194"/>
      <c r="I312" s="64"/>
      <c r="J312" s="64"/>
      <c r="K312" s="154"/>
      <c r="L312" s="72"/>
      <c r="M312" s="72"/>
      <c r="N312" s="72"/>
      <c r="P312" s="63">
        <f t="shared" si="14"/>
        <v>1683</v>
      </c>
    </row>
    <row r="313" spans="1:16" x14ac:dyDescent="0.25">
      <c r="A313" s="104">
        <v>313</v>
      </c>
      <c r="B313" s="66">
        <v>58.99</v>
      </c>
      <c r="C313" s="63">
        <f>'soust.uk.JMK př.č.2'!$O$27+'soust.uk.JMK př.č.2'!$P$27</f>
        <v>23092</v>
      </c>
      <c r="D313" s="63">
        <f>'soust.uk.JMK př.č.2'!$L$27</f>
        <v>85</v>
      </c>
      <c r="E313" s="63">
        <f t="shared" si="12"/>
        <v>6464</v>
      </c>
      <c r="F313" s="63">
        <f t="shared" si="13"/>
        <v>4697</v>
      </c>
      <c r="G313" s="65"/>
      <c r="H313" s="194"/>
      <c r="I313" s="64"/>
      <c r="J313" s="64"/>
      <c r="K313" s="154"/>
      <c r="L313" s="72"/>
      <c r="M313" s="72"/>
      <c r="N313" s="72"/>
      <c r="P313" s="63">
        <f t="shared" si="14"/>
        <v>1682</v>
      </c>
    </row>
    <row r="314" spans="1:16" x14ac:dyDescent="0.25">
      <c r="A314" s="104">
        <v>314</v>
      </c>
      <c r="B314" s="66">
        <v>59.04</v>
      </c>
      <c r="C314" s="63">
        <f>'soust.uk.JMK př.č.2'!$O$27+'soust.uk.JMK př.č.2'!$P$27</f>
        <v>23092</v>
      </c>
      <c r="D314" s="63">
        <f>'soust.uk.JMK př.č.2'!$L$27</f>
        <v>85</v>
      </c>
      <c r="E314" s="63">
        <f t="shared" si="12"/>
        <v>6458</v>
      </c>
      <c r="F314" s="63">
        <f t="shared" si="13"/>
        <v>4693</v>
      </c>
      <c r="G314" s="65"/>
      <c r="H314" s="194"/>
      <c r="I314" s="64"/>
      <c r="J314" s="64"/>
      <c r="K314" s="154"/>
      <c r="L314" s="72"/>
      <c r="M314" s="72"/>
      <c r="N314" s="72"/>
      <c r="P314" s="63">
        <f t="shared" si="14"/>
        <v>1680</v>
      </c>
    </row>
    <row r="315" spans="1:16" x14ac:dyDescent="0.25">
      <c r="A315" s="104">
        <v>315</v>
      </c>
      <c r="B315" s="66">
        <v>59.09</v>
      </c>
      <c r="C315" s="63">
        <f>'soust.uk.JMK př.č.2'!$O$27+'soust.uk.JMK př.č.2'!$P$27</f>
        <v>23092</v>
      </c>
      <c r="D315" s="63">
        <f>'soust.uk.JMK př.č.2'!$L$27</f>
        <v>85</v>
      </c>
      <c r="E315" s="63">
        <f t="shared" si="12"/>
        <v>6454</v>
      </c>
      <c r="F315" s="63">
        <f t="shared" si="13"/>
        <v>4690</v>
      </c>
      <c r="G315" s="65"/>
      <c r="H315" s="194"/>
      <c r="I315" s="64"/>
      <c r="J315" s="64"/>
      <c r="K315" s="154"/>
      <c r="L315" s="72"/>
      <c r="M315" s="72"/>
      <c r="N315" s="72"/>
      <c r="P315" s="63">
        <f t="shared" si="14"/>
        <v>1679</v>
      </c>
    </row>
    <row r="316" spans="1:16" x14ac:dyDescent="0.25">
      <c r="A316" s="104">
        <v>316</v>
      </c>
      <c r="B316" s="66">
        <v>59.14</v>
      </c>
      <c r="C316" s="63">
        <f>'soust.uk.JMK př.č.2'!$O$27+'soust.uk.JMK př.č.2'!$P$27</f>
        <v>23092</v>
      </c>
      <c r="D316" s="63">
        <f>'soust.uk.JMK př.č.2'!$L$27</f>
        <v>85</v>
      </c>
      <c r="E316" s="63">
        <f t="shared" si="12"/>
        <v>6449</v>
      </c>
      <c r="F316" s="63">
        <f t="shared" si="13"/>
        <v>4686</v>
      </c>
      <c r="G316" s="65"/>
      <c r="H316" s="194"/>
      <c r="I316" s="64"/>
      <c r="J316" s="64"/>
      <c r="K316" s="154"/>
      <c r="L316" s="72"/>
      <c r="M316" s="72"/>
      <c r="N316" s="72"/>
      <c r="P316" s="63">
        <f t="shared" si="14"/>
        <v>1678</v>
      </c>
    </row>
    <row r="317" spans="1:16" x14ac:dyDescent="0.25">
      <c r="A317" s="104">
        <v>317</v>
      </c>
      <c r="B317" s="66">
        <v>59.19</v>
      </c>
      <c r="C317" s="63">
        <f>'soust.uk.JMK př.č.2'!$O$27+'soust.uk.JMK př.č.2'!$P$27</f>
        <v>23092</v>
      </c>
      <c r="D317" s="63">
        <f>'soust.uk.JMK př.č.2'!$L$27</f>
        <v>85</v>
      </c>
      <c r="E317" s="63">
        <f t="shared" si="12"/>
        <v>6443</v>
      </c>
      <c r="F317" s="63">
        <f t="shared" si="13"/>
        <v>4682</v>
      </c>
      <c r="G317" s="65"/>
      <c r="H317" s="194"/>
      <c r="I317" s="64"/>
      <c r="J317" s="64"/>
      <c r="K317" s="154"/>
      <c r="L317" s="72"/>
      <c r="M317" s="72"/>
      <c r="N317" s="72"/>
      <c r="P317" s="63">
        <f t="shared" si="14"/>
        <v>1676</v>
      </c>
    </row>
    <row r="318" spans="1:16" x14ac:dyDescent="0.25">
      <c r="A318" s="104">
        <v>318</v>
      </c>
      <c r="B318" s="66">
        <v>59.24</v>
      </c>
      <c r="C318" s="63">
        <f>'soust.uk.JMK př.č.2'!$O$27+'soust.uk.JMK př.č.2'!$P$27</f>
        <v>23092</v>
      </c>
      <c r="D318" s="63">
        <f>'soust.uk.JMK př.č.2'!$L$27</f>
        <v>85</v>
      </c>
      <c r="E318" s="63">
        <f t="shared" si="12"/>
        <v>6438</v>
      </c>
      <c r="F318" s="63">
        <f t="shared" si="13"/>
        <v>4678</v>
      </c>
      <c r="G318" s="65"/>
      <c r="H318" s="194"/>
      <c r="I318" s="64"/>
      <c r="J318" s="64"/>
      <c r="K318" s="154"/>
      <c r="L318" s="72"/>
      <c r="M318" s="72"/>
      <c r="N318" s="72"/>
      <c r="P318" s="63">
        <f t="shared" si="14"/>
        <v>1675</v>
      </c>
    </row>
    <row r="319" spans="1:16" x14ac:dyDescent="0.25">
      <c r="A319" s="104">
        <v>319</v>
      </c>
      <c r="B319" s="66">
        <v>59.29</v>
      </c>
      <c r="C319" s="63">
        <f>'soust.uk.JMK př.č.2'!$O$27+'soust.uk.JMK př.č.2'!$P$27</f>
        <v>23092</v>
      </c>
      <c r="D319" s="63">
        <f>'soust.uk.JMK př.č.2'!$L$27</f>
        <v>85</v>
      </c>
      <c r="E319" s="63">
        <f t="shared" si="12"/>
        <v>6432</v>
      </c>
      <c r="F319" s="63">
        <f t="shared" si="13"/>
        <v>4674</v>
      </c>
      <c r="G319" s="65"/>
      <c r="H319" s="194"/>
      <c r="I319" s="64"/>
      <c r="J319" s="64"/>
      <c r="K319" s="154"/>
      <c r="L319" s="72"/>
      <c r="M319" s="72"/>
      <c r="N319" s="72"/>
      <c r="P319" s="63">
        <f t="shared" si="14"/>
        <v>1673</v>
      </c>
    </row>
    <row r="320" spans="1:16" x14ac:dyDescent="0.25">
      <c r="A320" s="104">
        <v>320</v>
      </c>
      <c r="B320" s="66">
        <v>59.34</v>
      </c>
      <c r="C320" s="63">
        <f>'soust.uk.JMK př.č.2'!$O$27+'soust.uk.JMK př.č.2'!$P$27</f>
        <v>23092</v>
      </c>
      <c r="D320" s="63">
        <f>'soust.uk.JMK př.č.2'!$L$27</f>
        <v>85</v>
      </c>
      <c r="E320" s="63">
        <f t="shared" si="12"/>
        <v>6427</v>
      </c>
      <c r="F320" s="63">
        <f t="shared" si="13"/>
        <v>4670</v>
      </c>
      <c r="G320" s="65"/>
      <c r="H320" s="194"/>
      <c r="I320" s="64"/>
      <c r="J320" s="64"/>
      <c r="K320" s="154"/>
      <c r="L320" s="72"/>
      <c r="M320" s="72"/>
      <c r="N320" s="72"/>
      <c r="P320" s="63">
        <f t="shared" si="14"/>
        <v>1672</v>
      </c>
    </row>
    <row r="321" spans="1:16" x14ac:dyDescent="0.25">
      <c r="A321" s="104">
        <v>321</v>
      </c>
      <c r="B321" s="66">
        <v>59.39</v>
      </c>
      <c r="C321" s="63">
        <f>'soust.uk.JMK př.č.2'!$O$27+'soust.uk.JMK př.č.2'!$P$27</f>
        <v>23092</v>
      </c>
      <c r="D321" s="63">
        <f>'soust.uk.JMK př.č.2'!$L$27</f>
        <v>85</v>
      </c>
      <c r="E321" s="63">
        <f t="shared" si="12"/>
        <v>6421</v>
      </c>
      <c r="F321" s="63">
        <f t="shared" si="13"/>
        <v>4666</v>
      </c>
      <c r="G321" s="65"/>
      <c r="H321" s="194"/>
      <c r="I321" s="64"/>
      <c r="J321" s="64"/>
      <c r="K321" s="154"/>
      <c r="L321" s="72"/>
      <c r="M321" s="72"/>
      <c r="N321" s="72"/>
      <c r="P321" s="63">
        <f t="shared" si="14"/>
        <v>1670</v>
      </c>
    </row>
    <row r="322" spans="1:16" x14ac:dyDescent="0.25">
      <c r="A322" s="104">
        <v>322</v>
      </c>
      <c r="B322" s="66">
        <v>59.44</v>
      </c>
      <c r="C322" s="63">
        <f>'soust.uk.JMK př.č.2'!$O$27+'soust.uk.JMK př.č.2'!$P$27</f>
        <v>23092</v>
      </c>
      <c r="D322" s="63">
        <f>'soust.uk.JMK př.č.2'!$L$27</f>
        <v>85</v>
      </c>
      <c r="E322" s="63">
        <f t="shared" si="12"/>
        <v>6416</v>
      </c>
      <c r="F322" s="63">
        <f t="shared" si="13"/>
        <v>4662</v>
      </c>
      <c r="G322" s="65"/>
      <c r="H322" s="194"/>
      <c r="I322" s="64"/>
      <c r="J322" s="64"/>
      <c r="K322" s="154"/>
      <c r="L322" s="72"/>
      <c r="M322" s="72"/>
      <c r="N322" s="72"/>
      <c r="P322" s="63">
        <f t="shared" si="14"/>
        <v>1669</v>
      </c>
    </row>
    <row r="323" spans="1:16" x14ac:dyDescent="0.25">
      <c r="A323" s="104">
        <v>323</v>
      </c>
      <c r="B323" s="66">
        <v>59.49</v>
      </c>
      <c r="C323" s="63">
        <f>'soust.uk.JMK př.č.2'!$O$27+'soust.uk.JMK př.č.2'!$P$27</f>
        <v>23092</v>
      </c>
      <c r="D323" s="63">
        <f>'soust.uk.JMK př.č.2'!$L$27</f>
        <v>85</v>
      </c>
      <c r="E323" s="63">
        <f t="shared" si="12"/>
        <v>6411</v>
      </c>
      <c r="F323" s="63">
        <f t="shared" si="13"/>
        <v>4658</v>
      </c>
      <c r="G323" s="65"/>
      <c r="H323" s="194"/>
      <c r="I323" s="64"/>
      <c r="J323" s="64"/>
      <c r="K323" s="154"/>
      <c r="L323" s="72"/>
      <c r="M323" s="72"/>
      <c r="N323" s="72"/>
      <c r="P323" s="63">
        <f t="shared" si="14"/>
        <v>1668</v>
      </c>
    </row>
    <row r="324" spans="1:16" x14ac:dyDescent="0.25">
      <c r="A324" s="104">
        <v>324</v>
      </c>
      <c r="B324" s="66">
        <v>59.54</v>
      </c>
      <c r="C324" s="63">
        <f>'soust.uk.JMK př.č.2'!$O$27+'soust.uk.JMK př.č.2'!$P$27</f>
        <v>23092</v>
      </c>
      <c r="D324" s="63">
        <f>'soust.uk.JMK př.č.2'!$L$27</f>
        <v>85</v>
      </c>
      <c r="E324" s="63">
        <f t="shared" si="12"/>
        <v>6405</v>
      </c>
      <c r="F324" s="63">
        <f t="shared" si="13"/>
        <v>4654</v>
      </c>
      <c r="G324" s="65"/>
      <c r="H324" s="194"/>
      <c r="I324" s="64"/>
      <c r="J324" s="64"/>
      <c r="K324" s="154"/>
      <c r="L324" s="72"/>
      <c r="M324" s="72"/>
      <c r="N324" s="72"/>
      <c r="P324" s="63">
        <f t="shared" si="14"/>
        <v>1666</v>
      </c>
    </row>
    <row r="325" spans="1:16" x14ac:dyDescent="0.25">
      <c r="A325" s="104">
        <v>325</v>
      </c>
      <c r="B325" s="66">
        <v>59.59</v>
      </c>
      <c r="C325" s="63">
        <f>'soust.uk.JMK př.č.2'!$O$27+'soust.uk.JMK př.č.2'!$P$27</f>
        <v>23092</v>
      </c>
      <c r="D325" s="63">
        <f>'soust.uk.JMK př.č.2'!$L$27</f>
        <v>85</v>
      </c>
      <c r="E325" s="63">
        <f t="shared" si="12"/>
        <v>6400</v>
      </c>
      <c r="F325" s="63">
        <f t="shared" si="13"/>
        <v>4650</v>
      </c>
      <c r="G325" s="65"/>
      <c r="H325" s="194"/>
      <c r="I325" s="64"/>
      <c r="J325" s="64"/>
      <c r="K325" s="154"/>
      <c r="L325" s="72"/>
      <c r="M325" s="72"/>
      <c r="N325" s="72"/>
      <c r="P325" s="63">
        <f t="shared" si="14"/>
        <v>1665</v>
      </c>
    </row>
    <row r="326" spans="1:16" x14ac:dyDescent="0.25">
      <c r="A326" s="104">
        <v>326</v>
      </c>
      <c r="B326" s="66">
        <v>59.64</v>
      </c>
      <c r="C326" s="63">
        <f>'soust.uk.JMK př.č.2'!$O$27+'soust.uk.JMK př.č.2'!$P$27</f>
        <v>23092</v>
      </c>
      <c r="D326" s="63">
        <f>'soust.uk.JMK př.č.2'!$L$27</f>
        <v>85</v>
      </c>
      <c r="E326" s="63">
        <f t="shared" si="12"/>
        <v>6394</v>
      </c>
      <c r="F326" s="63">
        <f t="shared" si="13"/>
        <v>4646</v>
      </c>
      <c r="G326" s="65"/>
      <c r="H326" s="194"/>
      <c r="I326" s="64"/>
      <c r="J326" s="64"/>
      <c r="K326" s="154"/>
      <c r="L326" s="72"/>
      <c r="M326" s="72"/>
      <c r="N326" s="72"/>
      <c r="P326" s="63">
        <f t="shared" si="14"/>
        <v>1663</v>
      </c>
    </row>
    <row r="327" spans="1:16" x14ac:dyDescent="0.25">
      <c r="A327" s="104">
        <v>327</v>
      </c>
      <c r="B327" s="66">
        <v>59.69</v>
      </c>
      <c r="C327" s="63">
        <f>'soust.uk.JMK př.č.2'!$O$27+'soust.uk.JMK př.č.2'!$P$27</f>
        <v>23092</v>
      </c>
      <c r="D327" s="63">
        <f>'soust.uk.JMK př.č.2'!$L$27</f>
        <v>85</v>
      </c>
      <c r="E327" s="63">
        <f t="shared" si="12"/>
        <v>6389</v>
      </c>
      <c r="F327" s="63">
        <f t="shared" si="13"/>
        <v>4642</v>
      </c>
      <c r="G327" s="65"/>
      <c r="H327" s="194"/>
      <c r="I327" s="64"/>
      <c r="J327" s="64"/>
      <c r="K327" s="154"/>
      <c r="L327" s="72"/>
      <c r="M327" s="72"/>
      <c r="N327" s="72"/>
      <c r="P327" s="63">
        <f t="shared" si="14"/>
        <v>1662</v>
      </c>
    </row>
    <row r="328" spans="1:16" x14ac:dyDescent="0.25">
      <c r="A328" s="104">
        <v>328</v>
      </c>
      <c r="B328" s="66">
        <v>59.74</v>
      </c>
      <c r="C328" s="63">
        <f>'soust.uk.JMK př.č.2'!$O$27+'soust.uk.JMK př.č.2'!$P$27</f>
        <v>23092</v>
      </c>
      <c r="D328" s="63">
        <f>'soust.uk.JMK př.č.2'!$L$27</f>
        <v>85</v>
      </c>
      <c r="E328" s="63">
        <f t="shared" si="12"/>
        <v>6385</v>
      </c>
      <c r="F328" s="63">
        <f t="shared" si="13"/>
        <v>4639</v>
      </c>
      <c r="G328" s="65"/>
      <c r="H328" s="194"/>
      <c r="I328" s="64"/>
      <c r="J328" s="64"/>
      <c r="K328" s="154"/>
      <c r="L328" s="72"/>
      <c r="M328" s="72"/>
      <c r="N328" s="72"/>
      <c r="P328" s="63">
        <f t="shared" si="14"/>
        <v>1661</v>
      </c>
    </row>
    <row r="329" spans="1:16" x14ac:dyDescent="0.25">
      <c r="A329" s="104">
        <v>329</v>
      </c>
      <c r="B329" s="66">
        <v>59.79</v>
      </c>
      <c r="C329" s="63">
        <f>'soust.uk.JMK př.č.2'!$O$27+'soust.uk.JMK př.č.2'!$P$27</f>
        <v>23092</v>
      </c>
      <c r="D329" s="63">
        <f>'soust.uk.JMK př.č.2'!$L$27</f>
        <v>85</v>
      </c>
      <c r="E329" s="63">
        <f t="shared" si="12"/>
        <v>6379</v>
      </c>
      <c r="F329" s="63">
        <f t="shared" si="13"/>
        <v>4635</v>
      </c>
      <c r="G329" s="65"/>
      <c r="H329" s="194"/>
      <c r="I329" s="64"/>
      <c r="J329" s="64"/>
      <c r="K329" s="154"/>
      <c r="L329" s="72"/>
      <c r="M329" s="72"/>
      <c r="N329" s="72"/>
      <c r="P329" s="63">
        <f t="shared" si="14"/>
        <v>1659</v>
      </c>
    </row>
    <row r="330" spans="1:16" x14ac:dyDescent="0.25">
      <c r="A330" s="104">
        <v>330</v>
      </c>
      <c r="B330" s="66">
        <v>59.84</v>
      </c>
      <c r="C330" s="63">
        <f>'soust.uk.JMK př.č.2'!$O$27+'soust.uk.JMK př.č.2'!$P$27</f>
        <v>23092</v>
      </c>
      <c r="D330" s="63">
        <f>'soust.uk.JMK př.č.2'!$L$27</f>
        <v>85</v>
      </c>
      <c r="E330" s="63">
        <f t="shared" si="12"/>
        <v>6374</v>
      </c>
      <c r="F330" s="63">
        <f t="shared" si="13"/>
        <v>4631</v>
      </c>
      <c r="G330" s="65"/>
      <c r="H330" s="194"/>
      <c r="I330" s="64"/>
      <c r="J330" s="64"/>
      <c r="K330" s="154"/>
      <c r="L330" s="72"/>
      <c r="M330" s="72"/>
      <c r="N330" s="72"/>
      <c r="P330" s="63">
        <f t="shared" si="14"/>
        <v>1658</v>
      </c>
    </row>
    <row r="331" spans="1:16" x14ac:dyDescent="0.25">
      <c r="A331" s="104">
        <v>331</v>
      </c>
      <c r="B331" s="66">
        <v>59.89</v>
      </c>
      <c r="C331" s="63">
        <f>'soust.uk.JMK př.č.2'!$O$27+'soust.uk.JMK př.č.2'!$P$27</f>
        <v>23092</v>
      </c>
      <c r="D331" s="63">
        <f>'soust.uk.JMK př.č.2'!$L$27</f>
        <v>85</v>
      </c>
      <c r="E331" s="63">
        <f t="shared" si="12"/>
        <v>6368</v>
      </c>
      <c r="F331" s="63">
        <f t="shared" si="13"/>
        <v>4627</v>
      </c>
      <c r="G331" s="65"/>
      <c r="H331" s="194"/>
      <c r="I331" s="64"/>
      <c r="J331" s="64"/>
      <c r="K331" s="154"/>
      <c r="L331" s="72"/>
      <c r="M331" s="72"/>
      <c r="N331" s="72"/>
      <c r="P331" s="63">
        <f t="shared" si="14"/>
        <v>1656</v>
      </c>
    </row>
    <row r="332" spans="1:16" x14ac:dyDescent="0.25">
      <c r="A332" s="104">
        <v>332</v>
      </c>
      <c r="B332" s="66">
        <v>59.94</v>
      </c>
      <c r="C332" s="63">
        <f>'soust.uk.JMK př.č.2'!$O$27+'soust.uk.JMK př.č.2'!$P$27</f>
        <v>23092</v>
      </c>
      <c r="D332" s="63">
        <f>'soust.uk.JMK př.č.2'!$L$27</f>
        <v>85</v>
      </c>
      <c r="E332" s="63">
        <f t="shared" si="12"/>
        <v>6363</v>
      </c>
      <c r="F332" s="63">
        <f t="shared" si="13"/>
        <v>4623</v>
      </c>
      <c r="G332" s="65"/>
      <c r="H332" s="194"/>
      <c r="I332" s="64"/>
      <c r="J332" s="64"/>
      <c r="K332" s="154"/>
      <c r="L332" s="72"/>
      <c r="M332" s="72"/>
      <c r="N332" s="72"/>
      <c r="P332" s="63">
        <f t="shared" si="14"/>
        <v>1655</v>
      </c>
    </row>
    <row r="333" spans="1:16" x14ac:dyDescent="0.25">
      <c r="A333" s="104">
        <v>333</v>
      </c>
      <c r="B333" s="66">
        <v>59.99</v>
      </c>
      <c r="C333" s="63">
        <f>'soust.uk.JMK př.č.2'!$O$27+'soust.uk.JMK př.č.2'!$P$27</f>
        <v>23092</v>
      </c>
      <c r="D333" s="63">
        <f>'soust.uk.JMK př.č.2'!$L$27</f>
        <v>85</v>
      </c>
      <c r="E333" s="63">
        <f t="shared" si="12"/>
        <v>6358</v>
      </c>
      <c r="F333" s="63">
        <f t="shared" si="13"/>
        <v>4619</v>
      </c>
      <c r="G333" s="65"/>
      <c r="H333" s="194"/>
      <c r="I333" s="64"/>
      <c r="J333" s="64"/>
      <c r="K333" s="154"/>
      <c r="L333" s="72"/>
      <c r="M333" s="72"/>
      <c r="N333" s="72"/>
      <c r="P333" s="63">
        <f t="shared" si="14"/>
        <v>1654</v>
      </c>
    </row>
    <row r="334" spans="1:16" x14ac:dyDescent="0.25">
      <c r="A334" s="104">
        <v>334</v>
      </c>
      <c r="B334" s="66">
        <v>60.03</v>
      </c>
      <c r="C334" s="63">
        <f>'soust.uk.JMK př.č.2'!$O$27+'soust.uk.JMK př.č.2'!$P$27</f>
        <v>23092</v>
      </c>
      <c r="D334" s="63">
        <f>'soust.uk.JMK př.č.2'!$L$27</f>
        <v>85</v>
      </c>
      <c r="E334" s="63">
        <f t="shared" ref="E334:E397" si="15">SUM(F334,P334,D334)</f>
        <v>6354</v>
      </c>
      <c r="F334" s="63">
        <f t="shared" si="13"/>
        <v>4616</v>
      </c>
      <c r="G334" s="65"/>
      <c r="H334" s="194"/>
      <c r="I334" s="64"/>
      <c r="J334" s="64"/>
      <c r="K334" s="154"/>
      <c r="L334" s="72"/>
      <c r="M334" s="72"/>
      <c r="N334" s="72"/>
      <c r="P334" s="63">
        <f t="shared" si="14"/>
        <v>1653</v>
      </c>
    </row>
    <row r="335" spans="1:16" x14ac:dyDescent="0.25">
      <c r="A335" s="104">
        <v>335</v>
      </c>
      <c r="B335" s="66">
        <v>60.08</v>
      </c>
      <c r="C335" s="63">
        <f>'soust.uk.JMK př.č.2'!$O$27+'soust.uk.JMK př.č.2'!$P$27</f>
        <v>23092</v>
      </c>
      <c r="D335" s="63">
        <f>'soust.uk.JMK př.č.2'!$L$27</f>
        <v>85</v>
      </c>
      <c r="E335" s="63">
        <f t="shared" si="15"/>
        <v>6348</v>
      </c>
      <c r="F335" s="63">
        <f t="shared" ref="F335:F398" si="16">ROUND(1/B335*C335*12,0)</f>
        <v>4612</v>
      </c>
      <c r="G335" s="65"/>
      <c r="H335" s="194"/>
      <c r="I335" s="64"/>
      <c r="J335" s="64"/>
      <c r="K335" s="154"/>
      <c r="L335" s="72"/>
      <c r="M335" s="72"/>
      <c r="N335" s="72"/>
      <c r="P335" s="63">
        <f t="shared" ref="P335:P398" si="17">ROUND((F335*35.8%),0)</f>
        <v>1651</v>
      </c>
    </row>
    <row r="336" spans="1:16" x14ac:dyDescent="0.25">
      <c r="A336" s="104">
        <v>336</v>
      </c>
      <c r="B336" s="66">
        <v>60.13</v>
      </c>
      <c r="C336" s="63">
        <f>'soust.uk.JMK př.č.2'!$O$27+'soust.uk.JMK př.č.2'!$P$27</f>
        <v>23092</v>
      </c>
      <c r="D336" s="63">
        <f>'soust.uk.JMK př.č.2'!$L$27</f>
        <v>85</v>
      </c>
      <c r="E336" s="63">
        <f t="shared" si="15"/>
        <v>6343</v>
      </c>
      <c r="F336" s="63">
        <f t="shared" si="16"/>
        <v>4608</v>
      </c>
      <c r="G336" s="65"/>
      <c r="H336" s="194"/>
      <c r="I336" s="64"/>
      <c r="J336" s="64"/>
      <c r="K336" s="154"/>
      <c r="L336" s="72"/>
      <c r="M336" s="72"/>
      <c r="N336" s="72"/>
      <c r="P336" s="63">
        <f t="shared" si="17"/>
        <v>1650</v>
      </c>
    </row>
    <row r="337" spans="1:16" x14ac:dyDescent="0.25">
      <c r="A337" s="104">
        <v>337</v>
      </c>
      <c r="B337" s="66">
        <v>60.18</v>
      </c>
      <c r="C337" s="63">
        <f>'soust.uk.JMK př.č.2'!$O$27+'soust.uk.JMK př.č.2'!$P$27</f>
        <v>23092</v>
      </c>
      <c r="D337" s="63">
        <f>'soust.uk.JMK př.č.2'!$L$27</f>
        <v>85</v>
      </c>
      <c r="E337" s="63">
        <f t="shared" si="15"/>
        <v>6339</v>
      </c>
      <c r="F337" s="63">
        <f t="shared" si="16"/>
        <v>4605</v>
      </c>
      <c r="G337" s="65"/>
      <c r="H337" s="194"/>
      <c r="I337" s="64"/>
      <c r="J337" s="64"/>
      <c r="K337" s="154"/>
      <c r="L337" s="72"/>
      <c r="M337" s="72"/>
      <c r="N337" s="72"/>
      <c r="P337" s="63">
        <f t="shared" si="17"/>
        <v>1649</v>
      </c>
    </row>
    <row r="338" spans="1:16" x14ac:dyDescent="0.25">
      <c r="A338" s="104">
        <v>338</v>
      </c>
      <c r="B338" s="66">
        <v>60.23</v>
      </c>
      <c r="C338" s="63">
        <f>'soust.uk.JMK př.č.2'!$O$27+'soust.uk.JMK př.č.2'!$P$27</f>
        <v>23092</v>
      </c>
      <c r="D338" s="63">
        <f>'soust.uk.JMK př.č.2'!$L$27</f>
        <v>85</v>
      </c>
      <c r="E338" s="63">
        <f t="shared" si="15"/>
        <v>6333</v>
      </c>
      <c r="F338" s="63">
        <f t="shared" si="16"/>
        <v>4601</v>
      </c>
      <c r="G338" s="65"/>
      <c r="H338" s="194"/>
      <c r="I338" s="64"/>
      <c r="J338" s="64"/>
      <c r="K338" s="154"/>
      <c r="L338" s="72"/>
      <c r="M338" s="72"/>
      <c r="N338" s="72"/>
      <c r="P338" s="63">
        <f t="shared" si="17"/>
        <v>1647</v>
      </c>
    </row>
    <row r="339" spans="1:16" x14ac:dyDescent="0.25">
      <c r="A339" s="104">
        <v>339</v>
      </c>
      <c r="B339" s="66">
        <v>60.27</v>
      </c>
      <c r="C339" s="63">
        <f>'soust.uk.JMK př.č.2'!$O$27+'soust.uk.JMK př.č.2'!$P$27</f>
        <v>23092</v>
      </c>
      <c r="D339" s="63">
        <f>'soust.uk.JMK př.č.2'!$L$27</f>
        <v>85</v>
      </c>
      <c r="E339" s="63">
        <f t="shared" si="15"/>
        <v>6329</v>
      </c>
      <c r="F339" s="63">
        <f t="shared" si="16"/>
        <v>4598</v>
      </c>
      <c r="G339" s="65"/>
      <c r="H339" s="194"/>
      <c r="I339" s="64"/>
      <c r="J339" s="64"/>
      <c r="K339" s="154"/>
      <c r="L339" s="72"/>
      <c r="M339" s="72"/>
      <c r="N339" s="72"/>
      <c r="P339" s="63">
        <f t="shared" si="17"/>
        <v>1646</v>
      </c>
    </row>
    <row r="340" spans="1:16" x14ac:dyDescent="0.25">
      <c r="A340" s="104">
        <v>340</v>
      </c>
      <c r="B340" s="66">
        <v>60.32</v>
      </c>
      <c r="C340" s="63">
        <f>'soust.uk.JMK př.č.2'!$O$27+'soust.uk.JMK př.č.2'!$P$27</f>
        <v>23092</v>
      </c>
      <c r="D340" s="63">
        <f>'soust.uk.JMK př.č.2'!$L$27</f>
        <v>85</v>
      </c>
      <c r="E340" s="63">
        <f t="shared" si="15"/>
        <v>6324</v>
      </c>
      <c r="F340" s="63">
        <f t="shared" si="16"/>
        <v>4594</v>
      </c>
      <c r="G340" s="65"/>
      <c r="H340" s="194"/>
      <c r="I340" s="64"/>
      <c r="J340" s="64"/>
      <c r="K340" s="154"/>
      <c r="L340" s="72"/>
      <c r="M340" s="72"/>
      <c r="N340" s="72"/>
      <c r="P340" s="63">
        <f t="shared" si="17"/>
        <v>1645</v>
      </c>
    </row>
    <row r="341" spans="1:16" x14ac:dyDescent="0.25">
      <c r="A341" s="104">
        <v>341</v>
      </c>
      <c r="B341" s="66">
        <v>60.37</v>
      </c>
      <c r="C341" s="63">
        <f>'soust.uk.JMK př.č.2'!$O$27+'soust.uk.JMK př.č.2'!$P$27</f>
        <v>23092</v>
      </c>
      <c r="D341" s="63">
        <f>'soust.uk.JMK př.č.2'!$L$27</f>
        <v>85</v>
      </c>
      <c r="E341" s="63">
        <f t="shared" si="15"/>
        <v>6318</v>
      </c>
      <c r="F341" s="63">
        <f t="shared" si="16"/>
        <v>4590</v>
      </c>
      <c r="G341" s="65"/>
      <c r="H341" s="194"/>
      <c r="I341" s="64"/>
      <c r="J341" s="64"/>
      <c r="K341" s="154"/>
      <c r="L341" s="72"/>
      <c r="M341" s="72"/>
      <c r="N341" s="72"/>
      <c r="P341" s="63">
        <f t="shared" si="17"/>
        <v>1643</v>
      </c>
    </row>
    <row r="342" spans="1:16" x14ac:dyDescent="0.25">
      <c r="A342" s="104">
        <v>342</v>
      </c>
      <c r="B342" s="66">
        <v>60.42</v>
      </c>
      <c r="C342" s="63">
        <f>'soust.uk.JMK př.č.2'!$O$27+'soust.uk.JMK př.č.2'!$P$27</f>
        <v>23092</v>
      </c>
      <c r="D342" s="63">
        <f>'soust.uk.JMK př.č.2'!$L$27</f>
        <v>85</v>
      </c>
      <c r="E342" s="63">
        <f t="shared" si="15"/>
        <v>6313</v>
      </c>
      <c r="F342" s="63">
        <f t="shared" si="16"/>
        <v>4586</v>
      </c>
      <c r="G342" s="65"/>
      <c r="H342" s="194"/>
      <c r="I342" s="64"/>
      <c r="J342" s="64"/>
      <c r="K342" s="154"/>
      <c r="L342" s="72"/>
      <c r="M342" s="72"/>
      <c r="N342" s="72"/>
      <c r="P342" s="63">
        <f t="shared" si="17"/>
        <v>1642</v>
      </c>
    </row>
    <row r="343" spans="1:16" x14ac:dyDescent="0.25">
      <c r="A343" s="104">
        <v>343</v>
      </c>
      <c r="B343" s="66">
        <v>60.46</v>
      </c>
      <c r="C343" s="63">
        <f>'soust.uk.JMK př.č.2'!$O$27+'soust.uk.JMK př.č.2'!$P$27</f>
        <v>23092</v>
      </c>
      <c r="D343" s="63">
        <f>'soust.uk.JMK př.č.2'!$L$27</f>
        <v>85</v>
      </c>
      <c r="E343" s="63">
        <f t="shared" si="15"/>
        <v>6309</v>
      </c>
      <c r="F343" s="63">
        <f t="shared" si="16"/>
        <v>4583</v>
      </c>
      <c r="G343" s="65"/>
      <c r="H343" s="194"/>
      <c r="I343" s="64"/>
      <c r="J343" s="64"/>
      <c r="K343" s="154"/>
      <c r="L343" s="72"/>
      <c r="M343" s="72"/>
      <c r="N343" s="72"/>
      <c r="P343" s="63">
        <f t="shared" si="17"/>
        <v>1641</v>
      </c>
    </row>
    <row r="344" spans="1:16" x14ac:dyDescent="0.25">
      <c r="A344" s="104">
        <v>344</v>
      </c>
      <c r="B344" s="66">
        <v>60.51</v>
      </c>
      <c r="C344" s="63">
        <f>'soust.uk.JMK př.č.2'!$O$27+'soust.uk.JMK př.č.2'!$P$27</f>
        <v>23092</v>
      </c>
      <c r="D344" s="63">
        <f>'soust.uk.JMK př.č.2'!$L$27</f>
        <v>85</v>
      </c>
      <c r="E344" s="63">
        <f t="shared" si="15"/>
        <v>6303</v>
      </c>
      <c r="F344" s="63">
        <f t="shared" si="16"/>
        <v>4579</v>
      </c>
      <c r="G344" s="65"/>
      <c r="H344" s="194"/>
      <c r="I344" s="64"/>
      <c r="J344" s="64"/>
      <c r="K344" s="154"/>
      <c r="L344" s="72"/>
      <c r="M344" s="72"/>
      <c r="N344" s="72"/>
      <c r="P344" s="63">
        <f t="shared" si="17"/>
        <v>1639</v>
      </c>
    </row>
    <row r="345" spans="1:16" x14ac:dyDescent="0.25">
      <c r="A345" s="104">
        <v>345</v>
      </c>
      <c r="B345" s="66">
        <v>60.56</v>
      </c>
      <c r="C345" s="63">
        <f>'soust.uk.JMK př.č.2'!$O$27+'soust.uk.JMK př.č.2'!$P$27</f>
        <v>23092</v>
      </c>
      <c r="D345" s="63">
        <f>'soust.uk.JMK př.č.2'!$L$27</f>
        <v>85</v>
      </c>
      <c r="E345" s="63">
        <f t="shared" si="15"/>
        <v>6299</v>
      </c>
      <c r="F345" s="63">
        <f t="shared" si="16"/>
        <v>4576</v>
      </c>
      <c r="G345" s="65"/>
      <c r="H345" s="194"/>
      <c r="I345" s="64"/>
      <c r="J345" s="64"/>
      <c r="K345" s="154"/>
      <c r="L345" s="72"/>
      <c r="M345" s="72"/>
      <c r="N345" s="72"/>
      <c r="P345" s="63">
        <f t="shared" si="17"/>
        <v>1638</v>
      </c>
    </row>
    <row r="346" spans="1:16" x14ac:dyDescent="0.25">
      <c r="A346" s="104">
        <v>346</v>
      </c>
      <c r="B346" s="66">
        <v>60.6</v>
      </c>
      <c r="C346" s="63">
        <f>'soust.uk.JMK př.č.2'!$O$27+'soust.uk.JMK př.č.2'!$P$27</f>
        <v>23092</v>
      </c>
      <c r="D346" s="63">
        <f>'soust.uk.JMK př.č.2'!$L$27</f>
        <v>85</v>
      </c>
      <c r="E346" s="63">
        <f t="shared" si="15"/>
        <v>6295</v>
      </c>
      <c r="F346" s="63">
        <f t="shared" si="16"/>
        <v>4573</v>
      </c>
      <c r="G346" s="65"/>
      <c r="H346" s="194"/>
      <c r="I346" s="64"/>
      <c r="J346" s="64"/>
      <c r="K346" s="154"/>
      <c r="L346" s="72"/>
      <c r="M346" s="72"/>
      <c r="N346" s="72"/>
      <c r="P346" s="63">
        <f t="shared" si="17"/>
        <v>1637</v>
      </c>
    </row>
    <row r="347" spans="1:16" x14ac:dyDescent="0.25">
      <c r="A347" s="104">
        <v>347</v>
      </c>
      <c r="B347" s="66">
        <v>60.65</v>
      </c>
      <c r="C347" s="63">
        <f>'soust.uk.JMK př.č.2'!$O$27+'soust.uk.JMK př.č.2'!$P$27</f>
        <v>23092</v>
      </c>
      <c r="D347" s="63">
        <f>'soust.uk.JMK př.č.2'!$L$27</f>
        <v>85</v>
      </c>
      <c r="E347" s="63">
        <f t="shared" si="15"/>
        <v>6290</v>
      </c>
      <c r="F347" s="63">
        <f t="shared" si="16"/>
        <v>4569</v>
      </c>
      <c r="G347" s="65"/>
      <c r="H347" s="194"/>
      <c r="I347" s="64"/>
      <c r="J347" s="64"/>
      <c r="K347" s="154"/>
      <c r="L347" s="72"/>
      <c r="M347" s="72"/>
      <c r="N347" s="72"/>
      <c r="P347" s="63">
        <f t="shared" si="17"/>
        <v>1636</v>
      </c>
    </row>
    <row r="348" spans="1:16" x14ac:dyDescent="0.25">
      <c r="A348" s="104">
        <v>348</v>
      </c>
      <c r="B348" s="66">
        <v>60.7</v>
      </c>
      <c r="C348" s="63">
        <f>'soust.uk.JMK př.č.2'!$O$27+'soust.uk.JMK př.č.2'!$P$27</f>
        <v>23092</v>
      </c>
      <c r="D348" s="63">
        <f>'soust.uk.JMK př.č.2'!$L$27</f>
        <v>85</v>
      </c>
      <c r="E348" s="63">
        <f t="shared" si="15"/>
        <v>6284</v>
      </c>
      <c r="F348" s="63">
        <f t="shared" si="16"/>
        <v>4565</v>
      </c>
      <c r="G348" s="65"/>
      <c r="H348" s="194"/>
      <c r="I348" s="64"/>
      <c r="J348" s="64"/>
      <c r="K348" s="154"/>
      <c r="L348" s="72"/>
      <c r="M348" s="72"/>
      <c r="N348" s="72"/>
      <c r="P348" s="63">
        <f t="shared" si="17"/>
        <v>1634</v>
      </c>
    </row>
    <row r="349" spans="1:16" x14ac:dyDescent="0.25">
      <c r="A349" s="104">
        <v>349</v>
      </c>
      <c r="B349" s="66">
        <v>60.74</v>
      </c>
      <c r="C349" s="63">
        <f>'soust.uk.JMK př.č.2'!$O$27+'soust.uk.JMK př.č.2'!$P$27</f>
        <v>23092</v>
      </c>
      <c r="D349" s="63">
        <f>'soust.uk.JMK př.č.2'!$L$27</f>
        <v>85</v>
      </c>
      <c r="E349" s="63">
        <f t="shared" si="15"/>
        <v>6280</v>
      </c>
      <c r="F349" s="63">
        <f t="shared" si="16"/>
        <v>4562</v>
      </c>
      <c r="G349" s="65"/>
      <c r="H349" s="194"/>
      <c r="I349" s="64"/>
      <c r="J349" s="64"/>
      <c r="K349" s="154"/>
      <c r="L349" s="72"/>
      <c r="M349" s="72"/>
      <c r="N349" s="72"/>
      <c r="P349" s="63">
        <f t="shared" si="17"/>
        <v>1633</v>
      </c>
    </row>
    <row r="350" spans="1:16" x14ac:dyDescent="0.25">
      <c r="A350" s="104">
        <v>350</v>
      </c>
      <c r="B350" s="66">
        <v>60.79</v>
      </c>
      <c r="C350" s="63">
        <f>'soust.uk.JMK př.č.2'!$O$27+'soust.uk.JMK př.č.2'!$P$27</f>
        <v>23092</v>
      </c>
      <c r="D350" s="63">
        <f>'soust.uk.JMK př.č.2'!$L$27</f>
        <v>85</v>
      </c>
      <c r="E350" s="63">
        <f t="shared" si="15"/>
        <v>6275</v>
      </c>
      <c r="F350" s="63">
        <f t="shared" si="16"/>
        <v>4558</v>
      </c>
      <c r="G350" s="65"/>
      <c r="H350" s="194"/>
      <c r="I350" s="64"/>
      <c r="J350" s="64"/>
      <c r="K350" s="154"/>
      <c r="L350" s="72"/>
      <c r="M350" s="72"/>
      <c r="N350" s="72"/>
      <c r="P350" s="63">
        <f t="shared" si="17"/>
        <v>1632</v>
      </c>
    </row>
    <row r="351" spans="1:16" x14ac:dyDescent="0.25">
      <c r="A351" s="104">
        <v>351</v>
      </c>
      <c r="B351" s="66">
        <v>60.83</v>
      </c>
      <c r="C351" s="63">
        <f>'soust.uk.JMK př.č.2'!$O$27+'soust.uk.JMK př.č.2'!$P$27</f>
        <v>23092</v>
      </c>
      <c r="D351" s="63">
        <f>'soust.uk.JMK př.č.2'!$L$27</f>
        <v>85</v>
      </c>
      <c r="E351" s="63">
        <f t="shared" si="15"/>
        <v>6271</v>
      </c>
      <c r="F351" s="63">
        <f t="shared" si="16"/>
        <v>4555</v>
      </c>
      <c r="G351" s="65"/>
      <c r="H351" s="194"/>
      <c r="I351" s="64"/>
      <c r="J351" s="64"/>
      <c r="K351" s="154"/>
      <c r="L351" s="72"/>
      <c r="M351" s="72"/>
      <c r="N351" s="72"/>
      <c r="P351" s="63">
        <f t="shared" si="17"/>
        <v>1631</v>
      </c>
    </row>
    <row r="352" spans="1:16" x14ac:dyDescent="0.25">
      <c r="A352" s="104">
        <v>352</v>
      </c>
      <c r="B352" s="66">
        <v>60.88</v>
      </c>
      <c r="C352" s="63">
        <f>'soust.uk.JMK př.č.2'!$O$27+'soust.uk.JMK př.č.2'!$P$27</f>
        <v>23092</v>
      </c>
      <c r="D352" s="63">
        <f>'soust.uk.JMK př.č.2'!$L$27</f>
        <v>85</v>
      </c>
      <c r="E352" s="63">
        <f t="shared" si="15"/>
        <v>6267</v>
      </c>
      <c r="F352" s="63">
        <f t="shared" si="16"/>
        <v>4552</v>
      </c>
      <c r="G352" s="65"/>
      <c r="H352" s="194"/>
      <c r="I352" s="64"/>
      <c r="J352" s="64"/>
      <c r="K352" s="154"/>
      <c r="L352" s="72"/>
      <c r="M352" s="72"/>
      <c r="N352" s="72"/>
      <c r="P352" s="63">
        <f t="shared" si="17"/>
        <v>1630</v>
      </c>
    </row>
    <row r="353" spans="1:16" x14ac:dyDescent="0.25">
      <c r="A353" s="104">
        <v>353</v>
      </c>
      <c r="B353" s="66">
        <v>60.92</v>
      </c>
      <c r="C353" s="63">
        <f>'soust.uk.JMK př.č.2'!$O$27+'soust.uk.JMK př.č.2'!$P$27</f>
        <v>23092</v>
      </c>
      <c r="D353" s="63">
        <f>'soust.uk.JMK př.č.2'!$L$27</f>
        <v>85</v>
      </c>
      <c r="E353" s="63">
        <f t="shared" si="15"/>
        <v>6263</v>
      </c>
      <c r="F353" s="63">
        <f t="shared" si="16"/>
        <v>4549</v>
      </c>
      <c r="G353" s="65"/>
      <c r="H353" s="194"/>
      <c r="I353" s="64"/>
      <c r="J353" s="64"/>
      <c r="K353" s="154"/>
      <c r="L353" s="72"/>
      <c r="M353" s="72"/>
      <c r="N353" s="72"/>
      <c r="P353" s="63">
        <f t="shared" si="17"/>
        <v>1629</v>
      </c>
    </row>
    <row r="354" spans="1:16" x14ac:dyDescent="0.25">
      <c r="A354" s="104">
        <v>354</v>
      </c>
      <c r="B354" s="66">
        <v>60.97</v>
      </c>
      <c r="C354" s="63">
        <f>'soust.uk.JMK př.č.2'!$O$27+'soust.uk.JMK př.č.2'!$P$27</f>
        <v>23092</v>
      </c>
      <c r="D354" s="63">
        <f>'soust.uk.JMK př.č.2'!$L$27</f>
        <v>85</v>
      </c>
      <c r="E354" s="63">
        <f t="shared" si="15"/>
        <v>6257</v>
      </c>
      <c r="F354" s="63">
        <f t="shared" si="16"/>
        <v>4545</v>
      </c>
      <c r="G354" s="65"/>
      <c r="H354" s="194"/>
      <c r="I354" s="64"/>
      <c r="J354" s="64"/>
      <c r="K354" s="154"/>
      <c r="L354" s="72"/>
      <c r="M354" s="72"/>
      <c r="N354" s="72"/>
      <c r="P354" s="63">
        <f t="shared" si="17"/>
        <v>1627</v>
      </c>
    </row>
    <row r="355" spans="1:16" x14ac:dyDescent="0.25">
      <c r="A355" s="104">
        <v>355</v>
      </c>
      <c r="B355" s="66">
        <v>61.01</v>
      </c>
      <c r="C355" s="63">
        <f>'soust.uk.JMK př.č.2'!$O$27+'soust.uk.JMK př.č.2'!$P$27</f>
        <v>23092</v>
      </c>
      <c r="D355" s="63">
        <f>'soust.uk.JMK př.č.2'!$L$27</f>
        <v>85</v>
      </c>
      <c r="E355" s="63">
        <f t="shared" si="15"/>
        <v>6253</v>
      </c>
      <c r="F355" s="63">
        <f t="shared" si="16"/>
        <v>4542</v>
      </c>
      <c r="G355" s="65"/>
      <c r="H355" s="194"/>
      <c r="I355" s="64"/>
      <c r="J355" s="64"/>
      <c r="K355" s="154"/>
      <c r="L355" s="72"/>
      <c r="M355" s="72"/>
      <c r="N355" s="72"/>
      <c r="P355" s="63">
        <f t="shared" si="17"/>
        <v>1626</v>
      </c>
    </row>
    <row r="356" spans="1:16" x14ac:dyDescent="0.25">
      <c r="A356" s="104">
        <v>356</v>
      </c>
      <c r="B356" s="66">
        <v>61.06</v>
      </c>
      <c r="C356" s="63">
        <f>'soust.uk.JMK př.č.2'!$O$27+'soust.uk.JMK př.č.2'!$P$27</f>
        <v>23092</v>
      </c>
      <c r="D356" s="63">
        <f>'soust.uk.JMK př.č.2'!$L$27</f>
        <v>85</v>
      </c>
      <c r="E356" s="63">
        <f t="shared" si="15"/>
        <v>6248</v>
      </c>
      <c r="F356" s="63">
        <f t="shared" si="16"/>
        <v>4538</v>
      </c>
      <c r="G356" s="65"/>
      <c r="H356" s="194"/>
      <c r="I356" s="64"/>
      <c r="J356" s="64"/>
      <c r="K356" s="154"/>
      <c r="L356" s="72"/>
      <c r="M356" s="72"/>
      <c r="N356" s="72"/>
      <c r="P356" s="63">
        <f t="shared" si="17"/>
        <v>1625</v>
      </c>
    </row>
    <row r="357" spans="1:16" x14ac:dyDescent="0.25">
      <c r="A357" s="104">
        <v>357</v>
      </c>
      <c r="B357" s="66">
        <v>61.1</v>
      </c>
      <c r="C357" s="63">
        <f>'soust.uk.JMK př.č.2'!$O$27+'soust.uk.JMK př.č.2'!$P$27</f>
        <v>23092</v>
      </c>
      <c r="D357" s="63">
        <f>'soust.uk.JMK př.č.2'!$L$27</f>
        <v>85</v>
      </c>
      <c r="E357" s="63">
        <f t="shared" si="15"/>
        <v>6244</v>
      </c>
      <c r="F357" s="63">
        <f t="shared" si="16"/>
        <v>4535</v>
      </c>
      <c r="G357" s="65"/>
      <c r="H357" s="194"/>
      <c r="I357" s="64"/>
      <c r="J357" s="64"/>
      <c r="K357" s="154"/>
      <c r="L357" s="72"/>
      <c r="M357" s="72"/>
      <c r="N357" s="72"/>
      <c r="P357" s="63">
        <f t="shared" si="17"/>
        <v>1624</v>
      </c>
    </row>
    <row r="358" spans="1:16" x14ac:dyDescent="0.25">
      <c r="A358" s="104">
        <v>358</v>
      </c>
      <c r="B358" s="66">
        <v>61.15</v>
      </c>
      <c r="C358" s="63">
        <f>'soust.uk.JMK př.č.2'!$O$27+'soust.uk.JMK př.č.2'!$P$27</f>
        <v>23092</v>
      </c>
      <c r="D358" s="63">
        <f>'soust.uk.JMK př.č.2'!$L$27</f>
        <v>85</v>
      </c>
      <c r="E358" s="63">
        <f t="shared" si="15"/>
        <v>6239</v>
      </c>
      <c r="F358" s="63">
        <f t="shared" si="16"/>
        <v>4532</v>
      </c>
      <c r="G358" s="65"/>
      <c r="H358" s="194"/>
      <c r="I358" s="64"/>
      <c r="J358" s="64"/>
      <c r="K358" s="154"/>
      <c r="L358" s="72"/>
      <c r="M358" s="72"/>
      <c r="N358" s="72"/>
      <c r="P358" s="63">
        <f t="shared" si="17"/>
        <v>1622</v>
      </c>
    </row>
    <row r="359" spans="1:16" x14ac:dyDescent="0.25">
      <c r="A359" s="104">
        <v>359</v>
      </c>
      <c r="B359" s="66">
        <v>61.19</v>
      </c>
      <c r="C359" s="63">
        <f>'soust.uk.JMK př.č.2'!$O$27+'soust.uk.JMK př.č.2'!$P$27</f>
        <v>23092</v>
      </c>
      <c r="D359" s="63">
        <f>'soust.uk.JMK př.č.2'!$L$27</f>
        <v>85</v>
      </c>
      <c r="E359" s="63">
        <f t="shared" si="15"/>
        <v>6235</v>
      </c>
      <c r="F359" s="63">
        <f t="shared" si="16"/>
        <v>4529</v>
      </c>
      <c r="G359" s="65"/>
      <c r="H359" s="194"/>
      <c r="I359" s="64"/>
      <c r="J359" s="64"/>
      <c r="K359" s="154"/>
      <c r="L359" s="72"/>
      <c r="M359" s="72"/>
      <c r="N359" s="72"/>
      <c r="P359" s="63">
        <f t="shared" si="17"/>
        <v>1621</v>
      </c>
    </row>
    <row r="360" spans="1:16" x14ac:dyDescent="0.25">
      <c r="A360" s="104">
        <v>360</v>
      </c>
      <c r="B360" s="66">
        <v>61.23</v>
      </c>
      <c r="C360" s="63">
        <f>'soust.uk.JMK př.č.2'!$O$27+'soust.uk.JMK př.č.2'!$P$27</f>
        <v>23092</v>
      </c>
      <c r="D360" s="63">
        <f>'soust.uk.JMK př.č.2'!$L$27</f>
        <v>85</v>
      </c>
      <c r="E360" s="63">
        <f t="shared" si="15"/>
        <v>6231</v>
      </c>
      <c r="F360" s="63">
        <f t="shared" si="16"/>
        <v>4526</v>
      </c>
      <c r="G360" s="65"/>
      <c r="H360" s="194"/>
      <c r="I360" s="64"/>
      <c r="J360" s="64"/>
      <c r="K360" s="154"/>
      <c r="L360" s="72"/>
      <c r="M360" s="72"/>
      <c r="N360" s="72"/>
      <c r="P360" s="63">
        <f t="shared" si="17"/>
        <v>1620</v>
      </c>
    </row>
    <row r="361" spans="1:16" x14ac:dyDescent="0.25">
      <c r="A361" s="104">
        <v>361</v>
      </c>
      <c r="B361" s="66">
        <v>61.28</v>
      </c>
      <c r="C361" s="63">
        <f>'soust.uk.JMK př.č.2'!$O$27+'soust.uk.JMK př.č.2'!$P$27</f>
        <v>23092</v>
      </c>
      <c r="D361" s="63">
        <f>'soust.uk.JMK př.č.2'!$L$27</f>
        <v>85</v>
      </c>
      <c r="E361" s="63">
        <f t="shared" si="15"/>
        <v>6226</v>
      </c>
      <c r="F361" s="63">
        <f t="shared" si="16"/>
        <v>4522</v>
      </c>
      <c r="G361" s="65"/>
      <c r="H361" s="194"/>
      <c r="I361" s="64"/>
      <c r="J361" s="64"/>
      <c r="K361" s="154"/>
      <c r="L361" s="72"/>
      <c r="M361" s="72"/>
      <c r="N361" s="72"/>
      <c r="P361" s="63">
        <f t="shared" si="17"/>
        <v>1619</v>
      </c>
    </row>
    <row r="362" spans="1:16" x14ac:dyDescent="0.25">
      <c r="A362" s="104">
        <v>362</v>
      </c>
      <c r="B362" s="66">
        <v>61.32</v>
      </c>
      <c r="C362" s="63">
        <f>'soust.uk.JMK př.č.2'!$O$27+'soust.uk.JMK př.č.2'!$P$27</f>
        <v>23092</v>
      </c>
      <c r="D362" s="63">
        <f>'soust.uk.JMK př.č.2'!$L$27</f>
        <v>85</v>
      </c>
      <c r="E362" s="63">
        <f t="shared" si="15"/>
        <v>6222</v>
      </c>
      <c r="F362" s="63">
        <f t="shared" si="16"/>
        <v>4519</v>
      </c>
      <c r="G362" s="65"/>
      <c r="H362" s="194"/>
      <c r="I362" s="64"/>
      <c r="J362" s="64"/>
      <c r="K362" s="154"/>
      <c r="L362" s="72"/>
      <c r="M362" s="72"/>
      <c r="N362" s="72"/>
      <c r="P362" s="63">
        <f t="shared" si="17"/>
        <v>1618</v>
      </c>
    </row>
    <row r="363" spans="1:16" x14ac:dyDescent="0.25">
      <c r="A363" s="104">
        <v>363</v>
      </c>
      <c r="B363" s="66">
        <v>61.36</v>
      </c>
      <c r="C363" s="63">
        <f>'soust.uk.JMK př.č.2'!$O$27+'soust.uk.JMK př.č.2'!$P$27</f>
        <v>23092</v>
      </c>
      <c r="D363" s="63">
        <f>'soust.uk.JMK př.č.2'!$L$27</f>
        <v>85</v>
      </c>
      <c r="E363" s="63">
        <f t="shared" si="15"/>
        <v>6218</v>
      </c>
      <c r="F363" s="63">
        <f t="shared" si="16"/>
        <v>4516</v>
      </c>
      <c r="G363" s="65"/>
      <c r="H363" s="194"/>
      <c r="I363" s="64"/>
      <c r="J363" s="64"/>
      <c r="K363" s="154"/>
      <c r="L363" s="72"/>
      <c r="M363" s="72"/>
      <c r="N363" s="72"/>
      <c r="P363" s="63">
        <f t="shared" si="17"/>
        <v>1617</v>
      </c>
    </row>
    <row r="364" spans="1:16" x14ac:dyDescent="0.25">
      <c r="A364" s="104">
        <v>364</v>
      </c>
      <c r="B364" s="66">
        <v>61.41</v>
      </c>
      <c r="C364" s="63">
        <f>'soust.uk.JMK př.č.2'!$O$27+'soust.uk.JMK př.č.2'!$P$27</f>
        <v>23092</v>
      </c>
      <c r="D364" s="63">
        <f>'soust.uk.JMK př.č.2'!$L$27</f>
        <v>85</v>
      </c>
      <c r="E364" s="63">
        <f t="shared" si="15"/>
        <v>6212</v>
      </c>
      <c r="F364" s="63">
        <f t="shared" si="16"/>
        <v>4512</v>
      </c>
      <c r="G364" s="65"/>
      <c r="H364" s="194"/>
      <c r="I364" s="64"/>
      <c r="J364" s="64"/>
      <c r="K364" s="154"/>
      <c r="L364" s="72"/>
      <c r="M364" s="72"/>
      <c r="N364" s="72"/>
      <c r="P364" s="63">
        <f t="shared" si="17"/>
        <v>1615</v>
      </c>
    </row>
    <row r="365" spans="1:16" x14ac:dyDescent="0.25">
      <c r="A365" s="104">
        <v>365</v>
      </c>
      <c r="B365" s="66">
        <v>61.45</v>
      </c>
      <c r="C365" s="63">
        <f>'soust.uk.JMK př.č.2'!$O$27+'soust.uk.JMK př.č.2'!$P$27</f>
        <v>23092</v>
      </c>
      <c r="D365" s="63">
        <f>'soust.uk.JMK př.č.2'!$L$27</f>
        <v>85</v>
      </c>
      <c r="E365" s="63">
        <f t="shared" si="15"/>
        <v>6208</v>
      </c>
      <c r="F365" s="63">
        <f t="shared" si="16"/>
        <v>4509</v>
      </c>
      <c r="G365" s="65"/>
      <c r="H365" s="194"/>
      <c r="I365" s="64"/>
      <c r="J365" s="64"/>
      <c r="K365" s="154"/>
      <c r="L365" s="72"/>
      <c r="M365" s="72"/>
      <c r="N365" s="72"/>
      <c r="P365" s="63">
        <f t="shared" si="17"/>
        <v>1614</v>
      </c>
    </row>
    <row r="366" spans="1:16" x14ac:dyDescent="0.25">
      <c r="A366" s="104">
        <v>366</v>
      </c>
      <c r="B366" s="66">
        <v>61.49</v>
      </c>
      <c r="C366" s="63">
        <f>'soust.uk.JMK př.č.2'!$O$27+'soust.uk.JMK př.č.2'!$P$27</f>
        <v>23092</v>
      </c>
      <c r="D366" s="63">
        <f>'soust.uk.JMK př.č.2'!$L$27</f>
        <v>85</v>
      </c>
      <c r="E366" s="63">
        <f t="shared" si="15"/>
        <v>6204</v>
      </c>
      <c r="F366" s="63">
        <f t="shared" si="16"/>
        <v>4506</v>
      </c>
      <c r="G366" s="65"/>
      <c r="H366" s="194"/>
      <c r="I366" s="64"/>
      <c r="J366" s="64"/>
      <c r="K366" s="154"/>
      <c r="L366" s="72"/>
      <c r="M366" s="72"/>
      <c r="N366" s="72"/>
      <c r="P366" s="63">
        <f t="shared" si="17"/>
        <v>1613</v>
      </c>
    </row>
    <row r="367" spans="1:16" x14ac:dyDescent="0.25">
      <c r="A367" s="104">
        <v>367</v>
      </c>
      <c r="B367" s="66">
        <v>61.53</v>
      </c>
      <c r="C367" s="63">
        <f>'soust.uk.JMK př.č.2'!$O$27+'soust.uk.JMK př.č.2'!$P$27</f>
        <v>23092</v>
      </c>
      <c r="D367" s="63">
        <f>'soust.uk.JMK př.č.2'!$L$27</f>
        <v>85</v>
      </c>
      <c r="E367" s="63">
        <f t="shared" si="15"/>
        <v>6201</v>
      </c>
      <c r="F367" s="63">
        <f t="shared" si="16"/>
        <v>4504</v>
      </c>
      <c r="G367" s="65"/>
      <c r="H367" s="194"/>
      <c r="I367" s="64"/>
      <c r="J367" s="64"/>
      <c r="K367" s="154"/>
      <c r="L367" s="72"/>
      <c r="M367" s="72"/>
      <c r="N367" s="72"/>
      <c r="P367" s="63">
        <f t="shared" si="17"/>
        <v>1612</v>
      </c>
    </row>
    <row r="368" spans="1:16" x14ac:dyDescent="0.25">
      <c r="A368" s="104">
        <v>368</v>
      </c>
      <c r="B368" s="66">
        <v>61.58</v>
      </c>
      <c r="C368" s="63">
        <f>'soust.uk.JMK př.č.2'!$O$27+'soust.uk.JMK př.č.2'!$P$27</f>
        <v>23092</v>
      </c>
      <c r="D368" s="63">
        <f>'soust.uk.JMK př.č.2'!$L$27</f>
        <v>85</v>
      </c>
      <c r="E368" s="63">
        <f t="shared" si="15"/>
        <v>6196</v>
      </c>
      <c r="F368" s="63">
        <f t="shared" si="16"/>
        <v>4500</v>
      </c>
      <c r="G368" s="65"/>
      <c r="H368" s="194"/>
      <c r="I368" s="64"/>
      <c r="J368" s="64"/>
      <c r="K368" s="154"/>
      <c r="L368" s="72"/>
      <c r="M368" s="72"/>
      <c r="N368" s="72"/>
      <c r="P368" s="63">
        <f t="shared" si="17"/>
        <v>1611</v>
      </c>
    </row>
    <row r="369" spans="1:16" x14ac:dyDescent="0.25">
      <c r="A369" s="104">
        <v>369</v>
      </c>
      <c r="B369" s="66">
        <v>61.62</v>
      </c>
      <c r="C369" s="63">
        <f>'soust.uk.JMK př.č.2'!$O$27+'soust.uk.JMK př.č.2'!$P$27</f>
        <v>23092</v>
      </c>
      <c r="D369" s="63">
        <f>'soust.uk.JMK př.č.2'!$L$27</f>
        <v>85</v>
      </c>
      <c r="E369" s="63">
        <f t="shared" si="15"/>
        <v>6192</v>
      </c>
      <c r="F369" s="63">
        <f t="shared" si="16"/>
        <v>4497</v>
      </c>
      <c r="G369" s="65"/>
      <c r="H369" s="194"/>
      <c r="I369" s="64"/>
      <c r="J369" s="64"/>
      <c r="K369" s="154"/>
      <c r="L369" s="72"/>
      <c r="M369" s="72"/>
      <c r="N369" s="72"/>
      <c r="P369" s="63">
        <f t="shared" si="17"/>
        <v>1610</v>
      </c>
    </row>
    <row r="370" spans="1:16" x14ac:dyDescent="0.25">
      <c r="A370" s="104">
        <v>370</v>
      </c>
      <c r="B370" s="66">
        <v>61.66</v>
      </c>
      <c r="C370" s="63">
        <f>'soust.uk.JMK př.č.2'!$O$27+'soust.uk.JMK př.č.2'!$P$27</f>
        <v>23092</v>
      </c>
      <c r="D370" s="63">
        <f>'soust.uk.JMK př.č.2'!$L$27</f>
        <v>85</v>
      </c>
      <c r="E370" s="63">
        <f t="shared" si="15"/>
        <v>6188</v>
      </c>
      <c r="F370" s="63">
        <f t="shared" si="16"/>
        <v>4494</v>
      </c>
      <c r="G370" s="65"/>
      <c r="H370" s="194"/>
      <c r="I370" s="64"/>
      <c r="J370" s="64"/>
      <c r="K370" s="154"/>
      <c r="L370" s="72"/>
      <c r="M370" s="72"/>
      <c r="N370" s="72"/>
      <c r="P370" s="63">
        <f t="shared" si="17"/>
        <v>1609</v>
      </c>
    </row>
    <row r="371" spans="1:16" x14ac:dyDescent="0.25">
      <c r="A371" s="104">
        <v>371</v>
      </c>
      <c r="B371" s="66">
        <v>61.7</v>
      </c>
      <c r="C371" s="63">
        <f>'soust.uk.JMK př.č.2'!$O$27+'soust.uk.JMK př.č.2'!$P$27</f>
        <v>23092</v>
      </c>
      <c r="D371" s="63">
        <f>'soust.uk.JMK př.č.2'!$L$27</f>
        <v>85</v>
      </c>
      <c r="E371" s="63">
        <f t="shared" si="15"/>
        <v>6184</v>
      </c>
      <c r="F371" s="63">
        <f t="shared" si="16"/>
        <v>4491</v>
      </c>
      <c r="G371" s="65"/>
      <c r="H371" s="194"/>
      <c r="I371" s="64"/>
      <c r="J371" s="64"/>
      <c r="K371" s="154"/>
      <c r="L371" s="72"/>
      <c r="M371" s="72"/>
      <c r="N371" s="72"/>
      <c r="P371" s="63">
        <f t="shared" si="17"/>
        <v>1608</v>
      </c>
    </row>
    <row r="372" spans="1:16" x14ac:dyDescent="0.25">
      <c r="A372" s="104">
        <v>372</v>
      </c>
      <c r="B372" s="66">
        <v>61.74</v>
      </c>
      <c r="C372" s="63">
        <f>'soust.uk.JMK př.č.2'!$O$27+'soust.uk.JMK př.č.2'!$P$27</f>
        <v>23092</v>
      </c>
      <c r="D372" s="63">
        <f>'soust.uk.JMK př.č.2'!$L$27</f>
        <v>85</v>
      </c>
      <c r="E372" s="63">
        <f t="shared" si="15"/>
        <v>6180</v>
      </c>
      <c r="F372" s="63">
        <f t="shared" si="16"/>
        <v>4488</v>
      </c>
      <c r="G372" s="65"/>
      <c r="H372" s="194"/>
      <c r="I372" s="64"/>
      <c r="J372" s="64"/>
      <c r="K372" s="154"/>
      <c r="L372" s="72"/>
      <c r="M372" s="72"/>
      <c r="N372" s="72"/>
      <c r="P372" s="63">
        <f t="shared" si="17"/>
        <v>1607</v>
      </c>
    </row>
    <row r="373" spans="1:16" x14ac:dyDescent="0.25">
      <c r="A373" s="104">
        <v>373</v>
      </c>
      <c r="B373" s="66">
        <v>61.79</v>
      </c>
      <c r="C373" s="63">
        <f>'soust.uk.JMK př.č.2'!$O$27+'soust.uk.JMK př.č.2'!$P$27</f>
        <v>23092</v>
      </c>
      <c r="D373" s="63">
        <f>'soust.uk.JMK př.č.2'!$L$27</f>
        <v>85</v>
      </c>
      <c r="E373" s="63">
        <f t="shared" si="15"/>
        <v>6176</v>
      </c>
      <c r="F373" s="63">
        <f t="shared" si="16"/>
        <v>4485</v>
      </c>
      <c r="G373" s="65"/>
      <c r="H373" s="194"/>
      <c r="I373" s="64"/>
      <c r="J373" s="64"/>
      <c r="K373" s="154"/>
      <c r="L373" s="72"/>
      <c r="M373" s="72"/>
      <c r="N373" s="72"/>
      <c r="P373" s="63">
        <f t="shared" si="17"/>
        <v>1606</v>
      </c>
    </row>
    <row r="374" spans="1:16" x14ac:dyDescent="0.25">
      <c r="A374" s="104">
        <v>374</v>
      </c>
      <c r="B374" s="66">
        <v>61.83</v>
      </c>
      <c r="C374" s="63">
        <f>'soust.uk.JMK př.č.2'!$O$27+'soust.uk.JMK př.č.2'!$P$27</f>
        <v>23092</v>
      </c>
      <c r="D374" s="63">
        <f>'soust.uk.JMK př.č.2'!$L$27</f>
        <v>85</v>
      </c>
      <c r="E374" s="63">
        <f t="shared" si="15"/>
        <v>6172</v>
      </c>
      <c r="F374" s="63">
        <f t="shared" si="16"/>
        <v>4482</v>
      </c>
      <c r="G374" s="65"/>
      <c r="H374" s="194"/>
      <c r="I374" s="64"/>
      <c r="J374" s="64"/>
      <c r="K374" s="154"/>
      <c r="L374" s="72"/>
      <c r="M374" s="72"/>
      <c r="N374" s="72"/>
      <c r="P374" s="63">
        <f t="shared" si="17"/>
        <v>1605</v>
      </c>
    </row>
    <row r="375" spans="1:16" x14ac:dyDescent="0.25">
      <c r="A375" s="104">
        <v>375</v>
      </c>
      <c r="B375" s="66">
        <v>61.87</v>
      </c>
      <c r="C375" s="63">
        <f>'soust.uk.JMK př.č.2'!$O$27+'soust.uk.JMK př.č.2'!$P$27</f>
        <v>23092</v>
      </c>
      <c r="D375" s="63">
        <f>'soust.uk.JMK př.č.2'!$L$27</f>
        <v>85</v>
      </c>
      <c r="E375" s="63">
        <f t="shared" si="15"/>
        <v>6167</v>
      </c>
      <c r="F375" s="63">
        <f t="shared" si="16"/>
        <v>4479</v>
      </c>
      <c r="G375" s="65"/>
      <c r="H375" s="194"/>
      <c r="I375" s="64"/>
      <c r="J375" s="64"/>
      <c r="K375" s="154"/>
      <c r="L375" s="72"/>
      <c r="M375" s="72"/>
      <c r="N375" s="72"/>
      <c r="P375" s="63">
        <f t="shared" si="17"/>
        <v>1603</v>
      </c>
    </row>
    <row r="376" spans="1:16" x14ac:dyDescent="0.25">
      <c r="A376" s="104">
        <v>376</v>
      </c>
      <c r="B376" s="66">
        <v>61.91</v>
      </c>
      <c r="C376" s="63">
        <f>'soust.uk.JMK př.č.2'!$O$27+'soust.uk.JMK př.č.2'!$P$27</f>
        <v>23092</v>
      </c>
      <c r="D376" s="63">
        <f>'soust.uk.JMK př.č.2'!$L$27</f>
        <v>85</v>
      </c>
      <c r="E376" s="63">
        <f t="shared" si="15"/>
        <v>6163</v>
      </c>
      <c r="F376" s="63">
        <f t="shared" si="16"/>
        <v>4476</v>
      </c>
      <c r="G376" s="65"/>
      <c r="H376" s="194"/>
      <c r="I376" s="64"/>
      <c r="J376" s="64"/>
      <c r="K376" s="55"/>
      <c r="P376" s="63">
        <f t="shared" si="17"/>
        <v>1602</v>
      </c>
    </row>
    <row r="377" spans="1:16" x14ac:dyDescent="0.25">
      <c r="A377" s="104">
        <v>377</v>
      </c>
      <c r="B377" s="66">
        <v>61.95</v>
      </c>
      <c r="C377" s="63">
        <f>'soust.uk.JMK př.č.2'!$O$27+'soust.uk.JMK př.č.2'!$P$27</f>
        <v>23092</v>
      </c>
      <c r="D377" s="63">
        <f>'soust.uk.JMK př.č.2'!$L$27</f>
        <v>85</v>
      </c>
      <c r="E377" s="63">
        <f t="shared" si="15"/>
        <v>6159</v>
      </c>
      <c r="F377" s="63">
        <f t="shared" si="16"/>
        <v>4473</v>
      </c>
      <c r="G377" s="65"/>
      <c r="H377" s="194"/>
      <c r="I377" s="64"/>
      <c r="J377" s="64"/>
      <c r="K377" s="55"/>
      <c r="P377" s="63">
        <f t="shared" si="17"/>
        <v>1601</v>
      </c>
    </row>
    <row r="378" spans="1:16" x14ac:dyDescent="0.25">
      <c r="A378" s="104">
        <v>378</v>
      </c>
      <c r="B378" s="66">
        <v>61.99</v>
      </c>
      <c r="C378" s="63">
        <f>'soust.uk.JMK př.č.2'!$O$27+'soust.uk.JMK př.č.2'!$P$27</f>
        <v>23092</v>
      </c>
      <c r="D378" s="63">
        <f>'soust.uk.JMK př.č.2'!$L$27</f>
        <v>85</v>
      </c>
      <c r="E378" s="63">
        <f t="shared" si="15"/>
        <v>6155</v>
      </c>
      <c r="F378" s="63">
        <f t="shared" si="16"/>
        <v>4470</v>
      </c>
      <c r="G378" s="65"/>
      <c r="H378" s="194"/>
      <c r="I378" s="64"/>
      <c r="J378" s="64"/>
      <c r="K378" s="55"/>
      <c r="P378" s="63">
        <f t="shared" si="17"/>
        <v>1600</v>
      </c>
    </row>
    <row r="379" spans="1:16" x14ac:dyDescent="0.25">
      <c r="A379" s="104">
        <v>379</v>
      </c>
      <c r="B379" s="66">
        <v>62.03</v>
      </c>
      <c r="C379" s="63">
        <f>'soust.uk.JMK př.č.2'!$O$27+'soust.uk.JMK př.č.2'!$P$27</f>
        <v>23092</v>
      </c>
      <c r="D379" s="63">
        <f>'soust.uk.JMK př.č.2'!$L$27</f>
        <v>85</v>
      </c>
      <c r="E379" s="63">
        <f t="shared" si="15"/>
        <v>6151</v>
      </c>
      <c r="F379" s="63">
        <f t="shared" si="16"/>
        <v>4467</v>
      </c>
      <c r="G379" s="65"/>
      <c r="H379" s="194"/>
      <c r="I379" s="64"/>
      <c r="J379" s="64"/>
      <c r="K379" s="55"/>
      <c r="P379" s="63">
        <f t="shared" si="17"/>
        <v>1599</v>
      </c>
    </row>
    <row r="380" spans="1:16" x14ac:dyDescent="0.25">
      <c r="A380" s="104">
        <v>380</v>
      </c>
      <c r="B380" s="66">
        <v>62.07</v>
      </c>
      <c r="C380" s="63">
        <f>'soust.uk.JMK př.č.2'!$O$27+'soust.uk.JMK př.č.2'!$P$27</f>
        <v>23092</v>
      </c>
      <c r="D380" s="63">
        <f>'soust.uk.JMK př.č.2'!$L$27</f>
        <v>85</v>
      </c>
      <c r="E380" s="63">
        <f t="shared" si="15"/>
        <v>6147</v>
      </c>
      <c r="F380" s="63">
        <f t="shared" si="16"/>
        <v>4464</v>
      </c>
      <c r="G380" s="65"/>
      <c r="H380" s="194"/>
      <c r="I380" s="64"/>
      <c r="J380" s="64"/>
      <c r="K380" s="55"/>
      <c r="P380" s="63">
        <f t="shared" si="17"/>
        <v>1598</v>
      </c>
    </row>
    <row r="381" spans="1:16" x14ac:dyDescent="0.25">
      <c r="A381" s="104">
        <v>381</v>
      </c>
      <c r="B381" s="66">
        <v>62.11</v>
      </c>
      <c r="C381" s="63">
        <f>'soust.uk.JMK př.č.2'!$O$27+'soust.uk.JMK př.č.2'!$P$27</f>
        <v>23092</v>
      </c>
      <c r="D381" s="63">
        <f>'soust.uk.JMK př.č.2'!$L$27</f>
        <v>85</v>
      </c>
      <c r="E381" s="63">
        <f t="shared" si="15"/>
        <v>6144</v>
      </c>
      <c r="F381" s="63">
        <f t="shared" si="16"/>
        <v>4462</v>
      </c>
      <c r="G381" s="65"/>
      <c r="H381" s="194"/>
      <c r="I381" s="64"/>
      <c r="J381" s="64"/>
      <c r="K381" s="55"/>
      <c r="P381" s="63">
        <f t="shared" si="17"/>
        <v>1597</v>
      </c>
    </row>
    <row r="382" spans="1:16" x14ac:dyDescent="0.25">
      <c r="A382" s="104">
        <v>382</v>
      </c>
      <c r="B382" s="66">
        <v>62.15</v>
      </c>
      <c r="C382" s="63">
        <f>'soust.uk.JMK př.č.2'!$O$27+'soust.uk.JMK př.č.2'!$P$27</f>
        <v>23092</v>
      </c>
      <c r="D382" s="63">
        <f>'soust.uk.JMK př.č.2'!$L$27</f>
        <v>85</v>
      </c>
      <c r="E382" s="63">
        <f t="shared" si="15"/>
        <v>6140</v>
      </c>
      <c r="F382" s="63">
        <f t="shared" si="16"/>
        <v>4459</v>
      </c>
      <c r="G382" s="65"/>
      <c r="H382" s="194"/>
      <c r="I382" s="64"/>
      <c r="J382" s="64"/>
      <c r="K382" s="55"/>
      <c r="P382" s="63">
        <f t="shared" si="17"/>
        <v>1596</v>
      </c>
    </row>
    <row r="383" spans="1:16" x14ac:dyDescent="0.25">
      <c r="A383" s="104">
        <v>383</v>
      </c>
      <c r="B383" s="66">
        <v>62.19</v>
      </c>
      <c r="C383" s="63">
        <f>'soust.uk.JMK př.č.2'!$O$27+'soust.uk.JMK př.č.2'!$P$27</f>
        <v>23092</v>
      </c>
      <c r="D383" s="63">
        <f>'soust.uk.JMK př.č.2'!$L$27</f>
        <v>85</v>
      </c>
      <c r="E383" s="63">
        <f t="shared" si="15"/>
        <v>6136</v>
      </c>
      <c r="F383" s="63">
        <f t="shared" si="16"/>
        <v>4456</v>
      </c>
      <c r="G383" s="65"/>
      <c r="H383" s="194"/>
      <c r="I383" s="64"/>
      <c r="J383" s="64"/>
      <c r="K383" s="55"/>
      <c r="P383" s="63">
        <f t="shared" si="17"/>
        <v>1595</v>
      </c>
    </row>
    <row r="384" spans="1:16" x14ac:dyDescent="0.25">
      <c r="A384" s="104">
        <v>384</v>
      </c>
      <c r="B384" s="66">
        <v>62.23</v>
      </c>
      <c r="C384" s="63">
        <f>'soust.uk.JMK př.č.2'!$O$27+'soust.uk.JMK př.č.2'!$P$27</f>
        <v>23092</v>
      </c>
      <c r="D384" s="63">
        <f>'soust.uk.JMK př.č.2'!$L$27</f>
        <v>85</v>
      </c>
      <c r="E384" s="63">
        <f t="shared" si="15"/>
        <v>6132</v>
      </c>
      <c r="F384" s="63">
        <f t="shared" si="16"/>
        <v>4453</v>
      </c>
      <c r="G384" s="65"/>
      <c r="H384" s="194"/>
      <c r="I384" s="64"/>
      <c r="J384" s="64"/>
      <c r="K384" s="55"/>
      <c r="P384" s="63">
        <f t="shared" si="17"/>
        <v>1594</v>
      </c>
    </row>
    <row r="385" spans="1:16" x14ac:dyDescent="0.25">
      <c r="A385" s="104">
        <v>385</v>
      </c>
      <c r="B385" s="66">
        <v>62.26</v>
      </c>
      <c r="C385" s="63">
        <f>'soust.uk.JMK př.č.2'!$O$27+'soust.uk.JMK př.č.2'!$P$27</f>
        <v>23092</v>
      </c>
      <c r="D385" s="63">
        <f>'soust.uk.JMK př.č.2'!$L$27</f>
        <v>85</v>
      </c>
      <c r="E385" s="63">
        <f t="shared" si="15"/>
        <v>6129</v>
      </c>
      <c r="F385" s="63">
        <f t="shared" si="16"/>
        <v>4451</v>
      </c>
      <c r="G385" s="65"/>
      <c r="H385" s="194"/>
      <c r="I385" s="64"/>
      <c r="J385" s="64"/>
      <c r="K385" s="55"/>
      <c r="P385" s="63">
        <f t="shared" si="17"/>
        <v>1593</v>
      </c>
    </row>
    <row r="386" spans="1:16" x14ac:dyDescent="0.25">
      <c r="A386" s="104">
        <v>386</v>
      </c>
      <c r="B386" s="66">
        <v>62.3</v>
      </c>
      <c r="C386" s="63">
        <f>'soust.uk.JMK př.č.2'!$O$27+'soust.uk.JMK př.č.2'!$P$27</f>
        <v>23092</v>
      </c>
      <c r="D386" s="63">
        <f>'soust.uk.JMK př.č.2'!$L$27</f>
        <v>85</v>
      </c>
      <c r="E386" s="63">
        <f t="shared" si="15"/>
        <v>6125</v>
      </c>
      <c r="F386" s="63">
        <f t="shared" si="16"/>
        <v>4448</v>
      </c>
      <c r="G386" s="65"/>
      <c r="H386" s="194"/>
      <c r="I386" s="64"/>
      <c r="J386" s="64"/>
      <c r="K386" s="55"/>
      <c r="P386" s="63">
        <f t="shared" si="17"/>
        <v>1592</v>
      </c>
    </row>
    <row r="387" spans="1:16" x14ac:dyDescent="0.25">
      <c r="A387" s="104">
        <v>387</v>
      </c>
      <c r="B387" s="66">
        <v>62.34</v>
      </c>
      <c r="C387" s="63">
        <f>'soust.uk.JMK př.č.2'!$O$27+'soust.uk.JMK př.č.2'!$P$27</f>
        <v>23092</v>
      </c>
      <c r="D387" s="63">
        <f>'soust.uk.JMK př.č.2'!$L$27</f>
        <v>85</v>
      </c>
      <c r="E387" s="63">
        <f t="shared" si="15"/>
        <v>6121</v>
      </c>
      <c r="F387" s="63">
        <f t="shared" si="16"/>
        <v>4445</v>
      </c>
      <c r="G387" s="65"/>
      <c r="H387" s="194"/>
      <c r="I387" s="64"/>
      <c r="J387" s="64"/>
      <c r="K387" s="55"/>
      <c r="P387" s="63">
        <f t="shared" si="17"/>
        <v>1591</v>
      </c>
    </row>
    <row r="388" spans="1:16" x14ac:dyDescent="0.25">
      <c r="A388" s="104">
        <v>388</v>
      </c>
      <c r="B388" s="66">
        <v>62.38</v>
      </c>
      <c r="C388" s="63">
        <f>'soust.uk.JMK př.č.2'!$O$27+'soust.uk.JMK př.č.2'!$P$27</f>
        <v>23092</v>
      </c>
      <c r="D388" s="63">
        <f>'soust.uk.JMK př.č.2'!$L$27</f>
        <v>85</v>
      </c>
      <c r="E388" s="63">
        <f t="shared" si="15"/>
        <v>6117</v>
      </c>
      <c r="F388" s="63">
        <f t="shared" si="16"/>
        <v>4442</v>
      </c>
      <c r="G388" s="65"/>
      <c r="H388" s="194"/>
      <c r="I388" s="64"/>
      <c r="J388" s="64"/>
      <c r="K388" s="55"/>
      <c r="P388" s="63">
        <f t="shared" si="17"/>
        <v>1590</v>
      </c>
    </row>
    <row r="389" spans="1:16" x14ac:dyDescent="0.25">
      <c r="A389" s="104">
        <v>389</v>
      </c>
      <c r="B389" s="66">
        <v>62.42</v>
      </c>
      <c r="C389" s="63">
        <f>'soust.uk.JMK př.č.2'!$O$27+'soust.uk.JMK př.č.2'!$P$27</f>
        <v>23092</v>
      </c>
      <c r="D389" s="63">
        <f>'soust.uk.JMK př.č.2'!$L$27</f>
        <v>85</v>
      </c>
      <c r="E389" s="63">
        <f t="shared" si="15"/>
        <v>6113</v>
      </c>
      <c r="F389" s="63">
        <f t="shared" si="16"/>
        <v>4439</v>
      </c>
      <c r="G389" s="65"/>
      <c r="H389" s="194"/>
      <c r="I389" s="64"/>
      <c r="J389" s="64"/>
      <c r="K389" s="55"/>
      <c r="P389" s="63">
        <f t="shared" si="17"/>
        <v>1589</v>
      </c>
    </row>
    <row r="390" spans="1:16" x14ac:dyDescent="0.25">
      <c r="A390" s="104">
        <v>390</v>
      </c>
      <c r="B390" s="66">
        <v>62.46</v>
      </c>
      <c r="C390" s="63">
        <f>'soust.uk.JMK př.č.2'!$O$27+'soust.uk.JMK př.č.2'!$P$27</f>
        <v>23092</v>
      </c>
      <c r="D390" s="63">
        <f>'soust.uk.JMK př.č.2'!$L$27</f>
        <v>85</v>
      </c>
      <c r="E390" s="63">
        <f t="shared" si="15"/>
        <v>6110</v>
      </c>
      <c r="F390" s="63">
        <f t="shared" si="16"/>
        <v>4437</v>
      </c>
      <c r="G390" s="65"/>
      <c r="H390" s="194"/>
      <c r="I390" s="64"/>
      <c r="J390" s="64"/>
      <c r="K390" s="55"/>
      <c r="P390" s="63">
        <f t="shared" si="17"/>
        <v>1588</v>
      </c>
    </row>
    <row r="391" spans="1:16" x14ac:dyDescent="0.25">
      <c r="A391" s="104">
        <v>391</v>
      </c>
      <c r="B391" s="66">
        <v>62.49</v>
      </c>
      <c r="C391" s="63">
        <f>'soust.uk.JMK př.č.2'!$O$27+'soust.uk.JMK př.č.2'!$P$27</f>
        <v>23092</v>
      </c>
      <c r="D391" s="63">
        <f>'soust.uk.JMK př.č.2'!$L$27</f>
        <v>85</v>
      </c>
      <c r="E391" s="63">
        <f t="shared" si="15"/>
        <v>6106</v>
      </c>
      <c r="F391" s="63">
        <f t="shared" si="16"/>
        <v>4434</v>
      </c>
      <c r="G391" s="65"/>
      <c r="H391" s="194"/>
      <c r="I391" s="64"/>
      <c r="J391" s="64"/>
      <c r="K391" s="55"/>
      <c r="P391" s="63">
        <f t="shared" si="17"/>
        <v>1587</v>
      </c>
    </row>
    <row r="392" spans="1:16" x14ac:dyDescent="0.25">
      <c r="A392" s="104">
        <v>392</v>
      </c>
      <c r="B392" s="66">
        <v>62.53</v>
      </c>
      <c r="C392" s="63">
        <f>'soust.uk.JMK př.č.2'!$O$27+'soust.uk.JMK př.č.2'!$P$27</f>
        <v>23092</v>
      </c>
      <c r="D392" s="63">
        <f>'soust.uk.JMK př.č.2'!$L$27</f>
        <v>85</v>
      </c>
      <c r="E392" s="63">
        <f t="shared" si="15"/>
        <v>6104</v>
      </c>
      <c r="F392" s="63">
        <f t="shared" si="16"/>
        <v>4432</v>
      </c>
      <c r="G392" s="65"/>
      <c r="H392" s="194"/>
      <c r="I392" s="64"/>
      <c r="J392" s="64"/>
      <c r="K392" s="55"/>
      <c r="P392" s="63">
        <f t="shared" si="17"/>
        <v>1587</v>
      </c>
    </row>
    <row r="393" spans="1:16" x14ac:dyDescent="0.25">
      <c r="A393" s="104">
        <v>393</v>
      </c>
      <c r="B393" s="66">
        <v>62.57</v>
      </c>
      <c r="C393" s="63">
        <f>'soust.uk.JMK př.č.2'!$O$27+'soust.uk.JMK př.č.2'!$P$27</f>
        <v>23092</v>
      </c>
      <c r="D393" s="63">
        <f>'soust.uk.JMK př.č.2'!$L$27</f>
        <v>85</v>
      </c>
      <c r="E393" s="63">
        <f t="shared" si="15"/>
        <v>6100</v>
      </c>
      <c r="F393" s="63">
        <f t="shared" si="16"/>
        <v>4429</v>
      </c>
      <c r="G393" s="65"/>
      <c r="H393" s="194"/>
      <c r="I393" s="64"/>
      <c r="J393" s="64"/>
      <c r="K393" s="55"/>
      <c r="P393" s="63">
        <f t="shared" si="17"/>
        <v>1586</v>
      </c>
    </row>
    <row r="394" spans="1:16" x14ac:dyDescent="0.25">
      <c r="A394" s="104">
        <v>394</v>
      </c>
      <c r="B394" s="66">
        <v>62.6</v>
      </c>
      <c r="C394" s="63">
        <f>'soust.uk.JMK př.č.2'!$O$27+'soust.uk.JMK př.č.2'!$P$27</f>
        <v>23092</v>
      </c>
      <c r="D394" s="63">
        <f>'soust.uk.JMK př.č.2'!$L$27</f>
        <v>85</v>
      </c>
      <c r="E394" s="63">
        <f t="shared" si="15"/>
        <v>6097</v>
      </c>
      <c r="F394" s="63">
        <f t="shared" si="16"/>
        <v>4427</v>
      </c>
      <c r="G394" s="65"/>
      <c r="H394" s="194"/>
      <c r="I394" s="64"/>
      <c r="J394" s="64"/>
      <c r="K394" s="55"/>
      <c r="P394" s="63">
        <f t="shared" si="17"/>
        <v>1585</v>
      </c>
    </row>
    <row r="395" spans="1:16" x14ac:dyDescent="0.25">
      <c r="A395" s="104">
        <v>395</v>
      </c>
      <c r="B395" s="66">
        <v>62.64</v>
      </c>
      <c r="C395" s="63">
        <f>'soust.uk.JMK př.č.2'!$O$27+'soust.uk.JMK př.č.2'!$P$27</f>
        <v>23092</v>
      </c>
      <c r="D395" s="63">
        <f>'soust.uk.JMK př.č.2'!$L$27</f>
        <v>85</v>
      </c>
      <c r="E395" s="63">
        <f t="shared" si="15"/>
        <v>6093</v>
      </c>
      <c r="F395" s="63">
        <f t="shared" si="16"/>
        <v>4424</v>
      </c>
      <c r="G395" s="65"/>
      <c r="H395" s="194"/>
      <c r="I395" s="64"/>
      <c r="J395" s="64"/>
      <c r="K395" s="55"/>
      <c r="P395" s="63">
        <f t="shared" si="17"/>
        <v>1584</v>
      </c>
    </row>
    <row r="396" spans="1:16" x14ac:dyDescent="0.25">
      <c r="A396" s="104">
        <v>396</v>
      </c>
      <c r="B396" s="66">
        <v>62.68</v>
      </c>
      <c r="C396" s="63">
        <f>'soust.uk.JMK př.č.2'!$O$27+'soust.uk.JMK př.č.2'!$P$27</f>
        <v>23092</v>
      </c>
      <c r="D396" s="63">
        <f>'soust.uk.JMK př.č.2'!$L$27</f>
        <v>85</v>
      </c>
      <c r="E396" s="63">
        <f t="shared" si="15"/>
        <v>6089</v>
      </c>
      <c r="F396" s="63">
        <f t="shared" si="16"/>
        <v>4421</v>
      </c>
      <c r="G396" s="65"/>
      <c r="H396" s="194"/>
      <c r="I396" s="64"/>
      <c r="J396" s="64"/>
      <c r="K396" s="55"/>
      <c r="P396" s="63">
        <f t="shared" si="17"/>
        <v>1583</v>
      </c>
    </row>
    <row r="397" spans="1:16" x14ac:dyDescent="0.25">
      <c r="A397" s="104">
        <v>397</v>
      </c>
      <c r="B397" s="66">
        <v>62.71</v>
      </c>
      <c r="C397" s="63">
        <f>'soust.uk.JMK př.č.2'!$O$27+'soust.uk.JMK př.č.2'!$P$27</f>
        <v>23092</v>
      </c>
      <c r="D397" s="63">
        <f>'soust.uk.JMK př.č.2'!$L$27</f>
        <v>85</v>
      </c>
      <c r="E397" s="63">
        <f t="shared" si="15"/>
        <v>6086</v>
      </c>
      <c r="F397" s="63">
        <f t="shared" si="16"/>
        <v>4419</v>
      </c>
      <c r="G397" s="65"/>
      <c r="H397" s="194"/>
      <c r="I397" s="64"/>
      <c r="J397" s="64"/>
      <c r="K397" s="55"/>
      <c r="P397" s="63">
        <f t="shared" si="17"/>
        <v>1582</v>
      </c>
    </row>
    <row r="398" spans="1:16" x14ac:dyDescent="0.25">
      <c r="A398" s="104">
        <v>398</v>
      </c>
      <c r="B398" s="66">
        <v>62.75</v>
      </c>
      <c r="C398" s="63">
        <f>'soust.uk.JMK př.č.2'!$O$27+'soust.uk.JMK př.č.2'!$P$27</f>
        <v>23092</v>
      </c>
      <c r="D398" s="63">
        <f>'soust.uk.JMK př.č.2'!$L$27</f>
        <v>85</v>
      </c>
      <c r="E398" s="63">
        <f t="shared" ref="E398:E461" si="18">SUM(F398,P398,D398)</f>
        <v>6082</v>
      </c>
      <c r="F398" s="63">
        <f t="shared" si="16"/>
        <v>4416</v>
      </c>
      <c r="G398" s="65"/>
      <c r="H398" s="194"/>
      <c r="I398" s="64"/>
      <c r="J398" s="64"/>
      <c r="K398" s="55"/>
      <c r="P398" s="63">
        <f t="shared" si="17"/>
        <v>1581</v>
      </c>
    </row>
    <row r="399" spans="1:16" x14ac:dyDescent="0.25">
      <c r="A399" s="104">
        <v>399</v>
      </c>
      <c r="B399" s="66">
        <v>62.79</v>
      </c>
      <c r="C399" s="63">
        <f>'soust.uk.JMK př.č.2'!$O$27+'soust.uk.JMK př.č.2'!$P$27</f>
        <v>23092</v>
      </c>
      <c r="D399" s="63">
        <f>'soust.uk.JMK př.č.2'!$L$27</f>
        <v>85</v>
      </c>
      <c r="E399" s="63">
        <f t="shared" si="18"/>
        <v>6078</v>
      </c>
      <c r="F399" s="63">
        <f t="shared" ref="F399:F462" si="19">ROUND(1/B399*C399*12,0)</f>
        <v>4413</v>
      </c>
      <c r="G399" s="65"/>
      <c r="H399" s="194"/>
      <c r="I399" s="64"/>
      <c r="J399" s="64"/>
      <c r="K399" s="55"/>
      <c r="P399" s="63">
        <f t="shared" ref="P399:P462" si="20">ROUND((F399*35.8%),0)</f>
        <v>1580</v>
      </c>
    </row>
    <row r="400" spans="1:16" x14ac:dyDescent="0.25">
      <c r="A400" s="104">
        <v>400</v>
      </c>
      <c r="B400" s="66">
        <v>62.82</v>
      </c>
      <c r="C400" s="63">
        <f>'soust.uk.JMK př.č.2'!$O$27+'soust.uk.JMK př.č.2'!$P$27</f>
        <v>23092</v>
      </c>
      <c r="D400" s="63">
        <f>'soust.uk.JMK př.č.2'!$L$27</f>
        <v>85</v>
      </c>
      <c r="E400" s="63">
        <f t="shared" si="18"/>
        <v>6075</v>
      </c>
      <c r="F400" s="63">
        <f t="shared" si="19"/>
        <v>4411</v>
      </c>
      <c r="G400" s="65"/>
      <c r="H400" s="194"/>
      <c r="I400" s="64"/>
      <c r="J400" s="64"/>
      <c r="K400" s="55"/>
      <c r="P400" s="63">
        <f t="shared" si="20"/>
        <v>1579</v>
      </c>
    </row>
    <row r="401" spans="1:16" x14ac:dyDescent="0.25">
      <c r="A401" s="104">
        <v>401</v>
      </c>
      <c r="B401" s="66">
        <v>62.86</v>
      </c>
      <c r="C401" s="63">
        <f>'soust.uk.JMK př.č.2'!$O$27+'soust.uk.JMK př.č.2'!$P$27</f>
        <v>23092</v>
      </c>
      <c r="D401" s="63">
        <f>'soust.uk.JMK př.č.2'!$L$27</f>
        <v>85</v>
      </c>
      <c r="E401" s="63">
        <f t="shared" si="18"/>
        <v>6071</v>
      </c>
      <c r="F401" s="63">
        <f t="shared" si="19"/>
        <v>4408</v>
      </c>
      <c r="G401" s="65"/>
      <c r="H401" s="194"/>
      <c r="I401" s="64"/>
      <c r="J401" s="64"/>
      <c r="K401" s="55"/>
      <c r="P401" s="63">
        <f t="shared" si="20"/>
        <v>1578</v>
      </c>
    </row>
    <row r="402" spans="1:16" x14ac:dyDescent="0.25">
      <c r="A402" s="104">
        <v>402</v>
      </c>
      <c r="B402" s="66">
        <v>62.89</v>
      </c>
      <c r="C402" s="63">
        <f>'soust.uk.JMK př.č.2'!$O$27+'soust.uk.JMK př.č.2'!$P$27</f>
        <v>23092</v>
      </c>
      <c r="D402" s="63">
        <f>'soust.uk.JMK př.č.2'!$L$27</f>
        <v>85</v>
      </c>
      <c r="E402" s="63">
        <f t="shared" si="18"/>
        <v>6068</v>
      </c>
      <c r="F402" s="63">
        <f t="shared" si="19"/>
        <v>4406</v>
      </c>
      <c r="G402" s="65"/>
      <c r="H402" s="194"/>
      <c r="I402" s="64"/>
      <c r="J402" s="64"/>
      <c r="K402" s="55"/>
      <c r="P402" s="63">
        <f t="shared" si="20"/>
        <v>1577</v>
      </c>
    </row>
    <row r="403" spans="1:16" x14ac:dyDescent="0.25">
      <c r="A403" s="104">
        <v>403</v>
      </c>
      <c r="B403" s="66">
        <v>62.93</v>
      </c>
      <c r="C403" s="63">
        <f>'soust.uk.JMK př.č.2'!$O$27+'soust.uk.JMK př.č.2'!$P$27</f>
        <v>23092</v>
      </c>
      <c r="D403" s="63">
        <f>'soust.uk.JMK př.č.2'!$L$27</f>
        <v>85</v>
      </c>
      <c r="E403" s="63">
        <f t="shared" si="18"/>
        <v>6064</v>
      </c>
      <c r="F403" s="63">
        <f t="shared" si="19"/>
        <v>4403</v>
      </c>
      <c r="G403" s="65"/>
      <c r="H403" s="194"/>
      <c r="I403" s="64"/>
      <c r="J403" s="64"/>
      <c r="K403" s="55"/>
      <c r="P403" s="63">
        <f t="shared" si="20"/>
        <v>1576</v>
      </c>
    </row>
    <row r="404" spans="1:16" x14ac:dyDescent="0.25">
      <c r="A404" s="104">
        <v>404</v>
      </c>
      <c r="B404" s="66">
        <v>62.96</v>
      </c>
      <c r="C404" s="63">
        <f>'soust.uk.JMK př.č.2'!$O$27+'soust.uk.JMK př.č.2'!$P$27</f>
        <v>23092</v>
      </c>
      <c r="D404" s="63">
        <f>'soust.uk.JMK př.č.2'!$L$27</f>
        <v>85</v>
      </c>
      <c r="E404" s="63">
        <f t="shared" si="18"/>
        <v>6062</v>
      </c>
      <c r="F404" s="63">
        <f t="shared" si="19"/>
        <v>4401</v>
      </c>
      <c r="G404" s="65"/>
      <c r="H404" s="194"/>
      <c r="I404" s="64"/>
      <c r="J404" s="64"/>
      <c r="K404" s="55"/>
      <c r="P404" s="63">
        <f t="shared" si="20"/>
        <v>1576</v>
      </c>
    </row>
    <row r="405" spans="1:16" x14ac:dyDescent="0.25">
      <c r="A405" s="104">
        <v>405</v>
      </c>
      <c r="B405" s="66">
        <v>63</v>
      </c>
      <c r="C405" s="63">
        <f>'soust.uk.JMK př.č.2'!$O$27+'soust.uk.JMK př.č.2'!$P$27</f>
        <v>23092</v>
      </c>
      <c r="D405" s="63">
        <f>'soust.uk.JMK př.č.2'!$L$27</f>
        <v>85</v>
      </c>
      <c r="E405" s="63">
        <f t="shared" si="18"/>
        <v>6057</v>
      </c>
      <c r="F405" s="63">
        <f t="shared" si="19"/>
        <v>4398</v>
      </c>
      <c r="G405" s="65"/>
      <c r="H405" s="194"/>
      <c r="I405" s="64"/>
      <c r="J405" s="64"/>
      <c r="K405" s="55"/>
      <c r="P405" s="63">
        <f t="shared" si="20"/>
        <v>1574</v>
      </c>
    </row>
    <row r="406" spans="1:16" x14ac:dyDescent="0.25">
      <c r="A406" s="104">
        <v>406</v>
      </c>
      <c r="B406" s="66">
        <v>63.03</v>
      </c>
      <c r="C406" s="63">
        <f>'soust.uk.JMK př.č.2'!$O$27+'soust.uk.JMK př.č.2'!$P$27</f>
        <v>23092</v>
      </c>
      <c r="D406" s="63">
        <f>'soust.uk.JMK př.č.2'!$L$27</f>
        <v>85</v>
      </c>
      <c r="E406" s="63">
        <f t="shared" si="18"/>
        <v>6055</v>
      </c>
      <c r="F406" s="63">
        <f t="shared" si="19"/>
        <v>4396</v>
      </c>
      <c r="G406" s="65"/>
      <c r="H406" s="194"/>
      <c r="I406" s="64"/>
      <c r="J406" s="64"/>
      <c r="K406" s="55"/>
      <c r="P406" s="63">
        <f t="shared" si="20"/>
        <v>1574</v>
      </c>
    </row>
    <row r="407" spans="1:16" x14ac:dyDescent="0.25">
      <c r="A407" s="104">
        <v>407</v>
      </c>
      <c r="B407" s="66">
        <v>63.07</v>
      </c>
      <c r="C407" s="63">
        <f>'soust.uk.JMK př.č.2'!$O$27+'soust.uk.JMK př.č.2'!$P$27</f>
        <v>23092</v>
      </c>
      <c r="D407" s="63">
        <f>'soust.uk.JMK př.č.2'!$L$27</f>
        <v>85</v>
      </c>
      <c r="E407" s="63">
        <f t="shared" si="18"/>
        <v>6052</v>
      </c>
      <c r="F407" s="63">
        <f t="shared" si="19"/>
        <v>4394</v>
      </c>
      <c r="G407" s="65"/>
      <c r="H407" s="194"/>
      <c r="I407" s="64"/>
      <c r="J407" s="64"/>
      <c r="K407" s="55"/>
      <c r="P407" s="63">
        <f t="shared" si="20"/>
        <v>1573</v>
      </c>
    </row>
    <row r="408" spans="1:16" x14ac:dyDescent="0.25">
      <c r="A408" s="104">
        <v>408</v>
      </c>
      <c r="B408" s="66">
        <v>63.1</v>
      </c>
      <c r="C408" s="63">
        <f>'soust.uk.JMK př.č.2'!$O$27+'soust.uk.JMK př.č.2'!$P$27</f>
        <v>23092</v>
      </c>
      <c r="D408" s="63">
        <f>'soust.uk.JMK př.č.2'!$L$27</f>
        <v>85</v>
      </c>
      <c r="E408" s="63">
        <f t="shared" si="18"/>
        <v>6049</v>
      </c>
      <c r="F408" s="63">
        <f t="shared" si="19"/>
        <v>4392</v>
      </c>
      <c r="G408" s="65"/>
      <c r="H408" s="194"/>
      <c r="I408" s="164"/>
      <c r="J408" s="64"/>
      <c r="K408" s="55"/>
      <c r="P408" s="63">
        <f t="shared" si="20"/>
        <v>1572</v>
      </c>
    </row>
    <row r="409" spans="1:16" x14ac:dyDescent="0.25">
      <c r="A409" s="104">
        <v>409</v>
      </c>
      <c r="B409" s="66">
        <v>63.14</v>
      </c>
      <c r="C409" s="63">
        <f>'soust.uk.JMK př.č.2'!$O$27+'soust.uk.JMK př.č.2'!$P$27</f>
        <v>23092</v>
      </c>
      <c r="D409" s="63">
        <f>'soust.uk.JMK př.č.2'!$L$27</f>
        <v>85</v>
      </c>
      <c r="E409" s="63">
        <f t="shared" si="18"/>
        <v>6045</v>
      </c>
      <c r="F409" s="63">
        <f t="shared" si="19"/>
        <v>4389</v>
      </c>
      <c r="G409" s="65"/>
      <c r="H409" s="194"/>
      <c r="I409" s="164"/>
      <c r="J409" s="64"/>
      <c r="K409" s="55"/>
      <c r="P409" s="63">
        <f t="shared" si="20"/>
        <v>1571</v>
      </c>
    </row>
    <row r="410" spans="1:16" x14ac:dyDescent="0.25">
      <c r="A410" s="104">
        <v>410</v>
      </c>
      <c r="B410" s="66">
        <v>63.17</v>
      </c>
      <c r="C410" s="63">
        <f>'soust.uk.JMK př.č.2'!$O$27+'soust.uk.JMK př.č.2'!$P$27</f>
        <v>23092</v>
      </c>
      <c r="D410" s="63">
        <f>'soust.uk.JMK př.č.2'!$L$27</f>
        <v>85</v>
      </c>
      <c r="E410" s="63">
        <f t="shared" si="18"/>
        <v>6043</v>
      </c>
      <c r="F410" s="63">
        <f t="shared" si="19"/>
        <v>4387</v>
      </c>
      <c r="G410" s="65"/>
      <c r="H410" s="194"/>
      <c r="I410" s="164"/>
      <c r="J410" s="64"/>
      <c r="K410" s="55"/>
      <c r="P410" s="63">
        <f t="shared" si="20"/>
        <v>1571</v>
      </c>
    </row>
    <row r="411" spans="1:16" x14ac:dyDescent="0.25">
      <c r="A411" s="104">
        <v>411</v>
      </c>
      <c r="B411" s="66">
        <v>63.2</v>
      </c>
      <c r="C411" s="63">
        <f>'soust.uk.JMK př.č.2'!$O$27+'soust.uk.JMK př.č.2'!$P$27</f>
        <v>23092</v>
      </c>
      <c r="D411" s="63">
        <f>'soust.uk.JMK př.č.2'!$L$27</f>
        <v>85</v>
      </c>
      <c r="E411" s="63">
        <f t="shared" si="18"/>
        <v>6040</v>
      </c>
      <c r="F411" s="63">
        <f t="shared" si="19"/>
        <v>4385</v>
      </c>
      <c r="G411" s="65"/>
      <c r="H411" s="194"/>
      <c r="I411" s="164"/>
      <c r="J411" s="64"/>
      <c r="K411" s="55"/>
      <c r="P411" s="63">
        <f t="shared" si="20"/>
        <v>1570</v>
      </c>
    </row>
    <row r="412" spans="1:16" x14ac:dyDescent="0.25">
      <c r="A412" s="104">
        <v>412</v>
      </c>
      <c r="B412" s="66">
        <v>63.24</v>
      </c>
      <c r="C412" s="63">
        <f>'soust.uk.JMK př.č.2'!$O$27+'soust.uk.JMK př.č.2'!$P$27</f>
        <v>23092</v>
      </c>
      <c r="D412" s="63">
        <f>'soust.uk.JMK př.č.2'!$L$27</f>
        <v>85</v>
      </c>
      <c r="E412" s="63">
        <f t="shared" si="18"/>
        <v>6036</v>
      </c>
      <c r="F412" s="63">
        <f t="shared" si="19"/>
        <v>4382</v>
      </c>
      <c r="G412" s="65"/>
      <c r="H412" s="194"/>
      <c r="I412" s="164"/>
      <c r="J412" s="64"/>
      <c r="K412" s="55"/>
      <c r="P412" s="63">
        <f t="shared" si="20"/>
        <v>1569</v>
      </c>
    </row>
    <row r="413" spans="1:16" x14ac:dyDescent="0.25">
      <c r="A413" s="104">
        <v>413</v>
      </c>
      <c r="B413" s="66">
        <v>63.27</v>
      </c>
      <c r="C413" s="63">
        <f>'soust.uk.JMK př.č.2'!$O$27+'soust.uk.JMK př.č.2'!$P$27</f>
        <v>23092</v>
      </c>
      <c r="D413" s="63">
        <f>'soust.uk.JMK př.č.2'!$L$27</f>
        <v>85</v>
      </c>
      <c r="E413" s="63">
        <f t="shared" si="18"/>
        <v>6033</v>
      </c>
      <c r="F413" s="63">
        <f t="shared" si="19"/>
        <v>4380</v>
      </c>
      <c r="G413" s="65"/>
      <c r="H413" s="194"/>
      <c r="I413" s="164"/>
      <c r="J413" s="64"/>
      <c r="K413" s="55"/>
      <c r="P413" s="63">
        <f t="shared" si="20"/>
        <v>1568</v>
      </c>
    </row>
    <row r="414" spans="1:16" x14ac:dyDescent="0.25">
      <c r="A414" s="104">
        <v>414</v>
      </c>
      <c r="B414" s="66">
        <v>63.31</v>
      </c>
      <c r="C414" s="63">
        <f>'soust.uk.JMK př.č.2'!$O$27+'soust.uk.JMK př.č.2'!$P$27</f>
        <v>23092</v>
      </c>
      <c r="D414" s="63">
        <f>'soust.uk.JMK př.č.2'!$L$27</f>
        <v>85</v>
      </c>
      <c r="E414" s="63">
        <f t="shared" si="18"/>
        <v>6029</v>
      </c>
      <c r="F414" s="63">
        <f t="shared" si="19"/>
        <v>4377</v>
      </c>
      <c r="G414" s="65"/>
      <c r="H414" s="194"/>
      <c r="I414" s="164"/>
      <c r="J414" s="64"/>
      <c r="K414" s="55"/>
      <c r="P414" s="63">
        <f t="shared" si="20"/>
        <v>1567</v>
      </c>
    </row>
    <row r="415" spans="1:16" x14ac:dyDescent="0.25">
      <c r="A415" s="104">
        <v>415</v>
      </c>
      <c r="B415" s="66">
        <v>63.34</v>
      </c>
      <c r="C415" s="63">
        <f>'soust.uk.JMK př.č.2'!$O$27+'soust.uk.JMK př.č.2'!$P$27</f>
        <v>23092</v>
      </c>
      <c r="D415" s="63">
        <f>'soust.uk.JMK př.č.2'!$L$27</f>
        <v>85</v>
      </c>
      <c r="E415" s="63">
        <f t="shared" si="18"/>
        <v>6026</v>
      </c>
      <c r="F415" s="63">
        <f t="shared" si="19"/>
        <v>4375</v>
      </c>
      <c r="G415" s="65"/>
      <c r="H415" s="194"/>
      <c r="I415" s="164"/>
      <c r="J415" s="64"/>
      <c r="K415" s="55"/>
      <c r="P415" s="63">
        <f t="shared" si="20"/>
        <v>1566</v>
      </c>
    </row>
    <row r="416" spans="1:16" x14ac:dyDescent="0.25">
      <c r="A416" s="104">
        <v>416</v>
      </c>
      <c r="B416" s="66">
        <v>63.37</v>
      </c>
      <c r="C416" s="63">
        <f>'soust.uk.JMK př.č.2'!$O$27+'soust.uk.JMK př.č.2'!$P$27</f>
        <v>23092</v>
      </c>
      <c r="D416" s="63">
        <f>'soust.uk.JMK př.č.2'!$L$27</f>
        <v>85</v>
      </c>
      <c r="E416" s="63">
        <f t="shared" si="18"/>
        <v>6024</v>
      </c>
      <c r="F416" s="63">
        <f t="shared" si="19"/>
        <v>4373</v>
      </c>
      <c r="G416" s="65"/>
      <c r="H416" s="194"/>
      <c r="I416" s="164"/>
      <c r="J416" s="64"/>
      <c r="K416" s="55"/>
      <c r="P416" s="63">
        <f t="shared" si="20"/>
        <v>1566</v>
      </c>
    </row>
    <row r="417" spans="1:16" x14ac:dyDescent="0.25">
      <c r="A417" s="104">
        <v>417</v>
      </c>
      <c r="B417" s="66">
        <v>63.4</v>
      </c>
      <c r="C417" s="63">
        <f>'soust.uk.JMK př.č.2'!$O$27+'soust.uk.JMK př.č.2'!$P$27</f>
        <v>23092</v>
      </c>
      <c r="D417" s="63">
        <f>'soust.uk.JMK př.č.2'!$L$27</f>
        <v>85</v>
      </c>
      <c r="E417" s="63">
        <f t="shared" si="18"/>
        <v>6021</v>
      </c>
      <c r="F417" s="63">
        <f t="shared" si="19"/>
        <v>4371</v>
      </c>
      <c r="G417" s="65"/>
      <c r="H417" s="194"/>
      <c r="I417" s="164"/>
      <c r="J417" s="64"/>
      <c r="K417" s="55"/>
      <c r="P417" s="63">
        <f t="shared" si="20"/>
        <v>1565</v>
      </c>
    </row>
    <row r="418" spans="1:16" x14ac:dyDescent="0.25">
      <c r="A418" s="104">
        <v>418</v>
      </c>
      <c r="B418" s="66">
        <v>63.44</v>
      </c>
      <c r="C418" s="63">
        <f>'soust.uk.JMK př.č.2'!$O$27+'soust.uk.JMK př.č.2'!$P$27</f>
        <v>23092</v>
      </c>
      <c r="D418" s="63">
        <f>'soust.uk.JMK př.č.2'!$L$27</f>
        <v>85</v>
      </c>
      <c r="E418" s="63">
        <f t="shared" si="18"/>
        <v>6017</v>
      </c>
      <c r="F418" s="63">
        <f t="shared" si="19"/>
        <v>4368</v>
      </c>
      <c r="G418" s="65"/>
      <c r="H418" s="194"/>
      <c r="I418" s="164"/>
      <c r="J418" s="64"/>
      <c r="K418" s="55"/>
      <c r="P418" s="63">
        <f t="shared" si="20"/>
        <v>1564</v>
      </c>
    </row>
    <row r="419" spans="1:16" x14ac:dyDescent="0.25">
      <c r="A419" s="104">
        <v>419</v>
      </c>
      <c r="B419" s="66">
        <v>63.47</v>
      </c>
      <c r="C419" s="63">
        <f>'soust.uk.JMK př.č.2'!$O$27+'soust.uk.JMK př.č.2'!$P$27</f>
        <v>23092</v>
      </c>
      <c r="D419" s="63">
        <f>'soust.uk.JMK př.č.2'!$L$27</f>
        <v>85</v>
      </c>
      <c r="E419" s="63">
        <f t="shared" si="18"/>
        <v>6014</v>
      </c>
      <c r="F419" s="63">
        <f t="shared" si="19"/>
        <v>4366</v>
      </c>
      <c r="G419" s="65"/>
      <c r="H419" s="194"/>
      <c r="I419" s="164"/>
      <c r="J419" s="64"/>
      <c r="K419" s="55"/>
      <c r="P419" s="63">
        <f t="shared" si="20"/>
        <v>1563</v>
      </c>
    </row>
    <row r="420" spans="1:16" x14ac:dyDescent="0.25">
      <c r="A420" s="104">
        <v>420</v>
      </c>
      <c r="B420" s="66">
        <v>63.5</v>
      </c>
      <c r="C420" s="63">
        <f>'soust.uk.JMK př.č.2'!$O$27+'soust.uk.JMK př.č.2'!$P$27</f>
        <v>23092</v>
      </c>
      <c r="D420" s="63">
        <f>'soust.uk.JMK př.č.2'!$L$27</f>
        <v>85</v>
      </c>
      <c r="E420" s="63">
        <f t="shared" si="18"/>
        <v>6011</v>
      </c>
      <c r="F420" s="63">
        <f t="shared" si="19"/>
        <v>4364</v>
      </c>
      <c r="G420" s="65"/>
      <c r="H420" s="194"/>
      <c r="I420" s="164"/>
      <c r="J420" s="64"/>
      <c r="K420" s="55"/>
      <c r="P420" s="63">
        <f t="shared" si="20"/>
        <v>1562</v>
      </c>
    </row>
    <row r="421" spans="1:16" x14ac:dyDescent="0.25">
      <c r="A421" s="104">
        <v>421</v>
      </c>
      <c r="B421" s="66">
        <v>63.53</v>
      </c>
      <c r="C421" s="63">
        <f>'soust.uk.JMK př.č.2'!$O$27+'soust.uk.JMK př.č.2'!$P$27</f>
        <v>23092</v>
      </c>
      <c r="D421" s="63">
        <f>'soust.uk.JMK př.č.2'!$L$27</f>
        <v>85</v>
      </c>
      <c r="E421" s="63">
        <f t="shared" si="18"/>
        <v>6009</v>
      </c>
      <c r="F421" s="63">
        <f t="shared" si="19"/>
        <v>4362</v>
      </c>
      <c r="G421" s="65"/>
      <c r="H421" s="194"/>
      <c r="I421" s="164"/>
      <c r="J421" s="64"/>
      <c r="K421" s="55"/>
      <c r="P421" s="63">
        <f t="shared" si="20"/>
        <v>1562</v>
      </c>
    </row>
    <row r="422" spans="1:16" x14ac:dyDescent="0.25">
      <c r="A422" s="104">
        <v>422</v>
      </c>
      <c r="B422" s="66">
        <v>63.56</v>
      </c>
      <c r="C422" s="63">
        <f>'soust.uk.JMK př.č.2'!$O$27+'soust.uk.JMK př.č.2'!$P$27</f>
        <v>23092</v>
      </c>
      <c r="D422" s="63">
        <f>'soust.uk.JMK př.č.2'!$L$27</f>
        <v>85</v>
      </c>
      <c r="E422" s="63">
        <f t="shared" si="18"/>
        <v>6006</v>
      </c>
      <c r="F422" s="63">
        <f t="shared" si="19"/>
        <v>4360</v>
      </c>
      <c r="G422" s="65"/>
      <c r="H422" s="194"/>
      <c r="I422" s="164"/>
      <c r="J422" s="64"/>
      <c r="K422" s="55"/>
      <c r="P422" s="63">
        <f t="shared" si="20"/>
        <v>1561</v>
      </c>
    </row>
    <row r="423" spans="1:16" x14ac:dyDescent="0.25">
      <c r="A423" s="104">
        <v>423</v>
      </c>
      <c r="B423" s="66">
        <v>63.6</v>
      </c>
      <c r="C423" s="63">
        <f>'soust.uk.JMK př.č.2'!$O$27+'soust.uk.JMK př.č.2'!$P$27</f>
        <v>23092</v>
      </c>
      <c r="D423" s="63">
        <f>'soust.uk.JMK př.č.2'!$L$27</f>
        <v>85</v>
      </c>
      <c r="E423" s="63">
        <f t="shared" si="18"/>
        <v>6002</v>
      </c>
      <c r="F423" s="63">
        <f t="shared" si="19"/>
        <v>4357</v>
      </c>
      <c r="G423" s="65"/>
      <c r="H423" s="194"/>
      <c r="I423" s="164"/>
      <c r="J423" s="64"/>
      <c r="K423" s="55"/>
      <c r="P423" s="63">
        <f t="shared" si="20"/>
        <v>1560</v>
      </c>
    </row>
    <row r="424" spans="1:16" x14ac:dyDescent="0.25">
      <c r="A424" s="104">
        <v>424</v>
      </c>
      <c r="B424" s="66">
        <v>63.63</v>
      </c>
      <c r="C424" s="63">
        <f>'soust.uk.JMK př.č.2'!$O$27+'soust.uk.JMK př.č.2'!$P$27</f>
        <v>23092</v>
      </c>
      <c r="D424" s="63">
        <f>'soust.uk.JMK př.č.2'!$L$27</f>
        <v>85</v>
      </c>
      <c r="E424" s="63">
        <f t="shared" si="18"/>
        <v>5999</v>
      </c>
      <c r="F424" s="63">
        <f t="shared" si="19"/>
        <v>4355</v>
      </c>
      <c r="G424" s="65"/>
      <c r="H424" s="194"/>
      <c r="I424" s="164"/>
      <c r="J424" s="64"/>
      <c r="K424" s="55"/>
      <c r="P424" s="63">
        <f t="shared" si="20"/>
        <v>1559</v>
      </c>
    </row>
    <row r="425" spans="1:16" x14ac:dyDescent="0.25">
      <c r="A425" s="104">
        <v>425</v>
      </c>
      <c r="B425" s="66">
        <v>63.66</v>
      </c>
      <c r="C425" s="63">
        <f>'soust.uk.JMK př.č.2'!$O$27+'soust.uk.JMK př.č.2'!$P$27</f>
        <v>23092</v>
      </c>
      <c r="D425" s="63">
        <f>'soust.uk.JMK př.č.2'!$L$27</f>
        <v>85</v>
      </c>
      <c r="E425" s="63">
        <f t="shared" si="18"/>
        <v>5996</v>
      </c>
      <c r="F425" s="63">
        <f t="shared" si="19"/>
        <v>4353</v>
      </c>
      <c r="G425" s="65"/>
      <c r="H425" s="194"/>
      <c r="I425" s="164"/>
      <c r="J425" s="64"/>
      <c r="K425" s="55"/>
      <c r="P425" s="63">
        <f t="shared" si="20"/>
        <v>1558</v>
      </c>
    </row>
    <row r="426" spans="1:16" x14ac:dyDescent="0.25">
      <c r="A426" s="104">
        <v>426</v>
      </c>
      <c r="B426" s="66">
        <v>63.69</v>
      </c>
      <c r="C426" s="63">
        <f>'soust.uk.JMK př.č.2'!$O$27+'soust.uk.JMK př.č.2'!$P$27</f>
        <v>23092</v>
      </c>
      <c r="D426" s="63">
        <f>'soust.uk.JMK př.č.2'!$L$27</f>
        <v>85</v>
      </c>
      <c r="E426" s="63">
        <f t="shared" si="18"/>
        <v>5994</v>
      </c>
      <c r="F426" s="63">
        <f t="shared" si="19"/>
        <v>4351</v>
      </c>
      <c r="G426" s="65"/>
      <c r="H426" s="194"/>
      <c r="I426" s="64"/>
      <c r="J426" s="64"/>
      <c r="K426" s="55"/>
      <c r="O426" s="72"/>
      <c r="P426" s="63">
        <f t="shared" si="20"/>
        <v>1558</v>
      </c>
    </row>
    <row r="427" spans="1:16" x14ac:dyDescent="0.25">
      <c r="A427" s="104">
        <v>427</v>
      </c>
      <c r="B427" s="66">
        <v>63.72</v>
      </c>
      <c r="C427" s="63">
        <f>'soust.uk.JMK př.č.2'!$O$27+'soust.uk.JMK př.č.2'!$P$27</f>
        <v>23092</v>
      </c>
      <c r="D427" s="63">
        <f>'soust.uk.JMK př.č.2'!$L$27</f>
        <v>85</v>
      </c>
      <c r="E427" s="63">
        <f t="shared" si="18"/>
        <v>5991</v>
      </c>
      <c r="F427" s="63">
        <f t="shared" si="19"/>
        <v>4349</v>
      </c>
      <c r="G427" s="65"/>
      <c r="H427" s="194"/>
      <c r="I427" s="64"/>
      <c r="J427" s="64"/>
      <c r="K427" s="55"/>
      <c r="O427" s="72"/>
      <c r="P427" s="63">
        <f t="shared" si="20"/>
        <v>1557</v>
      </c>
    </row>
    <row r="428" spans="1:16" x14ac:dyDescent="0.25">
      <c r="A428" s="104">
        <v>428</v>
      </c>
      <c r="B428" s="66">
        <v>63.75</v>
      </c>
      <c r="C428" s="63">
        <f>'soust.uk.JMK př.č.2'!$O$27+'soust.uk.JMK př.č.2'!$P$27</f>
        <v>23092</v>
      </c>
      <c r="D428" s="63">
        <f>'soust.uk.JMK př.č.2'!$L$27</f>
        <v>85</v>
      </c>
      <c r="E428" s="63">
        <f t="shared" si="18"/>
        <v>5988</v>
      </c>
      <c r="F428" s="63">
        <f t="shared" si="19"/>
        <v>4347</v>
      </c>
      <c r="G428" s="65"/>
      <c r="H428" s="194"/>
      <c r="I428" s="64"/>
      <c r="J428" s="64"/>
      <c r="K428" s="55"/>
      <c r="P428" s="63">
        <f t="shared" si="20"/>
        <v>1556</v>
      </c>
    </row>
    <row r="429" spans="1:16" x14ac:dyDescent="0.25">
      <c r="A429" s="104">
        <v>429</v>
      </c>
      <c r="B429" s="66">
        <v>63.78</v>
      </c>
      <c r="C429" s="63">
        <f>'soust.uk.JMK př.č.2'!$O$27+'soust.uk.JMK př.č.2'!$P$27</f>
        <v>23092</v>
      </c>
      <c r="D429" s="63">
        <f>'soust.uk.JMK př.č.2'!$L$27</f>
        <v>85</v>
      </c>
      <c r="E429" s="63">
        <f t="shared" si="18"/>
        <v>5986</v>
      </c>
      <c r="F429" s="63">
        <f t="shared" si="19"/>
        <v>4345</v>
      </c>
      <c r="G429" s="65"/>
      <c r="H429" s="194"/>
      <c r="I429" s="64"/>
      <c r="J429" s="64"/>
      <c r="K429" s="55"/>
      <c r="P429" s="63">
        <f t="shared" si="20"/>
        <v>1556</v>
      </c>
    </row>
    <row r="430" spans="1:16" x14ac:dyDescent="0.25">
      <c r="A430" s="104">
        <v>430</v>
      </c>
      <c r="B430" s="66">
        <v>63.81</v>
      </c>
      <c r="C430" s="63">
        <f>'soust.uk.JMK př.č.2'!$O$27+'soust.uk.JMK př.č.2'!$P$27</f>
        <v>23092</v>
      </c>
      <c r="D430" s="63">
        <f>'soust.uk.JMK př.č.2'!$L$27</f>
        <v>85</v>
      </c>
      <c r="E430" s="63">
        <f t="shared" si="18"/>
        <v>5983</v>
      </c>
      <c r="F430" s="63">
        <f t="shared" si="19"/>
        <v>4343</v>
      </c>
      <c r="G430" s="65"/>
      <c r="H430" s="194"/>
      <c r="I430" s="64"/>
      <c r="J430" s="64"/>
      <c r="K430" s="55"/>
      <c r="P430" s="63">
        <f t="shared" si="20"/>
        <v>1555</v>
      </c>
    </row>
    <row r="431" spans="1:16" x14ac:dyDescent="0.25">
      <c r="A431" s="104">
        <v>431</v>
      </c>
      <c r="B431" s="66">
        <v>63.84</v>
      </c>
      <c r="C431" s="63">
        <f>'soust.uk.JMK př.č.2'!$O$27+'soust.uk.JMK př.č.2'!$P$27</f>
        <v>23092</v>
      </c>
      <c r="D431" s="63">
        <f>'soust.uk.JMK př.č.2'!$L$27</f>
        <v>85</v>
      </c>
      <c r="E431" s="63">
        <f t="shared" si="18"/>
        <v>5980</v>
      </c>
      <c r="F431" s="63">
        <f t="shared" si="19"/>
        <v>4341</v>
      </c>
      <c r="G431" s="65"/>
      <c r="H431" s="194"/>
      <c r="I431" s="64"/>
      <c r="J431" s="64"/>
      <c r="K431" s="55"/>
      <c r="P431" s="63">
        <f t="shared" si="20"/>
        <v>1554</v>
      </c>
    </row>
    <row r="432" spans="1:16" x14ac:dyDescent="0.25">
      <c r="A432" s="104">
        <v>432</v>
      </c>
      <c r="B432" s="66">
        <v>63.87</v>
      </c>
      <c r="C432" s="63">
        <f>'soust.uk.JMK př.č.2'!$O$27+'soust.uk.JMK př.č.2'!$P$27</f>
        <v>23092</v>
      </c>
      <c r="D432" s="63">
        <f>'soust.uk.JMK př.č.2'!$L$27</f>
        <v>85</v>
      </c>
      <c r="E432" s="63">
        <f t="shared" si="18"/>
        <v>5977</v>
      </c>
      <c r="F432" s="63">
        <f t="shared" si="19"/>
        <v>4339</v>
      </c>
      <c r="G432" s="65"/>
      <c r="H432" s="194"/>
      <c r="I432" s="64"/>
      <c r="J432" s="64"/>
      <c r="K432" s="55"/>
      <c r="P432" s="63">
        <f t="shared" si="20"/>
        <v>1553</v>
      </c>
    </row>
    <row r="433" spans="1:16" x14ac:dyDescent="0.25">
      <c r="A433" s="104">
        <v>433</v>
      </c>
      <c r="B433" s="66">
        <v>63.9</v>
      </c>
      <c r="C433" s="63">
        <f>'soust.uk.JMK př.č.2'!$O$27+'soust.uk.JMK př.č.2'!$P$27</f>
        <v>23092</v>
      </c>
      <c r="D433" s="63">
        <f>'soust.uk.JMK př.č.2'!$L$27</f>
        <v>85</v>
      </c>
      <c r="E433" s="63">
        <f t="shared" si="18"/>
        <v>5975</v>
      </c>
      <c r="F433" s="63">
        <f t="shared" si="19"/>
        <v>4337</v>
      </c>
      <c r="G433" s="65"/>
      <c r="H433" s="194"/>
      <c r="I433" s="64"/>
      <c r="J433" s="64"/>
      <c r="K433" s="55"/>
      <c r="P433" s="63">
        <f t="shared" si="20"/>
        <v>1553</v>
      </c>
    </row>
    <row r="434" spans="1:16" x14ac:dyDescent="0.25">
      <c r="A434" s="104">
        <v>434</v>
      </c>
      <c r="B434" s="66">
        <v>63.93</v>
      </c>
      <c r="C434" s="63">
        <f>'soust.uk.JMK př.č.2'!$O$27+'soust.uk.JMK př.č.2'!$P$27</f>
        <v>23092</v>
      </c>
      <c r="D434" s="63">
        <f>'soust.uk.JMK př.č.2'!$L$27</f>
        <v>85</v>
      </c>
      <c r="E434" s="63">
        <f t="shared" si="18"/>
        <v>5971</v>
      </c>
      <c r="F434" s="63">
        <f t="shared" si="19"/>
        <v>4334</v>
      </c>
      <c r="G434" s="65"/>
      <c r="H434" s="194"/>
      <c r="I434" s="64"/>
      <c r="J434" s="64"/>
      <c r="K434" s="55"/>
      <c r="P434" s="63">
        <f t="shared" si="20"/>
        <v>1552</v>
      </c>
    </row>
    <row r="435" spans="1:16" x14ac:dyDescent="0.25">
      <c r="A435" s="104">
        <v>435</v>
      </c>
      <c r="B435" s="66">
        <v>63.96</v>
      </c>
      <c r="C435" s="63">
        <f>'soust.uk.JMK př.č.2'!$O$27+'soust.uk.JMK př.č.2'!$P$27</f>
        <v>23092</v>
      </c>
      <c r="D435" s="63">
        <f>'soust.uk.JMK př.č.2'!$L$27</f>
        <v>85</v>
      </c>
      <c r="E435" s="63">
        <f t="shared" si="18"/>
        <v>5968</v>
      </c>
      <c r="F435" s="63">
        <f t="shared" si="19"/>
        <v>4332</v>
      </c>
      <c r="G435" s="65"/>
      <c r="H435" s="194"/>
      <c r="I435" s="64"/>
      <c r="J435" s="64"/>
      <c r="K435" s="55"/>
      <c r="P435" s="63">
        <f t="shared" si="20"/>
        <v>1551</v>
      </c>
    </row>
    <row r="436" spans="1:16" x14ac:dyDescent="0.25">
      <c r="A436" s="104">
        <v>436</v>
      </c>
      <c r="B436" s="66">
        <v>63.99</v>
      </c>
      <c r="C436" s="63">
        <f>'soust.uk.JMK př.č.2'!$O$27+'soust.uk.JMK př.č.2'!$P$27</f>
        <v>23092</v>
      </c>
      <c r="D436" s="63">
        <f>'soust.uk.JMK př.č.2'!$L$27</f>
        <v>85</v>
      </c>
      <c r="E436" s="63">
        <f t="shared" si="18"/>
        <v>5965</v>
      </c>
      <c r="F436" s="63">
        <f t="shared" si="19"/>
        <v>4330</v>
      </c>
      <c r="G436" s="65"/>
      <c r="H436" s="194"/>
      <c r="I436" s="64"/>
      <c r="J436" s="64"/>
      <c r="K436" s="55"/>
      <c r="P436" s="63">
        <f t="shared" si="20"/>
        <v>1550</v>
      </c>
    </row>
    <row r="437" spans="1:16" x14ac:dyDescent="0.25">
      <c r="A437" s="104">
        <v>437</v>
      </c>
      <c r="B437" s="66">
        <v>64.02</v>
      </c>
      <c r="C437" s="63">
        <f>'soust.uk.JMK př.č.2'!$O$27+'soust.uk.JMK př.č.2'!$P$27</f>
        <v>23092</v>
      </c>
      <c r="D437" s="63">
        <f>'soust.uk.JMK př.č.2'!$L$27</f>
        <v>85</v>
      </c>
      <c r="E437" s="63">
        <f t="shared" si="18"/>
        <v>5962</v>
      </c>
      <c r="F437" s="63">
        <f t="shared" si="19"/>
        <v>4328</v>
      </c>
      <c r="G437" s="65"/>
      <c r="H437" s="194"/>
      <c r="I437" s="64"/>
      <c r="J437" s="64"/>
      <c r="K437" s="55"/>
      <c r="P437" s="63">
        <f t="shared" si="20"/>
        <v>1549</v>
      </c>
    </row>
    <row r="438" spans="1:16" x14ac:dyDescent="0.25">
      <c r="A438" s="104">
        <v>438</v>
      </c>
      <c r="B438" s="66">
        <v>64.05</v>
      </c>
      <c r="C438" s="63">
        <f>'soust.uk.JMK př.č.2'!$O$27+'soust.uk.JMK př.č.2'!$P$27</f>
        <v>23092</v>
      </c>
      <c r="D438" s="63">
        <f>'soust.uk.JMK př.č.2'!$L$27</f>
        <v>85</v>
      </c>
      <c r="E438" s="63">
        <f t="shared" si="18"/>
        <v>5960</v>
      </c>
      <c r="F438" s="63">
        <f t="shared" si="19"/>
        <v>4326</v>
      </c>
      <c r="G438" s="65"/>
      <c r="H438" s="194"/>
      <c r="I438" s="64"/>
      <c r="J438" s="64"/>
      <c r="K438" s="55"/>
      <c r="P438" s="63">
        <f t="shared" si="20"/>
        <v>1549</v>
      </c>
    </row>
    <row r="439" spans="1:16" x14ac:dyDescent="0.25">
      <c r="A439" s="104">
        <v>439</v>
      </c>
      <c r="B439" s="66">
        <v>64.08</v>
      </c>
      <c r="C439" s="63">
        <f>'soust.uk.JMK př.č.2'!$O$27+'soust.uk.JMK př.č.2'!$P$27</f>
        <v>23092</v>
      </c>
      <c r="D439" s="63">
        <f>'soust.uk.JMK př.č.2'!$L$27</f>
        <v>85</v>
      </c>
      <c r="E439" s="63">
        <f t="shared" si="18"/>
        <v>5957</v>
      </c>
      <c r="F439" s="63">
        <f t="shared" si="19"/>
        <v>4324</v>
      </c>
      <c r="G439" s="65"/>
      <c r="H439" s="194"/>
      <c r="I439" s="64"/>
      <c r="J439" s="64"/>
      <c r="K439" s="55"/>
      <c r="P439" s="63">
        <f t="shared" si="20"/>
        <v>1548</v>
      </c>
    </row>
    <row r="440" spans="1:16" x14ac:dyDescent="0.25">
      <c r="A440" s="104">
        <v>440</v>
      </c>
      <c r="B440" s="66">
        <v>64.11</v>
      </c>
      <c r="C440" s="63">
        <f>'soust.uk.JMK př.č.2'!$O$27+'soust.uk.JMK př.č.2'!$P$27</f>
        <v>23092</v>
      </c>
      <c r="D440" s="63">
        <f>'soust.uk.JMK př.č.2'!$L$27</f>
        <v>85</v>
      </c>
      <c r="E440" s="63">
        <f t="shared" si="18"/>
        <v>5954</v>
      </c>
      <c r="F440" s="63">
        <f t="shared" si="19"/>
        <v>4322</v>
      </c>
      <c r="G440" s="65"/>
      <c r="H440" s="194"/>
      <c r="I440" s="64"/>
      <c r="J440" s="64"/>
      <c r="K440" s="55"/>
      <c r="P440" s="63">
        <f t="shared" si="20"/>
        <v>1547</v>
      </c>
    </row>
    <row r="441" spans="1:16" x14ac:dyDescent="0.25">
      <c r="A441" s="104">
        <v>441</v>
      </c>
      <c r="B441" s="66">
        <v>64.14</v>
      </c>
      <c r="C441" s="63">
        <f>'soust.uk.JMK př.č.2'!$O$27+'soust.uk.JMK př.č.2'!$P$27</f>
        <v>23092</v>
      </c>
      <c r="D441" s="63">
        <f>'soust.uk.JMK př.č.2'!$L$27</f>
        <v>85</v>
      </c>
      <c r="E441" s="63">
        <f t="shared" si="18"/>
        <v>5952</v>
      </c>
      <c r="F441" s="63">
        <f t="shared" si="19"/>
        <v>4320</v>
      </c>
      <c r="G441" s="65"/>
      <c r="H441" s="194"/>
      <c r="I441" s="64"/>
      <c r="J441" s="64"/>
      <c r="K441" s="55"/>
      <c r="P441" s="63">
        <f t="shared" si="20"/>
        <v>1547</v>
      </c>
    </row>
    <row r="442" spans="1:16" x14ac:dyDescent="0.25">
      <c r="A442" s="104">
        <v>442</v>
      </c>
      <c r="B442" s="66">
        <v>64.17</v>
      </c>
      <c r="C442" s="63">
        <f>'soust.uk.JMK př.č.2'!$O$27+'soust.uk.JMK př.č.2'!$P$27</f>
        <v>23092</v>
      </c>
      <c r="D442" s="63">
        <f>'soust.uk.JMK př.č.2'!$L$27</f>
        <v>85</v>
      </c>
      <c r="E442" s="63">
        <f t="shared" si="18"/>
        <v>5949</v>
      </c>
      <c r="F442" s="63">
        <f t="shared" si="19"/>
        <v>4318</v>
      </c>
      <c r="G442" s="65"/>
      <c r="H442" s="194"/>
      <c r="I442" s="64"/>
      <c r="J442" s="64"/>
      <c r="K442" s="55"/>
      <c r="P442" s="63">
        <f t="shared" si="20"/>
        <v>1546</v>
      </c>
    </row>
    <row r="443" spans="1:16" x14ac:dyDescent="0.25">
      <c r="A443" s="104">
        <v>443</v>
      </c>
      <c r="B443" s="66">
        <v>64.2</v>
      </c>
      <c r="C443" s="63">
        <f>'soust.uk.JMK př.č.2'!$O$27+'soust.uk.JMK př.č.2'!$P$27</f>
        <v>23092</v>
      </c>
      <c r="D443" s="63">
        <f>'soust.uk.JMK př.č.2'!$L$27</f>
        <v>85</v>
      </c>
      <c r="E443" s="63">
        <f t="shared" si="18"/>
        <v>5946</v>
      </c>
      <c r="F443" s="63">
        <f t="shared" si="19"/>
        <v>4316</v>
      </c>
      <c r="G443" s="65"/>
      <c r="H443" s="194"/>
      <c r="I443" s="64"/>
      <c r="J443" s="64"/>
      <c r="K443" s="55"/>
      <c r="P443" s="63">
        <f t="shared" si="20"/>
        <v>1545</v>
      </c>
    </row>
    <row r="444" spans="1:16" x14ac:dyDescent="0.25">
      <c r="A444" s="104">
        <v>444</v>
      </c>
      <c r="B444" s="66">
        <v>64.22</v>
      </c>
      <c r="C444" s="63">
        <f>'soust.uk.JMK př.č.2'!$O$27+'soust.uk.JMK př.č.2'!$P$27</f>
        <v>23092</v>
      </c>
      <c r="D444" s="63">
        <f>'soust.uk.JMK př.č.2'!$L$27</f>
        <v>85</v>
      </c>
      <c r="E444" s="63">
        <f t="shared" si="18"/>
        <v>5945</v>
      </c>
      <c r="F444" s="63">
        <f t="shared" si="19"/>
        <v>4315</v>
      </c>
      <c r="G444" s="65"/>
      <c r="H444" s="194"/>
      <c r="I444" s="64"/>
      <c r="J444" s="64"/>
      <c r="K444" s="55"/>
      <c r="P444" s="63">
        <f t="shared" si="20"/>
        <v>1545</v>
      </c>
    </row>
    <row r="445" spans="1:16" x14ac:dyDescent="0.25">
      <c r="A445" s="104">
        <v>445</v>
      </c>
      <c r="B445" s="66">
        <v>64.25</v>
      </c>
      <c r="C445" s="63">
        <f>'soust.uk.JMK př.č.2'!$O$27+'soust.uk.JMK př.č.2'!$P$27</f>
        <v>23092</v>
      </c>
      <c r="D445" s="63">
        <f>'soust.uk.JMK př.č.2'!$L$27</f>
        <v>85</v>
      </c>
      <c r="E445" s="63">
        <f t="shared" si="18"/>
        <v>5942</v>
      </c>
      <c r="F445" s="63">
        <f t="shared" si="19"/>
        <v>4313</v>
      </c>
      <c r="G445" s="65"/>
      <c r="H445" s="194"/>
      <c r="I445" s="64"/>
      <c r="J445" s="64"/>
      <c r="K445" s="55"/>
      <c r="O445" s="72"/>
      <c r="P445" s="63">
        <f t="shared" si="20"/>
        <v>1544</v>
      </c>
    </row>
    <row r="446" spans="1:16" x14ac:dyDescent="0.25">
      <c r="A446" s="104">
        <v>446</v>
      </c>
      <c r="B446" s="66">
        <v>64.28</v>
      </c>
      <c r="C446" s="63">
        <f>'soust.uk.JMK př.č.2'!$O$27+'soust.uk.JMK př.č.2'!$P$27</f>
        <v>23092</v>
      </c>
      <c r="D446" s="63">
        <f>'soust.uk.JMK př.č.2'!$L$27</f>
        <v>85</v>
      </c>
      <c r="E446" s="63">
        <f t="shared" si="18"/>
        <v>5939</v>
      </c>
      <c r="F446" s="63">
        <f t="shared" si="19"/>
        <v>4311</v>
      </c>
      <c r="G446" s="65"/>
      <c r="H446" s="194"/>
      <c r="I446" s="64"/>
      <c r="J446" s="64"/>
      <c r="K446" s="55"/>
      <c r="O446" s="72"/>
      <c r="P446" s="63">
        <f t="shared" si="20"/>
        <v>1543</v>
      </c>
    </row>
    <row r="447" spans="1:16" x14ac:dyDescent="0.25">
      <c r="A447" s="104">
        <v>447</v>
      </c>
      <c r="B447" s="66">
        <v>64.31</v>
      </c>
      <c r="C447" s="63">
        <f>'soust.uk.JMK př.č.2'!$O$27+'soust.uk.JMK př.č.2'!$P$27</f>
        <v>23092</v>
      </c>
      <c r="D447" s="63">
        <f>'soust.uk.JMK př.č.2'!$L$27</f>
        <v>85</v>
      </c>
      <c r="E447" s="63">
        <f t="shared" si="18"/>
        <v>5937</v>
      </c>
      <c r="F447" s="63">
        <f t="shared" si="19"/>
        <v>4309</v>
      </c>
      <c r="G447" s="65"/>
      <c r="H447" s="194"/>
      <c r="I447" s="64"/>
      <c r="J447" s="64"/>
      <c r="K447" s="55"/>
      <c r="O447" s="72"/>
      <c r="P447" s="63">
        <f t="shared" si="20"/>
        <v>1543</v>
      </c>
    </row>
    <row r="448" spans="1:16" x14ac:dyDescent="0.25">
      <c r="A448" s="104">
        <v>448</v>
      </c>
      <c r="B448" s="66">
        <v>64.34</v>
      </c>
      <c r="C448" s="63">
        <f>'soust.uk.JMK př.č.2'!$O$27+'soust.uk.JMK př.č.2'!$P$27</f>
        <v>23092</v>
      </c>
      <c r="D448" s="63">
        <f>'soust.uk.JMK př.č.2'!$L$27</f>
        <v>85</v>
      </c>
      <c r="E448" s="63">
        <f t="shared" si="18"/>
        <v>5934</v>
      </c>
      <c r="F448" s="63">
        <f t="shared" si="19"/>
        <v>4307</v>
      </c>
      <c r="G448" s="65"/>
      <c r="H448" s="194"/>
      <c r="I448" s="64"/>
      <c r="J448" s="64"/>
      <c r="K448" s="55"/>
      <c r="O448" s="72"/>
      <c r="P448" s="63">
        <f t="shared" si="20"/>
        <v>1542</v>
      </c>
    </row>
    <row r="449" spans="1:16" x14ac:dyDescent="0.25">
      <c r="A449" s="104">
        <v>449</v>
      </c>
      <c r="B449" s="66">
        <v>64.36</v>
      </c>
      <c r="C449" s="63">
        <f>'soust.uk.JMK př.č.2'!$O$27+'soust.uk.JMK př.č.2'!$P$27</f>
        <v>23092</v>
      </c>
      <c r="D449" s="63">
        <f>'soust.uk.JMK př.č.2'!$L$27</f>
        <v>85</v>
      </c>
      <c r="E449" s="63">
        <f t="shared" si="18"/>
        <v>5933</v>
      </c>
      <c r="F449" s="63">
        <f t="shared" si="19"/>
        <v>4306</v>
      </c>
      <c r="G449" s="65"/>
      <c r="H449" s="194"/>
      <c r="I449" s="64"/>
      <c r="J449" s="64"/>
      <c r="K449" s="55"/>
      <c r="O449" s="72"/>
      <c r="P449" s="63">
        <f t="shared" si="20"/>
        <v>1542</v>
      </c>
    </row>
    <row r="450" spans="1:16" x14ac:dyDescent="0.25">
      <c r="A450" s="104">
        <v>450</v>
      </c>
      <c r="B450" s="66">
        <v>64.39</v>
      </c>
      <c r="C450" s="63">
        <f>'soust.uk.JMK př.č.2'!$O$27+'soust.uk.JMK př.č.2'!$P$27</f>
        <v>23092</v>
      </c>
      <c r="D450" s="63">
        <f>'soust.uk.JMK př.č.2'!$L$27</f>
        <v>85</v>
      </c>
      <c r="E450" s="63">
        <f t="shared" si="18"/>
        <v>5930</v>
      </c>
      <c r="F450" s="63">
        <f t="shared" si="19"/>
        <v>4304</v>
      </c>
      <c r="G450" s="65"/>
      <c r="H450" s="194"/>
      <c r="I450" s="64"/>
      <c r="J450" s="64"/>
      <c r="K450" s="55"/>
      <c r="O450" s="72"/>
      <c r="P450" s="63">
        <f t="shared" si="20"/>
        <v>1541</v>
      </c>
    </row>
    <row r="451" spans="1:16" x14ac:dyDescent="0.25">
      <c r="A451" s="104">
        <v>451</v>
      </c>
      <c r="B451" s="66">
        <v>64.42</v>
      </c>
      <c r="C451" s="63">
        <f>'soust.uk.JMK př.č.2'!$O$27+'soust.uk.JMK př.č.2'!$P$27</f>
        <v>23092</v>
      </c>
      <c r="D451" s="63">
        <f>'soust.uk.JMK př.č.2'!$L$27</f>
        <v>85</v>
      </c>
      <c r="E451" s="63">
        <f t="shared" si="18"/>
        <v>5927</v>
      </c>
      <c r="F451" s="63">
        <f t="shared" si="19"/>
        <v>4302</v>
      </c>
      <c r="G451" s="65"/>
      <c r="H451" s="194"/>
      <c r="I451" s="64"/>
      <c r="J451" s="64"/>
      <c r="K451" s="69"/>
      <c r="L451" s="72"/>
      <c r="M451" s="72"/>
      <c r="N451" s="72"/>
      <c r="O451" s="72"/>
      <c r="P451" s="63">
        <f t="shared" si="20"/>
        <v>1540</v>
      </c>
    </row>
    <row r="452" spans="1:16" x14ac:dyDescent="0.25">
      <c r="A452" s="104">
        <v>452</v>
      </c>
      <c r="B452" s="66">
        <v>64.45</v>
      </c>
      <c r="C452" s="63">
        <f>'soust.uk.JMK př.č.2'!$O$27+'soust.uk.JMK př.č.2'!$P$27</f>
        <v>23092</v>
      </c>
      <c r="D452" s="63">
        <f>'soust.uk.JMK př.č.2'!$L$27</f>
        <v>85</v>
      </c>
      <c r="E452" s="63">
        <f t="shared" si="18"/>
        <v>5924</v>
      </c>
      <c r="F452" s="63">
        <f t="shared" si="19"/>
        <v>4300</v>
      </c>
      <c r="G452" s="65"/>
      <c r="H452" s="194"/>
      <c r="I452" s="64"/>
      <c r="J452" s="64"/>
      <c r="K452" s="69"/>
      <c r="L452" s="72"/>
      <c r="M452" s="72"/>
      <c r="N452" s="72"/>
      <c r="O452" s="72"/>
      <c r="P452" s="63">
        <f t="shared" si="20"/>
        <v>1539</v>
      </c>
    </row>
    <row r="453" spans="1:16" x14ac:dyDescent="0.25">
      <c r="A453" s="104">
        <v>453</v>
      </c>
      <c r="B453" s="66">
        <v>64.47</v>
      </c>
      <c r="C453" s="63">
        <f>'soust.uk.JMK př.č.2'!$O$27+'soust.uk.JMK př.č.2'!$P$27</f>
        <v>23092</v>
      </c>
      <c r="D453" s="63">
        <f>'soust.uk.JMK př.č.2'!$L$27</f>
        <v>85</v>
      </c>
      <c r="E453" s="63">
        <f t="shared" si="18"/>
        <v>5922</v>
      </c>
      <c r="F453" s="63">
        <f t="shared" si="19"/>
        <v>4298</v>
      </c>
      <c r="G453" s="65"/>
      <c r="H453" s="194"/>
      <c r="I453" s="64"/>
      <c r="J453" s="64"/>
      <c r="K453" s="69"/>
      <c r="L453" s="72"/>
      <c r="M453" s="72"/>
      <c r="N453" s="72"/>
      <c r="O453" s="72"/>
      <c r="P453" s="63">
        <f t="shared" si="20"/>
        <v>1539</v>
      </c>
    </row>
    <row r="454" spans="1:16" x14ac:dyDescent="0.25">
      <c r="A454" s="104">
        <v>454</v>
      </c>
      <c r="B454" s="66">
        <v>64.5</v>
      </c>
      <c r="C454" s="63">
        <f>'soust.uk.JMK př.č.2'!$O$27+'soust.uk.JMK př.č.2'!$P$27</f>
        <v>23092</v>
      </c>
      <c r="D454" s="63">
        <f>'soust.uk.JMK př.č.2'!$L$27</f>
        <v>85</v>
      </c>
      <c r="E454" s="63">
        <f t="shared" si="18"/>
        <v>5919</v>
      </c>
      <c r="F454" s="63">
        <f t="shared" si="19"/>
        <v>4296</v>
      </c>
      <c r="G454" s="65"/>
      <c r="H454" s="194"/>
      <c r="I454" s="64"/>
      <c r="J454" s="64"/>
      <c r="K454" s="69"/>
      <c r="L454" s="72"/>
      <c r="M454" s="72"/>
      <c r="N454" s="72"/>
      <c r="O454" s="72"/>
      <c r="P454" s="63">
        <f t="shared" si="20"/>
        <v>1538</v>
      </c>
    </row>
    <row r="455" spans="1:16" x14ac:dyDescent="0.25">
      <c r="A455" s="104">
        <v>455</v>
      </c>
      <c r="B455" s="66">
        <v>64.53</v>
      </c>
      <c r="C455" s="63">
        <f>'soust.uk.JMK př.č.2'!$O$27+'soust.uk.JMK př.č.2'!$P$27</f>
        <v>23092</v>
      </c>
      <c r="D455" s="63">
        <f>'soust.uk.JMK př.č.2'!$L$27</f>
        <v>85</v>
      </c>
      <c r="E455" s="63">
        <f t="shared" si="18"/>
        <v>5916</v>
      </c>
      <c r="F455" s="63">
        <f t="shared" si="19"/>
        <v>4294</v>
      </c>
      <c r="G455" s="65"/>
      <c r="H455" s="194"/>
      <c r="I455" s="64"/>
      <c r="J455" s="64"/>
      <c r="K455" s="69"/>
      <c r="L455" s="72"/>
      <c r="M455" s="72"/>
      <c r="N455" s="72"/>
      <c r="O455" s="72"/>
      <c r="P455" s="63">
        <f t="shared" si="20"/>
        <v>1537</v>
      </c>
    </row>
    <row r="456" spans="1:16" x14ac:dyDescent="0.25">
      <c r="A456" s="104">
        <v>456</v>
      </c>
      <c r="B456" s="66">
        <v>64.56</v>
      </c>
      <c r="C456" s="63">
        <f>'soust.uk.JMK př.č.2'!$O$27+'soust.uk.JMK př.č.2'!$P$27</f>
        <v>23092</v>
      </c>
      <c r="D456" s="63">
        <f>'soust.uk.JMK př.č.2'!$L$27</f>
        <v>85</v>
      </c>
      <c r="E456" s="63">
        <f t="shared" si="18"/>
        <v>5914</v>
      </c>
      <c r="F456" s="63">
        <f t="shared" si="19"/>
        <v>4292</v>
      </c>
      <c r="G456" s="65"/>
      <c r="H456" s="194"/>
      <c r="I456" s="64"/>
      <c r="J456" s="64"/>
      <c r="K456" s="69"/>
      <c r="L456" s="72"/>
      <c r="M456" s="72"/>
      <c r="N456" s="72"/>
      <c r="O456" s="72"/>
      <c r="P456" s="63">
        <f t="shared" si="20"/>
        <v>1537</v>
      </c>
    </row>
    <row r="457" spans="1:16" x14ac:dyDescent="0.25">
      <c r="A457" s="104">
        <v>457</v>
      </c>
      <c r="B457" s="66">
        <v>64.58</v>
      </c>
      <c r="C457" s="63">
        <f>'soust.uk.JMK př.č.2'!$O$27+'soust.uk.JMK př.č.2'!$P$27</f>
        <v>23092</v>
      </c>
      <c r="D457" s="63">
        <f>'soust.uk.JMK př.č.2'!$L$27</f>
        <v>85</v>
      </c>
      <c r="E457" s="63">
        <f t="shared" si="18"/>
        <v>5912</v>
      </c>
      <c r="F457" s="63">
        <f t="shared" si="19"/>
        <v>4291</v>
      </c>
      <c r="G457" s="65"/>
      <c r="H457" s="194"/>
      <c r="I457" s="64"/>
      <c r="J457" s="64"/>
      <c r="K457" s="69"/>
      <c r="L457" s="72"/>
      <c r="M457" s="72"/>
      <c r="N457" s="72"/>
      <c r="O457" s="72"/>
      <c r="P457" s="63">
        <f t="shared" si="20"/>
        <v>1536</v>
      </c>
    </row>
    <row r="458" spans="1:16" x14ac:dyDescent="0.25">
      <c r="A458" s="104">
        <v>458</v>
      </c>
      <c r="B458" s="66">
        <v>64.61</v>
      </c>
      <c r="C458" s="63">
        <f>'soust.uk.JMK př.č.2'!$O$27+'soust.uk.JMK př.č.2'!$P$27</f>
        <v>23092</v>
      </c>
      <c r="D458" s="63">
        <f>'soust.uk.JMK př.č.2'!$L$27</f>
        <v>85</v>
      </c>
      <c r="E458" s="63">
        <f t="shared" si="18"/>
        <v>5909</v>
      </c>
      <c r="F458" s="63">
        <f t="shared" si="19"/>
        <v>4289</v>
      </c>
      <c r="G458" s="65"/>
      <c r="H458" s="194"/>
      <c r="I458" s="64"/>
      <c r="J458" s="64"/>
      <c r="K458" s="69"/>
      <c r="L458" s="72"/>
      <c r="M458" s="72"/>
      <c r="N458" s="72"/>
      <c r="O458" s="72"/>
      <c r="P458" s="63">
        <f t="shared" si="20"/>
        <v>1535</v>
      </c>
    </row>
    <row r="459" spans="1:16" x14ac:dyDescent="0.25">
      <c r="A459" s="104">
        <v>459</v>
      </c>
      <c r="B459" s="66">
        <v>64.64</v>
      </c>
      <c r="C459" s="63">
        <f>'soust.uk.JMK př.č.2'!$O$27+'soust.uk.JMK př.č.2'!$P$27</f>
        <v>23092</v>
      </c>
      <c r="D459" s="63">
        <f>'soust.uk.JMK př.č.2'!$L$27</f>
        <v>85</v>
      </c>
      <c r="E459" s="63">
        <f t="shared" si="18"/>
        <v>5907</v>
      </c>
      <c r="F459" s="63">
        <f t="shared" si="19"/>
        <v>4287</v>
      </c>
      <c r="G459" s="65"/>
      <c r="H459" s="194"/>
      <c r="I459" s="64"/>
      <c r="J459" s="64"/>
      <c r="K459" s="69"/>
      <c r="L459" s="72"/>
      <c r="M459" s="72"/>
      <c r="N459" s="72"/>
      <c r="O459" s="72"/>
      <c r="P459" s="63">
        <f t="shared" si="20"/>
        <v>1535</v>
      </c>
    </row>
    <row r="460" spans="1:16" x14ac:dyDescent="0.25">
      <c r="A460" s="104">
        <v>460</v>
      </c>
      <c r="B460" s="66">
        <v>64.66</v>
      </c>
      <c r="C460" s="63">
        <f>'soust.uk.JMK př.č.2'!$O$27+'soust.uk.JMK př.č.2'!$P$27</f>
        <v>23092</v>
      </c>
      <c r="D460" s="63">
        <f>'soust.uk.JMK př.č.2'!$L$27</f>
        <v>85</v>
      </c>
      <c r="E460" s="63">
        <f t="shared" si="18"/>
        <v>5905</v>
      </c>
      <c r="F460" s="63">
        <f t="shared" si="19"/>
        <v>4286</v>
      </c>
      <c r="G460" s="65"/>
      <c r="H460" s="194"/>
      <c r="I460" s="64"/>
      <c r="J460" s="64"/>
      <c r="K460" s="69"/>
      <c r="L460" s="72"/>
      <c r="M460" s="72"/>
      <c r="N460" s="72"/>
      <c r="O460" s="72"/>
      <c r="P460" s="63">
        <f t="shared" si="20"/>
        <v>1534</v>
      </c>
    </row>
    <row r="461" spans="1:16" x14ac:dyDescent="0.25">
      <c r="A461" s="104">
        <v>461</v>
      </c>
      <c r="B461" s="66">
        <v>64.69</v>
      </c>
      <c r="C461" s="63">
        <f>'soust.uk.JMK př.č.2'!$O$27+'soust.uk.JMK př.č.2'!$P$27</f>
        <v>23092</v>
      </c>
      <c r="D461" s="63">
        <f>'soust.uk.JMK př.č.2'!$L$27</f>
        <v>85</v>
      </c>
      <c r="E461" s="63">
        <f t="shared" si="18"/>
        <v>5903</v>
      </c>
      <c r="F461" s="63">
        <f t="shared" si="19"/>
        <v>4284</v>
      </c>
      <c r="G461" s="65"/>
      <c r="H461" s="194"/>
      <c r="I461" s="64"/>
      <c r="J461" s="64"/>
      <c r="K461" s="69"/>
      <c r="L461" s="72"/>
      <c r="M461" s="72"/>
      <c r="N461" s="72"/>
      <c r="O461" s="72"/>
      <c r="P461" s="63">
        <f t="shared" si="20"/>
        <v>1534</v>
      </c>
    </row>
    <row r="462" spans="1:16" x14ac:dyDescent="0.25">
      <c r="A462" s="104">
        <v>462</v>
      </c>
      <c r="B462" s="66">
        <v>64.709999999999994</v>
      </c>
      <c r="C462" s="63">
        <f>'soust.uk.JMK př.č.2'!$O$27+'soust.uk.JMK př.č.2'!$P$27</f>
        <v>23092</v>
      </c>
      <c r="D462" s="63">
        <f>'soust.uk.JMK př.č.2'!$L$27</f>
        <v>85</v>
      </c>
      <c r="E462" s="63">
        <f t="shared" ref="E462:E525" si="21">SUM(F462,P462,D462)</f>
        <v>5900</v>
      </c>
      <c r="F462" s="63">
        <f t="shared" si="19"/>
        <v>4282</v>
      </c>
      <c r="G462" s="65"/>
      <c r="H462" s="194"/>
      <c r="I462" s="64"/>
      <c r="J462" s="64"/>
      <c r="K462" s="69"/>
      <c r="L462" s="72"/>
      <c r="M462" s="72"/>
      <c r="N462" s="72"/>
      <c r="O462" s="72"/>
      <c r="P462" s="63">
        <f t="shared" si="20"/>
        <v>1533</v>
      </c>
    </row>
    <row r="463" spans="1:16" x14ac:dyDescent="0.25">
      <c r="A463" s="104">
        <v>463</v>
      </c>
      <c r="B463" s="66">
        <v>64.739999999999995</v>
      </c>
      <c r="C463" s="63">
        <f>'soust.uk.JMK př.č.2'!$O$27+'soust.uk.JMK př.č.2'!$P$27</f>
        <v>23092</v>
      </c>
      <c r="D463" s="63">
        <f>'soust.uk.JMK př.č.2'!$L$27</f>
        <v>85</v>
      </c>
      <c r="E463" s="63">
        <f t="shared" si="21"/>
        <v>5897</v>
      </c>
      <c r="F463" s="63">
        <f t="shared" ref="F463:F526" si="22">ROUND(1/B463*C463*12,0)</f>
        <v>4280</v>
      </c>
      <c r="G463" s="65"/>
      <c r="H463" s="194"/>
      <c r="I463" s="64"/>
      <c r="J463" s="64"/>
      <c r="K463" s="69"/>
      <c r="L463" s="72"/>
      <c r="M463" s="72"/>
      <c r="N463" s="72"/>
      <c r="O463" s="72"/>
      <c r="P463" s="63">
        <f t="shared" ref="P463:P526" si="23">ROUND((F463*35.8%),0)</f>
        <v>1532</v>
      </c>
    </row>
    <row r="464" spans="1:16" x14ac:dyDescent="0.25">
      <c r="A464" s="104">
        <v>464</v>
      </c>
      <c r="B464" s="66">
        <v>64.77</v>
      </c>
      <c r="C464" s="63">
        <f>'soust.uk.JMK př.č.2'!$O$27+'soust.uk.JMK př.č.2'!$P$27</f>
        <v>23092</v>
      </c>
      <c r="D464" s="63">
        <f>'soust.uk.JMK př.č.2'!$L$27</f>
        <v>85</v>
      </c>
      <c r="E464" s="63">
        <f t="shared" si="21"/>
        <v>5895</v>
      </c>
      <c r="F464" s="63">
        <f t="shared" si="22"/>
        <v>4278</v>
      </c>
      <c r="G464" s="65"/>
      <c r="H464" s="194"/>
      <c r="I464" s="64"/>
      <c r="J464" s="64"/>
      <c r="K464" s="69"/>
      <c r="L464" s="72"/>
      <c r="M464" s="72"/>
      <c r="N464" s="72"/>
      <c r="O464" s="72"/>
      <c r="P464" s="63">
        <f t="shared" si="23"/>
        <v>1532</v>
      </c>
    </row>
    <row r="465" spans="1:16" x14ac:dyDescent="0.25">
      <c r="A465" s="104">
        <v>465</v>
      </c>
      <c r="B465" s="66">
        <v>64.790000000000006</v>
      </c>
      <c r="C465" s="63">
        <f>'soust.uk.JMK př.č.2'!$O$27+'soust.uk.JMK př.č.2'!$P$27</f>
        <v>23092</v>
      </c>
      <c r="D465" s="63">
        <f>'soust.uk.JMK př.č.2'!$L$27</f>
        <v>85</v>
      </c>
      <c r="E465" s="63">
        <f t="shared" si="21"/>
        <v>5893</v>
      </c>
      <c r="F465" s="63">
        <f t="shared" si="22"/>
        <v>4277</v>
      </c>
      <c r="G465" s="65"/>
      <c r="H465" s="194"/>
      <c r="I465" s="64"/>
      <c r="J465" s="64"/>
      <c r="K465" s="69"/>
      <c r="L465" s="72"/>
      <c r="M465" s="72"/>
      <c r="N465" s="72"/>
      <c r="O465" s="72"/>
      <c r="P465" s="63">
        <f t="shared" si="23"/>
        <v>1531</v>
      </c>
    </row>
    <row r="466" spans="1:16" x14ac:dyDescent="0.25">
      <c r="A466" s="104">
        <v>466</v>
      </c>
      <c r="B466" s="66">
        <v>64.819999999999993</v>
      </c>
      <c r="C466" s="63">
        <f>'soust.uk.JMK př.č.2'!$O$27+'soust.uk.JMK př.č.2'!$P$27</f>
        <v>23092</v>
      </c>
      <c r="D466" s="63">
        <f>'soust.uk.JMK př.č.2'!$L$27</f>
        <v>85</v>
      </c>
      <c r="E466" s="63">
        <f t="shared" si="21"/>
        <v>5890</v>
      </c>
      <c r="F466" s="63">
        <f t="shared" si="22"/>
        <v>4275</v>
      </c>
      <c r="G466" s="65"/>
      <c r="H466" s="194"/>
      <c r="I466" s="64"/>
      <c r="J466" s="64"/>
      <c r="K466" s="69"/>
      <c r="L466" s="72"/>
      <c r="M466" s="72"/>
      <c r="N466" s="72"/>
      <c r="O466" s="72"/>
      <c r="P466" s="63">
        <f t="shared" si="23"/>
        <v>1530</v>
      </c>
    </row>
    <row r="467" spans="1:16" x14ac:dyDescent="0.25">
      <c r="A467" s="104">
        <v>467</v>
      </c>
      <c r="B467" s="66">
        <v>64.84</v>
      </c>
      <c r="C467" s="63">
        <f>'soust.uk.JMK př.č.2'!$O$27+'soust.uk.JMK př.č.2'!$P$27</f>
        <v>23092</v>
      </c>
      <c r="D467" s="63">
        <f>'soust.uk.JMK př.č.2'!$L$27</f>
        <v>85</v>
      </c>
      <c r="E467" s="63">
        <f t="shared" si="21"/>
        <v>5889</v>
      </c>
      <c r="F467" s="63">
        <f t="shared" si="22"/>
        <v>4274</v>
      </c>
      <c r="G467" s="65"/>
      <c r="H467" s="194"/>
      <c r="I467" s="64"/>
      <c r="J467" s="64"/>
      <c r="K467" s="69"/>
      <c r="L467" s="72"/>
      <c r="M467" s="72"/>
      <c r="N467" s="72"/>
      <c r="O467" s="72"/>
      <c r="P467" s="63">
        <f t="shared" si="23"/>
        <v>1530</v>
      </c>
    </row>
    <row r="468" spans="1:16" x14ac:dyDescent="0.25">
      <c r="A468" s="104">
        <v>468</v>
      </c>
      <c r="B468" s="66">
        <v>64.87</v>
      </c>
      <c r="C468" s="63">
        <f>'soust.uk.JMK př.č.2'!$O$27+'soust.uk.JMK př.č.2'!$P$27</f>
        <v>23092</v>
      </c>
      <c r="D468" s="63">
        <f>'soust.uk.JMK př.č.2'!$L$27</f>
        <v>85</v>
      </c>
      <c r="E468" s="63">
        <f t="shared" si="21"/>
        <v>5886</v>
      </c>
      <c r="F468" s="63">
        <f t="shared" si="22"/>
        <v>4272</v>
      </c>
      <c r="G468" s="65"/>
      <c r="H468" s="194"/>
      <c r="I468" s="64"/>
      <c r="J468" s="64"/>
      <c r="K468" s="69"/>
      <c r="L468" s="72"/>
      <c r="M468" s="72"/>
      <c r="N468" s="72"/>
      <c r="O468" s="72"/>
      <c r="P468" s="63">
        <f t="shared" si="23"/>
        <v>1529</v>
      </c>
    </row>
    <row r="469" spans="1:16" x14ac:dyDescent="0.25">
      <c r="A469" s="104">
        <v>469</v>
      </c>
      <c r="B469" s="66">
        <v>64.900000000000006</v>
      </c>
      <c r="C469" s="63">
        <f>'soust.uk.JMK př.č.2'!$O$27+'soust.uk.JMK př.č.2'!$P$27</f>
        <v>23092</v>
      </c>
      <c r="D469" s="63">
        <f>'soust.uk.JMK př.č.2'!$L$27</f>
        <v>85</v>
      </c>
      <c r="E469" s="63">
        <f t="shared" si="21"/>
        <v>5884</v>
      </c>
      <c r="F469" s="63">
        <f t="shared" si="22"/>
        <v>4270</v>
      </c>
      <c r="G469" s="65"/>
      <c r="H469" s="194"/>
      <c r="I469" s="64"/>
      <c r="J469" s="64"/>
      <c r="K469" s="69"/>
      <c r="L469" s="72"/>
      <c r="M469" s="72"/>
      <c r="N469" s="72"/>
      <c r="O469" s="72"/>
      <c r="P469" s="63">
        <f t="shared" si="23"/>
        <v>1529</v>
      </c>
    </row>
    <row r="470" spans="1:16" x14ac:dyDescent="0.25">
      <c r="A470" s="104">
        <v>470</v>
      </c>
      <c r="B470" s="66">
        <v>64.92</v>
      </c>
      <c r="C470" s="63">
        <f>'soust.uk.JMK př.č.2'!$O$27+'soust.uk.JMK př.č.2'!$P$27</f>
        <v>23092</v>
      </c>
      <c r="D470" s="63">
        <f>'soust.uk.JMK př.č.2'!$L$27</f>
        <v>85</v>
      </c>
      <c r="E470" s="63">
        <f t="shared" si="21"/>
        <v>5881</v>
      </c>
      <c r="F470" s="63">
        <f t="shared" si="22"/>
        <v>4268</v>
      </c>
      <c r="G470" s="65"/>
      <c r="H470" s="194"/>
      <c r="I470" s="64"/>
      <c r="J470" s="64"/>
      <c r="K470" s="69"/>
      <c r="L470" s="72"/>
      <c r="M470" s="72"/>
      <c r="N470" s="72"/>
      <c r="O470" s="72"/>
      <c r="P470" s="63">
        <f t="shared" si="23"/>
        <v>1528</v>
      </c>
    </row>
    <row r="471" spans="1:16" x14ac:dyDescent="0.25">
      <c r="A471" s="104">
        <v>471</v>
      </c>
      <c r="B471" s="66">
        <v>64.95</v>
      </c>
      <c r="C471" s="63">
        <f>'soust.uk.JMK př.č.2'!$O$27+'soust.uk.JMK př.č.2'!$P$27</f>
        <v>23092</v>
      </c>
      <c r="D471" s="63">
        <f>'soust.uk.JMK př.č.2'!$L$27</f>
        <v>85</v>
      </c>
      <c r="E471" s="63">
        <f t="shared" si="21"/>
        <v>5878</v>
      </c>
      <c r="F471" s="63">
        <f t="shared" si="22"/>
        <v>4266</v>
      </c>
      <c r="G471" s="65"/>
      <c r="H471" s="194"/>
      <c r="I471" s="64"/>
      <c r="J471" s="64"/>
      <c r="K471" s="69"/>
      <c r="L471" s="72"/>
      <c r="M471" s="72"/>
      <c r="N471" s="72"/>
      <c r="O471" s="72"/>
      <c r="P471" s="63">
        <f t="shared" si="23"/>
        <v>1527</v>
      </c>
    </row>
    <row r="472" spans="1:16" x14ac:dyDescent="0.25">
      <c r="A472" s="104">
        <v>472</v>
      </c>
      <c r="B472" s="66">
        <v>64.97</v>
      </c>
      <c r="C472" s="63">
        <f>'soust.uk.JMK př.č.2'!$O$27+'soust.uk.JMK př.č.2'!$P$27</f>
        <v>23092</v>
      </c>
      <c r="D472" s="63">
        <f>'soust.uk.JMK př.č.2'!$L$27</f>
        <v>85</v>
      </c>
      <c r="E472" s="63">
        <f t="shared" si="21"/>
        <v>5877</v>
      </c>
      <c r="F472" s="63">
        <f t="shared" si="22"/>
        <v>4265</v>
      </c>
      <c r="G472" s="65"/>
      <c r="H472" s="194"/>
      <c r="I472" s="64"/>
      <c r="J472" s="64"/>
      <c r="K472" s="69"/>
      <c r="L472" s="72"/>
      <c r="M472" s="72"/>
      <c r="N472" s="72"/>
      <c r="O472" s="72"/>
      <c r="P472" s="63">
        <f t="shared" si="23"/>
        <v>1527</v>
      </c>
    </row>
    <row r="473" spans="1:16" x14ac:dyDescent="0.25">
      <c r="A473" s="104">
        <v>473</v>
      </c>
      <c r="B473" s="66">
        <v>65</v>
      </c>
      <c r="C473" s="63">
        <f>'soust.uk.JMK př.č.2'!$O$27+'soust.uk.JMK př.č.2'!$P$27</f>
        <v>23092</v>
      </c>
      <c r="D473" s="63">
        <f>'soust.uk.JMK př.č.2'!$L$27</f>
        <v>85</v>
      </c>
      <c r="E473" s="63">
        <f t="shared" si="21"/>
        <v>5874</v>
      </c>
      <c r="F473" s="63">
        <f t="shared" si="22"/>
        <v>4263</v>
      </c>
      <c r="G473" s="65"/>
      <c r="H473" s="194"/>
      <c r="I473" s="64"/>
      <c r="J473" s="64"/>
      <c r="K473" s="69"/>
      <c r="L473" s="72"/>
      <c r="M473" s="72"/>
      <c r="N473" s="72"/>
      <c r="O473" s="72"/>
      <c r="P473" s="63">
        <f t="shared" si="23"/>
        <v>1526</v>
      </c>
    </row>
    <row r="474" spans="1:16" x14ac:dyDescent="0.25">
      <c r="A474" s="104">
        <v>474</v>
      </c>
      <c r="B474" s="66">
        <v>65.02</v>
      </c>
      <c r="C474" s="63">
        <f>'soust.uk.JMK př.č.2'!$O$27+'soust.uk.JMK př.č.2'!$P$27</f>
        <v>23092</v>
      </c>
      <c r="D474" s="63">
        <f>'soust.uk.JMK př.č.2'!$L$27</f>
        <v>85</v>
      </c>
      <c r="E474" s="63">
        <f t="shared" si="21"/>
        <v>5873</v>
      </c>
      <c r="F474" s="63">
        <f t="shared" si="22"/>
        <v>4262</v>
      </c>
      <c r="G474" s="65"/>
      <c r="H474" s="194"/>
      <c r="I474" s="64"/>
      <c r="J474" s="64"/>
      <c r="K474" s="69"/>
      <c r="L474" s="72"/>
      <c r="M474" s="72"/>
      <c r="N474" s="72"/>
      <c r="O474" s="72"/>
      <c r="P474" s="63">
        <f t="shared" si="23"/>
        <v>1526</v>
      </c>
    </row>
    <row r="475" spans="1:16" x14ac:dyDescent="0.25">
      <c r="A475" s="104">
        <v>475</v>
      </c>
      <c r="B475" s="66">
        <v>65.05</v>
      </c>
      <c r="C475" s="63">
        <f>'soust.uk.JMK př.č.2'!$O$27+'soust.uk.JMK př.č.2'!$P$27</f>
        <v>23092</v>
      </c>
      <c r="D475" s="63">
        <f>'soust.uk.JMK př.č.2'!$L$27</f>
        <v>85</v>
      </c>
      <c r="E475" s="63">
        <f t="shared" si="21"/>
        <v>5870</v>
      </c>
      <c r="F475" s="63">
        <f t="shared" si="22"/>
        <v>4260</v>
      </c>
      <c r="G475" s="65"/>
      <c r="H475" s="194"/>
      <c r="I475" s="64"/>
      <c r="J475" s="64"/>
      <c r="K475" s="69"/>
      <c r="L475" s="72"/>
      <c r="M475" s="72"/>
      <c r="N475" s="72"/>
      <c r="O475" s="72"/>
      <c r="P475" s="63">
        <f t="shared" si="23"/>
        <v>1525</v>
      </c>
    </row>
    <row r="476" spans="1:16" x14ac:dyDescent="0.25">
      <c r="A476" s="104">
        <v>476</v>
      </c>
      <c r="B476" s="66">
        <v>65.069999999999993</v>
      </c>
      <c r="C476" s="63">
        <f>'soust.uk.JMK př.č.2'!$O$27+'soust.uk.JMK př.č.2'!$P$27</f>
        <v>23092</v>
      </c>
      <c r="D476" s="63">
        <f>'soust.uk.JMK př.č.2'!$L$27</f>
        <v>85</v>
      </c>
      <c r="E476" s="63">
        <f t="shared" si="21"/>
        <v>5869</v>
      </c>
      <c r="F476" s="63">
        <f t="shared" si="22"/>
        <v>4259</v>
      </c>
      <c r="G476" s="65"/>
      <c r="H476" s="194"/>
      <c r="I476" s="64"/>
      <c r="J476" s="64"/>
      <c r="K476" s="69"/>
      <c r="L476" s="72"/>
      <c r="M476" s="72"/>
      <c r="N476" s="72"/>
      <c r="O476" s="72"/>
      <c r="P476" s="63">
        <f t="shared" si="23"/>
        <v>1525</v>
      </c>
    </row>
    <row r="477" spans="1:16" x14ac:dyDescent="0.25">
      <c r="A477" s="104">
        <v>477</v>
      </c>
      <c r="B477" s="66">
        <v>65.099999999999994</v>
      </c>
      <c r="C477" s="63">
        <f>'soust.uk.JMK př.č.2'!$O$27+'soust.uk.JMK př.č.2'!$P$27</f>
        <v>23092</v>
      </c>
      <c r="D477" s="63">
        <f>'soust.uk.JMK př.č.2'!$L$27</f>
        <v>85</v>
      </c>
      <c r="E477" s="63">
        <f t="shared" si="21"/>
        <v>5866</v>
      </c>
      <c r="F477" s="63">
        <f t="shared" si="22"/>
        <v>4257</v>
      </c>
      <c r="G477" s="65"/>
      <c r="H477" s="194"/>
      <c r="I477" s="64"/>
      <c r="J477" s="64"/>
      <c r="K477" s="69"/>
      <c r="L477" s="72"/>
      <c r="M477" s="72"/>
      <c r="N477" s="72"/>
      <c r="O477" s="72"/>
      <c r="P477" s="63">
        <f t="shared" si="23"/>
        <v>1524</v>
      </c>
    </row>
    <row r="478" spans="1:16" x14ac:dyDescent="0.25">
      <c r="A478" s="104">
        <v>478</v>
      </c>
      <c r="B478" s="66">
        <v>65.12</v>
      </c>
      <c r="C478" s="63">
        <f>'soust.uk.JMK př.č.2'!$O$27+'soust.uk.JMK př.č.2'!$P$27</f>
        <v>23092</v>
      </c>
      <c r="D478" s="63">
        <f>'soust.uk.JMK př.č.2'!$L$27</f>
        <v>85</v>
      </c>
      <c r="E478" s="63">
        <f t="shared" si="21"/>
        <v>5863</v>
      </c>
      <c r="F478" s="63">
        <f t="shared" si="22"/>
        <v>4255</v>
      </c>
      <c r="G478" s="65"/>
      <c r="H478" s="194"/>
      <c r="I478" s="64"/>
      <c r="J478" s="64"/>
      <c r="K478" s="69"/>
      <c r="L478" s="72"/>
      <c r="M478" s="72"/>
      <c r="N478" s="72"/>
      <c r="O478" s="72"/>
      <c r="P478" s="63">
        <f t="shared" si="23"/>
        <v>1523</v>
      </c>
    </row>
    <row r="479" spans="1:16" x14ac:dyDescent="0.25">
      <c r="A479" s="104">
        <v>479</v>
      </c>
      <c r="B479" s="66">
        <v>65.150000000000006</v>
      </c>
      <c r="C479" s="63">
        <f>'soust.uk.JMK př.č.2'!$O$27+'soust.uk.JMK př.č.2'!$P$27</f>
        <v>23092</v>
      </c>
      <c r="D479" s="63">
        <f>'soust.uk.JMK př.č.2'!$L$27</f>
        <v>85</v>
      </c>
      <c r="E479" s="63">
        <f t="shared" si="21"/>
        <v>5861</v>
      </c>
      <c r="F479" s="63">
        <f t="shared" si="22"/>
        <v>4253</v>
      </c>
      <c r="G479" s="65"/>
      <c r="H479" s="194"/>
      <c r="I479" s="64"/>
      <c r="J479" s="64"/>
      <c r="K479" s="69"/>
      <c r="L479" s="72"/>
      <c r="M479" s="72"/>
      <c r="N479" s="72"/>
      <c r="O479" s="72"/>
      <c r="P479" s="63">
        <f t="shared" si="23"/>
        <v>1523</v>
      </c>
    </row>
    <row r="480" spans="1:16" x14ac:dyDescent="0.25">
      <c r="A480" s="104">
        <v>480</v>
      </c>
      <c r="B480" s="66">
        <v>65.17</v>
      </c>
      <c r="C480" s="63">
        <f>'soust.uk.JMK př.č.2'!$O$27+'soust.uk.JMK př.č.2'!$P$27</f>
        <v>23092</v>
      </c>
      <c r="D480" s="63">
        <f>'soust.uk.JMK př.č.2'!$L$27</f>
        <v>85</v>
      </c>
      <c r="E480" s="63">
        <f t="shared" si="21"/>
        <v>5859</v>
      </c>
      <c r="F480" s="63">
        <f t="shared" si="22"/>
        <v>4252</v>
      </c>
      <c r="G480" s="65"/>
      <c r="H480" s="194"/>
      <c r="I480" s="64"/>
      <c r="J480" s="64"/>
      <c r="K480" s="69"/>
      <c r="L480" s="72"/>
      <c r="M480" s="72"/>
      <c r="N480" s="72"/>
      <c r="O480" s="72"/>
      <c r="P480" s="63">
        <f t="shared" si="23"/>
        <v>1522</v>
      </c>
    </row>
    <row r="481" spans="1:16" x14ac:dyDescent="0.25">
      <c r="A481" s="104">
        <v>481</v>
      </c>
      <c r="B481" s="66">
        <v>65.2</v>
      </c>
      <c r="C481" s="63">
        <f>'soust.uk.JMK př.č.2'!$O$27+'soust.uk.JMK př.č.2'!$P$27</f>
        <v>23092</v>
      </c>
      <c r="D481" s="63">
        <f>'soust.uk.JMK př.č.2'!$L$27</f>
        <v>85</v>
      </c>
      <c r="E481" s="63">
        <f t="shared" si="21"/>
        <v>5857</v>
      </c>
      <c r="F481" s="63">
        <f t="shared" si="22"/>
        <v>4250</v>
      </c>
      <c r="G481" s="65"/>
      <c r="H481" s="194"/>
      <c r="I481" s="64"/>
      <c r="J481" s="64"/>
      <c r="K481" s="69"/>
      <c r="L481" s="72"/>
      <c r="M481" s="72"/>
      <c r="N481" s="72"/>
      <c r="O481" s="72"/>
      <c r="P481" s="63">
        <f t="shared" si="23"/>
        <v>1522</v>
      </c>
    </row>
    <row r="482" spans="1:16" x14ac:dyDescent="0.25">
      <c r="A482" s="104">
        <v>482</v>
      </c>
      <c r="B482" s="66">
        <v>65.22</v>
      </c>
      <c r="C482" s="63">
        <f>'soust.uk.JMK př.č.2'!$O$27+'soust.uk.JMK př.č.2'!$P$27</f>
        <v>23092</v>
      </c>
      <c r="D482" s="63">
        <f>'soust.uk.JMK př.č.2'!$L$27</f>
        <v>85</v>
      </c>
      <c r="E482" s="63">
        <f t="shared" si="21"/>
        <v>5855</v>
      </c>
      <c r="F482" s="63">
        <f t="shared" si="22"/>
        <v>4249</v>
      </c>
      <c r="G482" s="65"/>
      <c r="H482" s="194"/>
      <c r="I482" s="64"/>
      <c r="J482" s="64"/>
      <c r="K482" s="69"/>
      <c r="L482" s="72"/>
      <c r="M482" s="72"/>
      <c r="N482" s="72"/>
      <c r="O482" s="72"/>
      <c r="P482" s="63">
        <f t="shared" si="23"/>
        <v>1521</v>
      </c>
    </row>
    <row r="483" spans="1:16" x14ac:dyDescent="0.25">
      <c r="A483" s="104">
        <v>483</v>
      </c>
      <c r="B483" s="66">
        <v>65.25</v>
      </c>
      <c r="C483" s="63">
        <f>'soust.uk.JMK př.č.2'!$O$27+'soust.uk.JMK př.č.2'!$P$27</f>
        <v>23092</v>
      </c>
      <c r="D483" s="63">
        <f>'soust.uk.JMK př.č.2'!$L$27</f>
        <v>85</v>
      </c>
      <c r="E483" s="63">
        <f t="shared" si="21"/>
        <v>5852</v>
      </c>
      <c r="F483" s="63">
        <f t="shared" si="22"/>
        <v>4247</v>
      </c>
      <c r="G483" s="65"/>
      <c r="H483" s="194"/>
      <c r="I483" s="64"/>
      <c r="J483" s="64"/>
      <c r="K483" s="69"/>
      <c r="L483" s="72"/>
      <c r="M483" s="72"/>
      <c r="N483" s="72"/>
      <c r="O483" s="72"/>
      <c r="P483" s="63">
        <f t="shared" si="23"/>
        <v>1520</v>
      </c>
    </row>
    <row r="484" spans="1:16" x14ac:dyDescent="0.25">
      <c r="A484" s="104">
        <v>484</v>
      </c>
      <c r="B484" s="66">
        <v>65.27</v>
      </c>
      <c r="C484" s="63">
        <f>'soust.uk.JMK př.č.2'!$O$27+'soust.uk.JMK př.č.2'!$P$27</f>
        <v>23092</v>
      </c>
      <c r="D484" s="63">
        <f>'soust.uk.JMK př.č.2'!$L$27</f>
        <v>85</v>
      </c>
      <c r="E484" s="63">
        <f t="shared" si="21"/>
        <v>5851</v>
      </c>
      <c r="F484" s="63">
        <f t="shared" si="22"/>
        <v>4246</v>
      </c>
      <c r="G484" s="65"/>
      <c r="H484" s="194"/>
      <c r="I484" s="64"/>
      <c r="J484" s="64"/>
      <c r="K484" s="69"/>
      <c r="L484" s="72"/>
      <c r="M484" s="72"/>
      <c r="N484" s="72"/>
      <c r="O484" s="72"/>
      <c r="P484" s="63">
        <f t="shared" si="23"/>
        <v>1520</v>
      </c>
    </row>
    <row r="485" spans="1:16" x14ac:dyDescent="0.25">
      <c r="A485" s="104">
        <v>485</v>
      </c>
      <c r="B485" s="66">
        <v>65.3</v>
      </c>
      <c r="C485" s="63">
        <f>'soust.uk.JMK př.č.2'!$O$27+'soust.uk.JMK př.č.2'!$P$27</f>
        <v>23092</v>
      </c>
      <c r="D485" s="63">
        <f>'soust.uk.JMK př.č.2'!$L$27</f>
        <v>85</v>
      </c>
      <c r="E485" s="63">
        <f t="shared" si="21"/>
        <v>5848</v>
      </c>
      <c r="F485" s="63">
        <f t="shared" si="22"/>
        <v>4244</v>
      </c>
      <c r="G485" s="65"/>
      <c r="H485" s="194"/>
      <c r="I485" s="64"/>
      <c r="J485" s="64"/>
      <c r="K485" s="69"/>
      <c r="L485" s="72"/>
      <c r="M485" s="72"/>
      <c r="N485" s="72"/>
      <c r="O485" s="72"/>
      <c r="P485" s="63">
        <f t="shared" si="23"/>
        <v>1519</v>
      </c>
    </row>
    <row r="486" spans="1:16" x14ac:dyDescent="0.25">
      <c r="A486" s="104">
        <v>486</v>
      </c>
      <c r="B486" s="66">
        <v>65.319999999999993</v>
      </c>
      <c r="C486" s="63">
        <f>'soust.uk.JMK př.č.2'!$O$27+'soust.uk.JMK př.č.2'!$P$27</f>
        <v>23092</v>
      </c>
      <c r="D486" s="63">
        <f>'soust.uk.JMK př.č.2'!$L$27</f>
        <v>85</v>
      </c>
      <c r="E486" s="63">
        <f t="shared" si="21"/>
        <v>5846</v>
      </c>
      <c r="F486" s="63">
        <f t="shared" si="22"/>
        <v>4242</v>
      </c>
      <c r="G486" s="65"/>
      <c r="H486" s="194"/>
      <c r="I486" s="64"/>
      <c r="J486" s="64"/>
      <c r="K486" s="69"/>
      <c r="L486" s="72"/>
      <c r="M486" s="72"/>
      <c r="N486" s="72"/>
      <c r="O486" s="72"/>
      <c r="P486" s="63">
        <f t="shared" si="23"/>
        <v>1519</v>
      </c>
    </row>
    <row r="487" spans="1:16" x14ac:dyDescent="0.25">
      <c r="A487" s="104">
        <v>487</v>
      </c>
      <c r="B487" s="66">
        <v>65.349999999999994</v>
      </c>
      <c r="C487" s="63">
        <f>'soust.uk.JMK př.č.2'!$O$27+'soust.uk.JMK př.č.2'!$P$27</f>
        <v>23092</v>
      </c>
      <c r="D487" s="63">
        <f>'soust.uk.JMK př.č.2'!$L$27</f>
        <v>85</v>
      </c>
      <c r="E487" s="63">
        <f t="shared" si="21"/>
        <v>5843</v>
      </c>
      <c r="F487" s="63">
        <f t="shared" si="22"/>
        <v>4240</v>
      </c>
      <c r="G487" s="65"/>
      <c r="H487" s="194"/>
      <c r="I487" s="64"/>
      <c r="J487" s="64"/>
      <c r="K487" s="69"/>
      <c r="L487" s="72"/>
      <c r="M487" s="72"/>
      <c r="N487" s="72"/>
      <c r="O487" s="72"/>
      <c r="P487" s="63">
        <f t="shared" si="23"/>
        <v>1518</v>
      </c>
    </row>
    <row r="488" spans="1:16" x14ac:dyDescent="0.25">
      <c r="A488" s="104">
        <v>488</v>
      </c>
      <c r="B488" s="66">
        <v>65.37</v>
      </c>
      <c r="C488" s="63">
        <f>'soust.uk.JMK př.č.2'!$O$27+'soust.uk.JMK př.č.2'!$P$27</f>
        <v>23092</v>
      </c>
      <c r="D488" s="63">
        <f>'soust.uk.JMK př.č.2'!$L$27</f>
        <v>85</v>
      </c>
      <c r="E488" s="63">
        <f t="shared" si="21"/>
        <v>5842</v>
      </c>
      <c r="F488" s="63">
        <f t="shared" si="22"/>
        <v>4239</v>
      </c>
      <c r="G488" s="65"/>
      <c r="H488" s="194"/>
      <c r="I488" s="64"/>
      <c r="J488" s="64"/>
      <c r="K488" s="69"/>
      <c r="L488" s="72"/>
      <c r="M488" s="72"/>
      <c r="N488" s="72"/>
      <c r="O488" s="72"/>
      <c r="P488" s="63">
        <f t="shared" si="23"/>
        <v>1518</v>
      </c>
    </row>
    <row r="489" spans="1:16" x14ac:dyDescent="0.25">
      <c r="A489" s="104">
        <v>489</v>
      </c>
      <c r="B489" s="66">
        <v>65.39</v>
      </c>
      <c r="C489" s="63">
        <f>'soust.uk.JMK př.č.2'!$O$27+'soust.uk.JMK př.č.2'!$P$27</f>
        <v>23092</v>
      </c>
      <c r="D489" s="63">
        <f>'soust.uk.JMK př.č.2'!$L$27</f>
        <v>85</v>
      </c>
      <c r="E489" s="63">
        <f t="shared" si="21"/>
        <v>5840</v>
      </c>
      <c r="F489" s="63">
        <f t="shared" si="22"/>
        <v>4238</v>
      </c>
      <c r="G489" s="65"/>
      <c r="H489" s="194"/>
      <c r="I489" s="64"/>
      <c r="J489" s="64"/>
      <c r="K489" s="69"/>
      <c r="L489" s="72"/>
      <c r="M489" s="72"/>
      <c r="N489" s="72"/>
      <c r="O489" s="72"/>
      <c r="P489" s="63">
        <f t="shared" si="23"/>
        <v>1517</v>
      </c>
    </row>
    <row r="490" spans="1:16" x14ac:dyDescent="0.25">
      <c r="A490" s="104">
        <v>490</v>
      </c>
      <c r="B490" s="66">
        <v>65.42</v>
      </c>
      <c r="C490" s="63">
        <f>'soust.uk.JMK př.č.2'!$O$27+'soust.uk.JMK př.č.2'!$P$27</f>
        <v>23092</v>
      </c>
      <c r="D490" s="63">
        <f>'soust.uk.JMK př.č.2'!$L$27</f>
        <v>85</v>
      </c>
      <c r="E490" s="63">
        <f t="shared" si="21"/>
        <v>5837</v>
      </c>
      <c r="F490" s="63">
        <f t="shared" si="22"/>
        <v>4236</v>
      </c>
      <c r="G490" s="65"/>
      <c r="H490" s="194"/>
      <c r="I490" s="64"/>
      <c r="J490" s="64"/>
      <c r="K490" s="69"/>
      <c r="L490" s="72"/>
      <c r="M490" s="72"/>
      <c r="N490" s="72"/>
      <c r="O490" s="72"/>
      <c r="P490" s="63">
        <f t="shared" si="23"/>
        <v>1516</v>
      </c>
    </row>
    <row r="491" spans="1:16" x14ac:dyDescent="0.25">
      <c r="A491" s="104">
        <v>491</v>
      </c>
      <c r="B491" s="66">
        <v>65.44</v>
      </c>
      <c r="C491" s="63">
        <f>'soust.uk.JMK př.č.2'!$O$27+'soust.uk.JMK př.č.2'!$P$27</f>
        <v>23092</v>
      </c>
      <c r="D491" s="63">
        <f>'soust.uk.JMK př.č.2'!$L$27</f>
        <v>85</v>
      </c>
      <c r="E491" s="63">
        <f t="shared" si="21"/>
        <v>5835</v>
      </c>
      <c r="F491" s="63">
        <f t="shared" si="22"/>
        <v>4234</v>
      </c>
      <c r="G491" s="65"/>
      <c r="H491" s="194"/>
      <c r="I491" s="64"/>
      <c r="J491" s="64"/>
      <c r="K491" s="69"/>
      <c r="L491" s="72"/>
      <c r="M491" s="72"/>
      <c r="N491" s="72"/>
      <c r="O491" s="72"/>
      <c r="P491" s="63">
        <f t="shared" si="23"/>
        <v>1516</v>
      </c>
    </row>
    <row r="492" spans="1:16" x14ac:dyDescent="0.25">
      <c r="A492" s="104">
        <v>492</v>
      </c>
      <c r="B492" s="66">
        <v>65.47</v>
      </c>
      <c r="C492" s="63">
        <f>'soust.uk.JMK př.č.2'!$O$27+'soust.uk.JMK př.č.2'!$P$27</f>
        <v>23092</v>
      </c>
      <c r="D492" s="63">
        <f>'soust.uk.JMK př.č.2'!$L$27</f>
        <v>85</v>
      </c>
      <c r="E492" s="63">
        <f t="shared" si="21"/>
        <v>5833</v>
      </c>
      <c r="F492" s="63">
        <f t="shared" si="22"/>
        <v>4233</v>
      </c>
      <c r="G492" s="65"/>
      <c r="H492" s="194"/>
      <c r="I492" s="64"/>
      <c r="J492" s="64"/>
      <c r="K492" s="69"/>
      <c r="L492" s="72"/>
      <c r="M492" s="72"/>
      <c r="N492" s="72"/>
      <c r="O492" s="72"/>
      <c r="P492" s="63">
        <f t="shared" si="23"/>
        <v>1515</v>
      </c>
    </row>
    <row r="493" spans="1:16" x14ac:dyDescent="0.25">
      <c r="A493" s="104">
        <v>493</v>
      </c>
      <c r="B493" s="66">
        <v>65.489999999999995</v>
      </c>
      <c r="C493" s="63">
        <f>'soust.uk.JMK př.č.2'!$O$27+'soust.uk.JMK př.č.2'!$P$27</f>
        <v>23092</v>
      </c>
      <c r="D493" s="63">
        <f>'soust.uk.JMK př.č.2'!$L$27</f>
        <v>85</v>
      </c>
      <c r="E493" s="63">
        <f t="shared" si="21"/>
        <v>5831</v>
      </c>
      <c r="F493" s="63">
        <f t="shared" si="22"/>
        <v>4231</v>
      </c>
      <c r="G493" s="65"/>
      <c r="H493" s="194"/>
      <c r="I493" s="64"/>
      <c r="J493" s="64"/>
      <c r="K493" s="69"/>
      <c r="L493" s="72"/>
      <c r="M493" s="72"/>
      <c r="N493" s="72"/>
      <c r="O493" s="72"/>
      <c r="P493" s="63">
        <f t="shared" si="23"/>
        <v>1515</v>
      </c>
    </row>
    <row r="494" spans="1:16" x14ac:dyDescent="0.25">
      <c r="A494" s="104">
        <v>494</v>
      </c>
      <c r="B494" s="66">
        <v>65.510000000000005</v>
      </c>
      <c r="C494" s="63">
        <f>'soust.uk.JMK př.č.2'!$O$27+'soust.uk.JMK př.č.2'!$P$27</f>
        <v>23092</v>
      </c>
      <c r="D494" s="63">
        <f>'soust.uk.JMK př.č.2'!$L$27</f>
        <v>85</v>
      </c>
      <c r="E494" s="63">
        <f t="shared" si="21"/>
        <v>5829</v>
      </c>
      <c r="F494" s="63">
        <f t="shared" si="22"/>
        <v>4230</v>
      </c>
      <c r="G494" s="65"/>
      <c r="H494" s="194"/>
      <c r="I494" s="64"/>
      <c r="J494" s="64"/>
      <c r="K494" s="69"/>
      <c r="L494" s="72"/>
      <c r="M494" s="72"/>
      <c r="N494" s="72"/>
      <c r="O494" s="72"/>
      <c r="P494" s="63">
        <f t="shared" si="23"/>
        <v>1514</v>
      </c>
    </row>
    <row r="495" spans="1:16" x14ac:dyDescent="0.25">
      <c r="A495" s="104">
        <v>495</v>
      </c>
      <c r="B495" s="66">
        <v>65.540000000000006</v>
      </c>
      <c r="C495" s="63">
        <f>'soust.uk.JMK př.č.2'!$O$27+'soust.uk.JMK př.č.2'!$P$27</f>
        <v>23092</v>
      </c>
      <c r="D495" s="63">
        <f>'soust.uk.JMK př.č.2'!$L$27</f>
        <v>85</v>
      </c>
      <c r="E495" s="63">
        <f t="shared" si="21"/>
        <v>5827</v>
      </c>
      <c r="F495" s="63">
        <f t="shared" si="22"/>
        <v>4228</v>
      </c>
      <c r="G495" s="65"/>
      <c r="H495" s="194"/>
      <c r="I495" s="64"/>
      <c r="J495" s="64"/>
      <c r="K495" s="69"/>
      <c r="L495" s="72"/>
      <c r="M495" s="72"/>
      <c r="N495" s="72"/>
      <c r="O495" s="72"/>
      <c r="P495" s="63">
        <f t="shared" si="23"/>
        <v>1514</v>
      </c>
    </row>
    <row r="496" spans="1:16" x14ac:dyDescent="0.25">
      <c r="A496" s="104">
        <v>496</v>
      </c>
      <c r="B496" s="66">
        <v>65.56</v>
      </c>
      <c r="C496" s="63">
        <f>'soust.uk.JMK př.č.2'!$O$27+'soust.uk.JMK př.č.2'!$P$27</f>
        <v>23092</v>
      </c>
      <c r="D496" s="63">
        <f>'soust.uk.JMK př.č.2'!$L$27</f>
        <v>85</v>
      </c>
      <c r="E496" s="63">
        <f t="shared" si="21"/>
        <v>5825</v>
      </c>
      <c r="F496" s="63">
        <f t="shared" si="22"/>
        <v>4227</v>
      </c>
      <c r="G496" s="65"/>
      <c r="H496" s="194"/>
      <c r="I496" s="64"/>
      <c r="J496" s="64"/>
      <c r="K496" s="69"/>
      <c r="L496" s="72"/>
      <c r="M496" s="72"/>
      <c r="N496" s="72"/>
      <c r="O496" s="72"/>
      <c r="P496" s="63">
        <f t="shared" si="23"/>
        <v>1513</v>
      </c>
    </row>
    <row r="497" spans="1:16" x14ac:dyDescent="0.25">
      <c r="A497" s="104">
        <v>497</v>
      </c>
      <c r="B497" s="66">
        <v>65.59</v>
      </c>
      <c r="C497" s="63">
        <f>'soust.uk.JMK př.č.2'!$O$27+'soust.uk.JMK př.č.2'!$P$27</f>
        <v>23092</v>
      </c>
      <c r="D497" s="63">
        <f>'soust.uk.JMK př.č.2'!$L$27</f>
        <v>85</v>
      </c>
      <c r="E497" s="63">
        <f t="shared" si="21"/>
        <v>5823</v>
      </c>
      <c r="F497" s="63">
        <f t="shared" si="22"/>
        <v>4225</v>
      </c>
      <c r="G497" s="65"/>
      <c r="H497" s="194"/>
      <c r="I497" s="64"/>
      <c r="J497" s="64"/>
      <c r="K497" s="69"/>
      <c r="L497" s="72"/>
      <c r="M497" s="72"/>
      <c r="N497" s="72"/>
      <c r="O497" s="72"/>
      <c r="P497" s="63">
        <f t="shared" si="23"/>
        <v>1513</v>
      </c>
    </row>
    <row r="498" spans="1:16" x14ac:dyDescent="0.25">
      <c r="A498" s="104">
        <v>498</v>
      </c>
      <c r="B498" s="66">
        <v>65.61</v>
      </c>
      <c r="C498" s="63">
        <f>'soust.uk.JMK př.č.2'!$O$27+'soust.uk.JMK př.č.2'!$P$27</f>
        <v>23092</v>
      </c>
      <c r="D498" s="63">
        <f>'soust.uk.JMK př.č.2'!$L$27</f>
        <v>85</v>
      </c>
      <c r="E498" s="63">
        <f t="shared" si="21"/>
        <v>5821</v>
      </c>
      <c r="F498" s="63">
        <f t="shared" si="22"/>
        <v>4224</v>
      </c>
      <c r="G498" s="65"/>
      <c r="H498" s="194"/>
      <c r="I498" s="64"/>
      <c r="J498" s="64"/>
      <c r="K498" s="69"/>
      <c r="L498" s="72"/>
      <c r="M498" s="72"/>
      <c r="N498" s="72"/>
      <c r="O498" s="72"/>
      <c r="P498" s="63">
        <f t="shared" si="23"/>
        <v>1512</v>
      </c>
    </row>
    <row r="499" spans="1:16" x14ac:dyDescent="0.25">
      <c r="A499" s="104">
        <v>499</v>
      </c>
      <c r="B499" s="66">
        <v>65.63</v>
      </c>
      <c r="C499" s="63">
        <f>'soust.uk.JMK př.č.2'!$O$27+'soust.uk.JMK př.č.2'!$P$27</f>
        <v>23092</v>
      </c>
      <c r="D499" s="63">
        <f>'soust.uk.JMK př.č.2'!$L$27</f>
        <v>85</v>
      </c>
      <c r="E499" s="63">
        <f t="shared" si="21"/>
        <v>5818</v>
      </c>
      <c r="F499" s="63">
        <f t="shared" si="22"/>
        <v>4222</v>
      </c>
      <c r="G499" s="65"/>
      <c r="H499" s="194"/>
      <c r="I499" s="64"/>
      <c r="J499" s="64"/>
      <c r="K499" s="69"/>
      <c r="L499" s="72"/>
      <c r="M499" s="72"/>
      <c r="N499" s="72"/>
      <c r="O499" s="72"/>
      <c r="P499" s="63">
        <f t="shared" si="23"/>
        <v>1511</v>
      </c>
    </row>
    <row r="500" spans="1:16" x14ac:dyDescent="0.25">
      <c r="A500" s="104">
        <v>500</v>
      </c>
      <c r="B500" s="66">
        <v>65.66</v>
      </c>
      <c r="C500" s="63">
        <f>'soust.uk.JMK př.č.2'!$O$27+'soust.uk.JMK př.č.2'!$P$27</f>
        <v>23092</v>
      </c>
      <c r="D500" s="63">
        <f>'soust.uk.JMK př.č.2'!$L$27</f>
        <v>85</v>
      </c>
      <c r="E500" s="63">
        <f t="shared" si="21"/>
        <v>5816</v>
      </c>
      <c r="F500" s="63">
        <f t="shared" si="22"/>
        <v>4220</v>
      </c>
      <c r="G500" s="65"/>
      <c r="H500" s="194"/>
      <c r="I500" s="64"/>
      <c r="J500" s="64"/>
      <c r="K500" s="69"/>
      <c r="L500" s="72"/>
      <c r="M500" s="72"/>
      <c r="N500" s="72"/>
      <c r="O500" s="72"/>
      <c r="P500" s="63">
        <f t="shared" si="23"/>
        <v>1511</v>
      </c>
    </row>
    <row r="501" spans="1:16" x14ac:dyDescent="0.25">
      <c r="A501" s="104">
        <v>501</v>
      </c>
      <c r="B501" s="66">
        <v>65.680000000000007</v>
      </c>
      <c r="C501" s="63">
        <f>'soust.uk.JMK př.č.2'!$O$27+'soust.uk.JMK př.č.2'!$P$27</f>
        <v>23092</v>
      </c>
      <c r="D501" s="63">
        <f>'soust.uk.JMK př.č.2'!$L$27</f>
        <v>85</v>
      </c>
      <c r="E501" s="63">
        <f t="shared" si="21"/>
        <v>5814</v>
      </c>
      <c r="F501" s="63">
        <f t="shared" si="22"/>
        <v>4219</v>
      </c>
      <c r="G501" s="65"/>
      <c r="H501" s="194"/>
      <c r="I501" s="64"/>
      <c r="J501" s="64"/>
      <c r="K501" s="69"/>
      <c r="L501" s="72"/>
      <c r="M501" s="72"/>
      <c r="N501" s="72"/>
      <c r="O501" s="72"/>
      <c r="P501" s="63">
        <f t="shared" si="23"/>
        <v>1510</v>
      </c>
    </row>
    <row r="502" spans="1:16" x14ac:dyDescent="0.25">
      <c r="A502" s="104">
        <v>502</v>
      </c>
      <c r="B502" s="66">
        <v>65.709999999999994</v>
      </c>
      <c r="C502" s="63">
        <f>'soust.uk.JMK př.č.2'!$O$27+'soust.uk.JMK př.č.2'!$P$27</f>
        <v>23092</v>
      </c>
      <c r="D502" s="63">
        <f>'soust.uk.JMK př.č.2'!$L$27</f>
        <v>85</v>
      </c>
      <c r="E502" s="63">
        <f t="shared" si="21"/>
        <v>5812</v>
      </c>
      <c r="F502" s="63">
        <f t="shared" si="22"/>
        <v>4217</v>
      </c>
      <c r="G502" s="65"/>
      <c r="H502" s="194"/>
      <c r="I502" s="64"/>
      <c r="J502" s="64"/>
      <c r="K502" s="69"/>
      <c r="L502" s="72"/>
      <c r="M502" s="72"/>
      <c r="N502" s="72"/>
      <c r="O502" s="72"/>
      <c r="P502" s="63">
        <f t="shared" si="23"/>
        <v>1510</v>
      </c>
    </row>
    <row r="503" spans="1:16" x14ac:dyDescent="0.25">
      <c r="A503" s="104">
        <v>503</v>
      </c>
      <c r="B503" s="66">
        <v>65.73</v>
      </c>
      <c r="C503" s="63">
        <f>'soust.uk.JMK př.č.2'!$O$27+'soust.uk.JMK př.č.2'!$P$27</f>
        <v>23092</v>
      </c>
      <c r="D503" s="63">
        <f>'soust.uk.JMK př.č.2'!$L$27</f>
        <v>85</v>
      </c>
      <c r="E503" s="63">
        <f t="shared" si="21"/>
        <v>5810</v>
      </c>
      <c r="F503" s="63">
        <f t="shared" si="22"/>
        <v>4216</v>
      </c>
      <c r="G503" s="65"/>
      <c r="H503" s="194"/>
      <c r="I503" s="64"/>
      <c r="J503" s="64"/>
      <c r="K503" s="69"/>
      <c r="L503" s="72"/>
      <c r="M503" s="72"/>
      <c r="N503" s="72"/>
      <c r="O503" s="72"/>
      <c r="P503" s="63">
        <f t="shared" si="23"/>
        <v>1509</v>
      </c>
    </row>
    <row r="504" spans="1:16" x14ac:dyDescent="0.25">
      <c r="A504" s="104">
        <v>504</v>
      </c>
      <c r="B504" s="66">
        <v>65.75</v>
      </c>
      <c r="C504" s="63">
        <f>'soust.uk.JMK př.č.2'!$O$27+'soust.uk.JMK př.č.2'!$P$27</f>
        <v>23092</v>
      </c>
      <c r="D504" s="63">
        <f>'soust.uk.JMK př.č.2'!$L$27</f>
        <v>85</v>
      </c>
      <c r="E504" s="63">
        <f t="shared" si="21"/>
        <v>5809</v>
      </c>
      <c r="F504" s="63">
        <f t="shared" si="22"/>
        <v>4215</v>
      </c>
      <c r="G504" s="65"/>
      <c r="H504" s="194"/>
      <c r="I504" s="64"/>
      <c r="J504" s="64"/>
      <c r="K504" s="69"/>
      <c r="L504" s="72"/>
      <c r="M504" s="72"/>
      <c r="N504" s="72"/>
      <c r="O504" s="72"/>
      <c r="P504" s="63">
        <f t="shared" si="23"/>
        <v>1509</v>
      </c>
    </row>
    <row r="505" spans="1:16" x14ac:dyDescent="0.25">
      <c r="A505" s="104">
        <v>505</v>
      </c>
      <c r="B505" s="66">
        <v>65.78</v>
      </c>
      <c r="C505" s="63">
        <f>'soust.uk.JMK př.č.2'!$O$27+'soust.uk.JMK př.č.2'!$P$27</f>
        <v>23092</v>
      </c>
      <c r="D505" s="63">
        <f>'soust.uk.JMK př.č.2'!$L$27</f>
        <v>85</v>
      </c>
      <c r="E505" s="63">
        <f t="shared" si="21"/>
        <v>5806</v>
      </c>
      <c r="F505" s="63">
        <f t="shared" si="22"/>
        <v>4213</v>
      </c>
      <c r="G505" s="65"/>
      <c r="H505" s="194"/>
      <c r="I505" s="64"/>
      <c r="J505" s="64"/>
      <c r="K505" s="69"/>
      <c r="L505" s="72"/>
      <c r="M505" s="72"/>
      <c r="N505" s="72"/>
      <c r="O505" s="72"/>
      <c r="P505" s="63">
        <f t="shared" si="23"/>
        <v>1508</v>
      </c>
    </row>
    <row r="506" spans="1:16" x14ac:dyDescent="0.25">
      <c r="A506" s="104">
        <v>506</v>
      </c>
      <c r="B506" s="66">
        <v>65.8</v>
      </c>
      <c r="C506" s="63">
        <f>'soust.uk.JMK př.č.2'!$O$27+'soust.uk.JMK př.č.2'!$P$27</f>
        <v>23092</v>
      </c>
      <c r="D506" s="63">
        <f>'soust.uk.JMK př.č.2'!$L$27</f>
        <v>85</v>
      </c>
      <c r="E506" s="63">
        <f t="shared" si="21"/>
        <v>5804</v>
      </c>
      <c r="F506" s="63">
        <f t="shared" si="22"/>
        <v>4211</v>
      </c>
      <c r="G506" s="65"/>
      <c r="H506" s="194"/>
      <c r="I506" s="64"/>
      <c r="J506" s="64"/>
      <c r="K506" s="69"/>
      <c r="L506" s="72"/>
      <c r="M506" s="72"/>
      <c r="N506" s="72"/>
      <c r="O506" s="72"/>
      <c r="P506" s="63">
        <f t="shared" si="23"/>
        <v>1508</v>
      </c>
    </row>
    <row r="507" spans="1:16" x14ac:dyDescent="0.25">
      <c r="A507" s="104">
        <v>507</v>
      </c>
      <c r="B507" s="66">
        <v>65.819999999999993</v>
      </c>
      <c r="C507" s="63">
        <f>'soust.uk.JMK př.č.2'!$O$27+'soust.uk.JMK př.č.2'!$P$27</f>
        <v>23092</v>
      </c>
      <c r="D507" s="63">
        <f>'soust.uk.JMK př.č.2'!$L$27</f>
        <v>85</v>
      </c>
      <c r="E507" s="63">
        <f t="shared" si="21"/>
        <v>5802</v>
      </c>
      <c r="F507" s="63">
        <f t="shared" si="22"/>
        <v>4210</v>
      </c>
      <c r="G507" s="65"/>
      <c r="H507" s="194"/>
      <c r="I507" s="64"/>
      <c r="J507" s="64"/>
      <c r="K507" s="69"/>
      <c r="L507" s="72"/>
      <c r="M507" s="72"/>
      <c r="N507" s="72"/>
      <c r="O507" s="72"/>
      <c r="P507" s="63">
        <f t="shared" si="23"/>
        <v>1507</v>
      </c>
    </row>
    <row r="508" spans="1:16" x14ac:dyDescent="0.25">
      <c r="A508" s="104">
        <v>508</v>
      </c>
      <c r="B508" s="66">
        <v>65.849999999999994</v>
      </c>
      <c r="C508" s="63">
        <f>'soust.uk.JMK př.č.2'!$O$27+'soust.uk.JMK př.č.2'!$P$27</f>
        <v>23092</v>
      </c>
      <c r="D508" s="63">
        <f>'soust.uk.JMK př.č.2'!$L$27</f>
        <v>85</v>
      </c>
      <c r="E508" s="63">
        <f t="shared" si="21"/>
        <v>5799</v>
      </c>
      <c r="F508" s="63">
        <f t="shared" si="22"/>
        <v>4208</v>
      </c>
      <c r="G508" s="65"/>
      <c r="H508" s="194"/>
      <c r="I508" s="64"/>
      <c r="J508" s="64"/>
      <c r="K508" s="69"/>
      <c r="L508" s="72"/>
      <c r="M508" s="72"/>
      <c r="N508" s="72"/>
      <c r="O508" s="72"/>
      <c r="P508" s="63">
        <f t="shared" si="23"/>
        <v>1506</v>
      </c>
    </row>
    <row r="509" spans="1:16" x14ac:dyDescent="0.25">
      <c r="A509" s="104">
        <v>509</v>
      </c>
      <c r="B509" s="66">
        <v>65.87</v>
      </c>
      <c r="C509" s="63">
        <f>'soust.uk.JMK př.č.2'!$O$27+'soust.uk.JMK př.č.2'!$P$27</f>
        <v>23092</v>
      </c>
      <c r="D509" s="63">
        <f>'soust.uk.JMK př.č.2'!$L$27</f>
        <v>85</v>
      </c>
      <c r="E509" s="63">
        <f t="shared" si="21"/>
        <v>5798</v>
      </c>
      <c r="F509" s="63">
        <f t="shared" si="22"/>
        <v>4207</v>
      </c>
      <c r="G509" s="65"/>
      <c r="H509" s="194"/>
      <c r="I509" s="64"/>
      <c r="J509" s="64"/>
      <c r="K509" s="69"/>
      <c r="L509" s="72"/>
      <c r="M509" s="72"/>
      <c r="N509" s="72"/>
      <c r="O509" s="72"/>
      <c r="P509" s="63">
        <f t="shared" si="23"/>
        <v>1506</v>
      </c>
    </row>
    <row r="510" spans="1:16" x14ac:dyDescent="0.25">
      <c r="A510" s="104">
        <v>510</v>
      </c>
      <c r="B510" s="66">
        <v>65.900000000000006</v>
      </c>
      <c r="C510" s="63">
        <f>'soust.uk.JMK př.č.2'!$O$27+'soust.uk.JMK př.č.2'!$P$27</f>
        <v>23092</v>
      </c>
      <c r="D510" s="63">
        <f>'soust.uk.JMK př.č.2'!$L$27</f>
        <v>85</v>
      </c>
      <c r="E510" s="63">
        <f t="shared" si="21"/>
        <v>5795</v>
      </c>
      <c r="F510" s="63">
        <f t="shared" si="22"/>
        <v>4205</v>
      </c>
      <c r="G510" s="65"/>
      <c r="H510" s="194"/>
      <c r="I510" s="64"/>
      <c r="J510" s="64"/>
      <c r="K510" s="69"/>
      <c r="L510" s="72"/>
      <c r="M510" s="72"/>
      <c r="N510" s="72"/>
      <c r="O510" s="72"/>
      <c r="P510" s="63">
        <f t="shared" si="23"/>
        <v>1505</v>
      </c>
    </row>
    <row r="511" spans="1:16" x14ac:dyDescent="0.25">
      <c r="A511" s="104">
        <v>511</v>
      </c>
      <c r="B511" s="66">
        <v>65.92</v>
      </c>
      <c r="C511" s="63">
        <f>'soust.uk.JMK př.č.2'!$O$27+'soust.uk.JMK př.č.2'!$P$27</f>
        <v>23092</v>
      </c>
      <c r="D511" s="63">
        <f>'soust.uk.JMK př.č.2'!$L$27</f>
        <v>85</v>
      </c>
      <c r="E511" s="63">
        <f t="shared" si="21"/>
        <v>5794</v>
      </c>
      <c r="F511" s="63">
        <f t="shared" si="22"/>
        <v>4204</v>
      </c>
      <c r="G511" s="65"/>
      <c r="H511" s="194"/>
      <c r="I511" s="64"/>
      <c r="J511" s="64"/>
      <c r="K511" s="69"/>
      <c r="L511" s="72"/>
      <c r="M511" s="72"/>
      <c r="N511" s="72"/>
      <c r="O511" s="72"/>
      <c r="P511" s="63">
        <f t="shared" si="23"/>
        <v>1505</v>
      </c>
    </row>
    <row r="512" spans="1:16" x14ac:dyDescent="0.25">
      <c r="A512" s="104">
        <v>512</v>
      </c>
      <c r="B512" s="66">
        <v>65.94</v>
      </c>
      <c r="C512" s="63">
        <f>'soust.uk.JMK př.č.2'!$O$27+'soust.uk.JMK př.č.2'!$P$27</f>
        <v>23092</v>
      </c>
      <c r="D512" s="63">
        <f>'soust.uk.JMK př.č.2'!$L$27</f>
        <v>85</v>
      </c>
      <c r="E512" s="63">
        <f t="shared" si="21"/>
        <v>5791</v>
      </c>
      <c r="F512" s="63">
        <f t="shared" si="22"/>
        <v>4202</v>
      </c>
      <c r="G512" s="65"/>
      <c r="H512" s="194"/>
      <c r="I512" s="64"/>
      <c r="J512" s="64"/>
      <c r="K512" s="69"/>
      <c r="L512" s="72"/>
      <c r="M512" s="72"/>
      <c r="N512" s="72"/>
      <c r="O512" s="72"/>
      <c r="P512" s="63">
        <f t="shared" si="23"/>
        <v>1504</v>
      </c>
    </row>
    <row r="513" spans="1:16" x14ac:dyDescent="0.25">
      <c r="A513" s="104">
        <v>513</v>
      </c>
      <c r="B513" s="66">
        <v>65.97</v>
      </c>
      <c r="C513" s="63">
        <f>'soust.uk.JMK př.č.2'!$O$27+'soust.uk.JMK př.č.2'!$P$27</f>
        <v>23092</v>
      </c>
      <c r="D513" s="63">
        <f>'soust.uk.JMK př.č.2'!$L$27</f>
        <v>85</v>
      </c>
      <c r="E513" s="63">
        <f t="shared" si="21"/>
        <v>5789</v>
      </c>
      <c r="F513" s="63">
        <f t="shared" si="22"/>
        <v>4200</v>
      </c>
      <c r="G513" s="65"/>
      <c r="H513" s="194"/>
      <c r="I513" s="64"/>
      <c r="J513" s="64"/>
      <c r="K513" s="69"/>
      <c r="L513" s="72"/>
      <c r="M513" s="72"/>
      <c r="N513" s="72"/>
      <c r="O513" s="72"/>
      <c r="P513" s="63">
        <f t="shared" si="23"/>
        <v>1504</v>
      </c>
    </row>
    <row r="514" spans="1:16" x14ac:dyDescent="0.25">
      <c r="A514" s="104">
        <v>514</v>
      </c>
      <c r="B514" s="66">
        <v>65.989999999999995</v>
      </c>
      <c r="C514" s="63">
        <f>'soust.uk.JMK př.č.2'!$O$27+'soust.uk.JMK př.č.2'!$P$27</f>
        <v>23092</v>
      </c>
      <c r="D514" s="63">
        <f>'soust.uk.JMK př.č.2'!$L$27</f>
        <v>85</v>
      </c>
      <c r="E514" s="63">
        <f t="shared" si="21"/>
        <v>5787</v>
      </c>
      <c r="F514" s="63">
        <f t="shared" si="22"/>
        <v>4199</v>
      </c>
      <c r="G514" s="65"/>
      <c r="H514" s="194"/>
      <c r="I514" s="64"/>
      <c r="J514" s="64"/>
      <c r="K514" s="69"/>
      <c r="L514" s="72"/>
      <c r="M514" s="72"/>
      <c r="N514" s="72"/>
      <c r="O514" s="72"/>
      <c r="P514" s="63">
        <f t="shared" si="23"/>
        <v>1503</v>
      </c>
    </row>
    <row r="515" spans="1:16" x14ac:dyDescent="0.25">
      <c r="A515" s="104">
        <v>515</v>
      </c>
      <c r="B515" s="66">
        <v>66.010000000000005</v>
      </c>
      <c r="C515" s="63">
        <f>'soust.uk.JMK př.č.2'!$O$27+'soust.uk.JMK př.č.2'!$P$27</f>
        <v>23092</v>
      </c>
      <c r="D515" s="63">
        <f>'soust.uk.JMK př.č.2'!$L$27</f>
        <v>85</v>
      </c>
      <c r="E515" s="63">
        <f t="shared" si="21"/>
        <v>5786</v>
      </c>
      <c r="F515" s="63">
        <f t="shared" si="22"/>
        <v>4198</v>
      </c>
      <c r="G515" s="65"/>
      <c r="H515" s="194"/>
      <c r="I515" s="64"/>
      <c r="J515" s="64"/>
      <c r="K515" s="69"/>
      <c r="L515" s="72"/>
      <c r="M515" s="72"/>
      <c r="N515" s="72"/>
      <c r="O515" s="72"/>
      <c r="P515" s="63">
        <f t="shared" si="23"/>
        <v>1503</v>
      </c>
    </row>
    <row r="516" spans="1:16" x14ac:dyDescent="0.25">
      <c r="A516" s="104">
        <v>516</v>
      </c>
      <c r="B516" s="66">
        <v>66.040000000000006</v>
      </c>
      <c r="C516" s="63">
        <f>'soust.uk.JMK př.č.2'!$O$27+'soust.uk.JMK př.č.2'!$P$27</f>
        <v>23092</v>
      </c>
      <c r="D516" s="63">
        <f>'soust.uk.JMK př.č.2'!$L$27</f>
        <v>85</v>
      </c>
      <c r="E516" s="63">
        <f t="shared" si="21"/>
        <v>5783</v>
      </c>
      <c r="F516" s="63">
        <f t="shared" si="22"/>
        <v>4196</v>
      </c>
      <c r="G516" s="65"/>
      <c r="H516" s="194"/>
      <c r="I516" s="64"/>
      <c r="J516" s="64"/>
      <c r="K516" s="69"/>
      <c r="L516" s="72"/>
      <c r="M516" s="72"/>
      <c r="N516" s="72"/>
      <c r="O516" s="72"/>
      <c r="P516" s="63">
        <f t="shared" si="23"/>
        <v>1502</v>
      </c>
    </row>
    <row r="517" spans="1:16" x14ac:dyDescent="0.25">
      <c r="A517" s="104">
        <v>517</v>
      </c>
      <c r="B517" s="66">
        <v>66.06</v>
      </c>
      <c r="C517" s="63">
        <f>'soust.uk.JMK př.č.2'!$O$27+'soust.uk.JMK př.č.2'!$P$27</f>
        <v>23092</v>
      </c>
      <c r="D517" s="63">
        <f>'soust.uk.JMK př.č.2'!$L$27</f>
        <v>85</v>
      </c>
      <c r="E517" s="63">
        <f t="shared" si="21"/>
        <v>5782</v>
      </c>
      <c r="F517" s="63">
        <f t="shared" si="22"/>
        <v>4195</v>
      </c>
      <c r="G517" s="65"/>
      <c r="H517" s="194"/>
      <c r="I517" s="64"/>
      <c r="J517" s="64"/>
      <c r="K517" s="69"/>
      <c r="L517" s="72"/>
      <c r="M517" s="72"/>
      <c r="N517" s="72"/>
      <c r="O517" s="72"/>
      <c r="P517" s="63">
        <f t="shared" si="23"/>
        <v>1502</v>
      </c>
    </row>
    <row r="518" spans="1:16" x14ac:dyDescent="0.25">
      <c r="A518" s="104">
        <v>518</v>
      </c>
      <c r="B518" s="66">
        <v>66.08</v>
      </c>
      <c r="C518" s="63">
        <f>'soust.uk.JMK př.č.2'!$O$27+'soust.uk.JMK př.č.2'!$P$27</f>
        <v>23092</v>
      </c>
      <c r="D518" s="63">
        <f>'soust.uk.JMK př.č.2'!$L$27</f>
        <v>85</v>
      </c>
      <c r="E518" s="63">
        <f t="shared" si="21"/>
        <v>5779</v>
      </c>
      <c r="F518" s="63">
        <f t="shared" si="22"/>
        <v>4193</v>
      </c>
      <c r="G518" s="65"/>
      <c r="H518" s="194"/>
      <c r="I518" s="64"/>
      <c r="J518" s="64"/>
      <c r="K518" s="69"/>
      <c r="L518" s="72"/>
      <c r="M518" s="72"/>
      <c r="N518" s="72"/>
      <c r="O518" s="72"/>
      <c r="P518" s="63">
        <f t="shared" si="23"/>
        <v>1501</v>
      </c>
    </row>
    <row r="519" spans="1:16" x14ac:dyDescent="0.25">
      <c r="A519" s="104">
        <v>519</v>
      </c>
      <c r="B519" s="66">
        <v>66.11</v>
      </c>
      <c r="C519" s="63">
        <f>'soust.uk.JMK př.č.2'!$O$27+'soust.uk.JMK př.č.2'!$P$27</f>
        <v>23092</v>
      </c>
      <c r="D519" s="63">
        <f>'soust.uk.JMK př.č.2'!$L$27</f>
        <v>85</v>
      </c>
      <c r="E519" s="63">
        <f t="shared" si="21"/>
        <v>5778</v>
      </c>
      <c r="F519" s="63">
        <f t="shared" si="22"/>
        <v>4192</v>
      </c>
      <c r="G519" s="65"/>
      <c r="H519" s="194"/>
      <c r="I519" s="64"/>
      <c r="J519" s="64"/>
      <c r="K519" s="69"/>
      <c r="L519" s="72"/>
      <c r="M519" s="72"/>
      <c r="N519" s="72"/>
      <c r="O519" s="72"/>
      <c r="P519" s="63">
        <f t="shared" si="23"/>
        <v>1501</v>
      </c>
    </row>
    <row r="520" spans="1:16" x14ac:dyDescent="0.25">
      <c r="A520" s="104">
        <v>520</v>
      </c>
      <c r="B520" s="66">
        <v>66.13</v>
      </c>
      <c r="C520" s="63">
        <f>'soust.uk.JMK př.č.2'!$O$27+'soust.uk.JMK př.č.2'!$P$27</f>
        <v>23092</v>
      </c>
      <c r="D520" s="63">
        <f>'soust.uk.JMK př.č.2'!$L$27</f>
        <v>85</v>
      </c>
      <c r="E520" s="63">
        <f t="shared" si="21"/>
        <v>5775</v>
      </c>
      <c r="F520" s="63">
        <f t="shared" si="22"/>
        <v>4190</v>
      </c>
      <c r="G520" s="65"/>
      <c r="H520" s="194"/>
      <c r="I520" s="64"/>
      <c r="J520" s="64"/>
      <c r="K520" s="69"/>
      <c r="L520" s="72"/>
      <c r="M520" s="72"/>
      <c r="N520" s="72"/>
      <c r="O520" s="72"/>
      <c r="P520" s="63">
        <f t="shared" si="23"/>
        <v>1500</v>
      </c>
    </row>
    <row r="521" spans="1:16" x14ac:dyDescent="0.25">
      <c r="A521" s="104">
        <v>521</v>
      </c>
      <c r="B521" s="66">
        <v>66.150000000000006</v>
      </c>
      <c r="C521" s="63">
        <f>'soust.uk.JMK př.č.2'!$O$27+'soust.uk.JMK př.č.2'!$P$27</f>
        <v>23092</v>
      </c>
      <c r="D521" s="63">
        <f>'soust.uk.JMK př.č.2'!$L$27</f>
        <v>85</v>
      </c>
      <c r="E521" s="63">
        <f t="shared" si="21"/>
        <v>5774</v>
      </c>
      <c r="F521" s="63">
        <f t="shared" si="22"/>
        <v>4189</v>
      </c>
      <c r="G521" s="65"/>
      <c r="H521" s="194"/>
      <c r="I521" s="64"/>
      <c r="J521" s="64"/>
      <c r="K521" s="69"/>
      <c r="L521" s="72"/>
      <c r="M521" s="72"/>
      <c r="N521" s="72"/>
      <c r="O521" s="72"/>
      <c r="P521" s="63">
        <f t="shared" si="23"/>
        <v>1500</v>
      </c>
    </row>
    <row r="522" spans="1:16" x14ac:dyDescent="0.25">
      <c r="A522" s="104">
        <v>522</v>
      </c>
      <c r="B522" s="66">
        <v>66.180000000000007</v>
      </c>
      <c r="C522" s="63">
        <f>'soust.uk.JMK př.č.2'!$O$27+'soust.uk.JMK př.č.2'!$P$27</f>
        <v>23092</v>
      </c>
      <c r="D522" s="63">
        <f>'soust.uk.JMK př.č.2'!$L$27</f>
        <v>85</v>
      </c>
      <c r="E522" s="63">
        <f t="shared" si="21"/>
        <v>5771</v>
      </c>
      <c r="F522" s="63">
        <f t="shared" si="22"/>
        <v>4187</v>
      </c>
      <c r="G522" s="65"/>
      <c r="H522" s="194"/>
      <c r="I522" s="64"/>
      <c r="J522" s="64"/>
      <c r="K522" s="69"/>
      <c r="L522" s="72"/>
      <c r="M522" s="72"/>
      <c r="N522" s="72"/>
      <c r="O522" s="72"/>
      <c r="P522" s="63">
        <f t="shared" si="23"/>
        <v>1499</v>
      </c>
    </row>
    <row r="523" spans="1:16" x14ac:dyDescent="0.25">
      <c r="A523" s="104">
        <v>523</v>
      </c>
      <c r="B523" s="66">
        <v>66.2</v>
      </c>
      <c r="C523" s="63">
        <f>'soust.uk.JMK př.č.2'!$O$27+'soust.uk.JMK př.č.2'!$P$27</f>
        <v>23092</v>
      </c>
      <c r="D523" s="63">
        <f>'soust.uk.JMK př.č.2'!$L$27</f>
        <v>85</v>
      </c>
      <c r="E523" s="63">
        <f t="shared" si="21"/>
        <v>5770</v>
      </c>
      <c r="F523" s="63">
        <f t="shared" si="22"/>
        <v>4186</v>
      </c>
      <c r="G523" s="65"/>
      <c r="H523" s="194"/>
      <c r="I523" s="64"/>
      <c r="J523" s="64"/>
      <c r="K523" s="69"/>
      <c r="L523" s="72"/>
      <c r="M523" s="72"/>
      <c r="N523" s="72"/>
      <c r="O523" s="72"/>
      <c r="P523" s="63">
        <f t="shared" si="23"/>
        <v>1499</v>
      </c>
    </row>
    <row r="524" spans="1:16" x14ac:dyDescent="0.25">
      <c r="A524" s="104">
        <v>524</v>
      </c>
      <c r="B524" s="66">
        <v>66.22</v>
      </c>
      <c r="C524" s="63">
        <f>'soust.uk.JMK př.č.2'!$O$27+'soust.uk.JMK př.č.2'!$P$27</f>
        <v>23092</v>
      </c>
      <c r="D524" s="63">
        <f>'soust.uk.JMK př.č.2'!$L$27</f>
        <v>85</v>
      </c>
      <c r="E524" s="63">
        <f t="shared" si="21"/>
        <v>5768</v>
      </c>
      <c r="F524" s="63">
        <f t="shared" si="22"/>
        <v>4185</v>
      </c>
      <c r="G524" s="65"/>
      <c r="H524" s="194"/>
      <c r="I524" s="64"/>
      <c r="J524" s="64"/>
      <c r="K524" s="69"/>
      <c r="L524" s="72"/>
      <c r="M524" s="72"/>
      <c r="N524" s="72"/>
      <c r="O524" s="72"/>
      <c r="P524" s="63">
        <f t="shared" si="23"/>
        <v>1498</v>
      </c>
    </row>
    <row r="525" spans="1:16" x14ac:dyDescent="0.25">
      <c r="A525" s="104">
        <v>525</v>
      </c>
      <c r="B525" s="66">
        <v>66.25</v>
      </c>
      <c r="C525" s="63">
        <f>'soust.uk.JMK př.č.2'!$O$27+'soust.uk.JMK př.č.2'!$P$27</f>
        <v>23092</v>
      </c>
      <c r="D525" s="63">
        <f>'soust.uk.JMK př.č.2'!$L$27</f>
        <v>85</v>
      </c>
      <c r="E525" s="63">
        <f t="shared" si="21"/>
        <v>5766</v>
      </c>
      <c r="F525" s="63">
        <f t="shared" si="22"/>
        <v>4183</v>
      </c>
      <c r="G525" s="65"/>
      <c r="H525" s="194"/>
      <c r="I525" s="64"/>
      <c r="J525" s="64"/>
      <c r="K525" s="69"/>
      <c r="L525" s="72"/>
      <c r="M525" s="72"/>
      <c r="N525" s="72"/>
      <c r="O525" s="72"/>
      <c r="P525" s="63">
        <f t="shared" si="23"/>
        <v>1498</v>
      </c>
    </row>
    <row r="526" spans="1:16" x14ac:dyDescent="0.25">
      <c r="A526" s="104">
        <v>526</v>
      </c>
      <c r="B526" s="66">
        <v>66.27</v>
      </c>
      <c r="C526" s="63">
        <f>'soust.uk.JMK př.č.2'!$O$27+'soust.uk.JMK př.č.2'!$P$27</f>
        <v>23092</v>
      </c>
      <c r="D526" s="63">
        <f>'soust.uk.JMK př.č.2'!$L$27</f>
        <v>85</v>
      </c>
      <c r="E526" s="63">
        <f t="shared" ref="E526:E589" si="24">SUM(F526,P526,D526)</f>
        <v>5763</v>
      </c>
      <c r="F526" s="63">
        <f t="shared" si="22"/>
        <v>4181</v>
      </c>
      <c r="G526" s="65"/>
      <c r="H526" s="194"/>
      <c r="I526" s="64"/>
      <c r="J526" s="64"/>
      <c r="K526" s="69"/>
      <c r="L526" s="72"/>
      <c r="M526" s="72"/>
      <c r="N526" s="72"/>
      <c r="O526" s="72"/>
      <c r="P526" s="63">
        <f t="shared" si="23"/>
        <v>1497</v>
      </c>
    </row>
    <row r="527" spans="1:16" x14ac:dyDescent="0.25">
      <c r="A527" s="104">
        <v>527</v>
      </c>
      <c r="B527" s="66">
        <v>66.290000000000006</v>
      </c>
      <c r="C527" s="63">
        <f>'soust.uk.JMK př.č.2'!$O$27+'soust.uk.JMK př.č.2'!$P$27</f>
        <v>23092</v>
      </c>
      <c r="D527" s="63">
        <f>'soust.uk.JMK př.č.2'!$L$27</f>
        <v>85</v>
      </c>
      <c r="E527" s="63">
        <f t="shared" si="24"/>
        <v>5761</v>
      </c>
      <c r="F527" s="63">
        <f t="shared" ref="F527:F590" si="25">ROUND(1/B527*C527*12,0)</f>
        <v>4180</v>
      </c>
      <c r="G527" s="65"/>
      <c r="H527" s="194"/>
      <c r="I527" s="64"/>
      <c r="J527" s="64"/>
      <c r="K527" s="69"/>
      <c r="L527" s="72"/>
      <c r="M527" s="72"/>
      <c r="N527" s="72"/>
      <c r="O527" s="72"/>
      <c r="P527" s="63">
        <f t="shared" ref="P527:P590" si="26">ROUND((F527*35.8%),0)</f>
        <v>1496</v>
      </c>
    </row>
    <row r="528" spans="1:16" x14ac:dyDescent="0.25">
      <c r="A528" s="104">
        <v>528</v>
      </c>
      <c r="B528" s="66">
        <v>66.319999999999993</v>
      </c>
      <c r="C528" s="63">
        <f>'soust.uk.JMK př.č.2'!$O$27+'soust.uk.JMK př.č.2'!$P$27</f>
        <v>23092</v>
      </c>
      <c r="D528" s="63">
        <f>'soust.uk.JMK př.č.2'!$L$27</f>
        <v>85</v>
      </c>
      <c r="E528" s="63">
        <f t="shared" si="24"/>
        <v>5759</v>
      </c>
      <c r="F528" s="63">
        <f t="shared" si="25"/>
        <v>4178</v>
      </c>
      <c r="G528" s="65"/>
      <c r="H528" s="194"/>
      <c r="I528" s="64"/>
      <c r="J528" s="64"/>
      <c r="K528" s="69"/>
      <c r="L528" s="72"/>
      <c r="M528" s="72"/>
      <c r="N528" s="72"/>
      <c r="O528" s="72"/>
      <c r="P528" s="63">
        <f t="shared" si="26"/>
        <v>1496</v>
      </c>
    </row>
    <row r="529" spans="1:16" x14ac:dyDescent="0.25">
      <c r="A529" s="104">
        <v>529</v>
      </c>
      <c r="B529" s="66">
        <v>66.34</v>
      </c>
      <c r="C529" s="63">
        <f>'soust.uk.JMK př.č.2'!$O$27+'soust.uk.JMK př.č.2'!$P$27</f>
        <v>23092</v>
      </c>
      <c r="D529" s="63">
        <f>'soust.uk.JMK př.č.2'!$L$27</f>
        <v>85</v>
      </c>
      <c r="E529" s="63">
        <f t="shared" si="24"/>
        <v>5757</v>
      </c>
      <c r="F529" s="63">
        <f t="shared" si="25"/>
        <v>4177</v>
      </c>
      <c r="G529" s="65"/>
      <c r="H529" s="194"/>
      <c r="I529" s="64"/>
      <c r="J529" s="64"/>
      <c r="K529" s="69"/>
      <c r="L529" s="72"/>
      <c r="M529" s="72"/>
      <c r="N529" s="72"/>
      <c r="O529" s="72"/>
      <c r="P529" s="63">
        <f t="shared" si="26"/>
        <v>1495</v>
      </c>
    </row>
    <row r="530" spans="1:16" x14ac:dyDescent="0.25">
      <c r="A530" s="104">
        <v>530</v>
      </c>
      <c r="B530" s="66">
        <v>66.36</v>
      </c>
      <c r="C530" s="63">
        <f>'soust.uk.JMK př.č.2'!$O$27+'soust.uk.JMK př.č.2'!$P$27</f>
        <v>23092</v>
      </c>
      <c r="D530" s="63">
        <f>'soust.uk.JMK př.č.2'!$L$27</f>
        <v>85</v>
      </c>
      <c r="E530" s="63">
        <f t="shared" si="24"/>
        <v>5756</v>
      </c>
      <c r="F530" s="63">
        <f t="shared" si="25"/>
        <v>4176</v>
      </c>
      <c r="G530" s="65"/>
      <c r="H530" s="194"/>
      <c r="I530" s="64"/>
      <c r="J530" s="64"/>
      <c r="K530" s="69"/>
      <c r="L530" s="72"/>
      <c r="M530" s="72"/>
      <c r="N530" s="72"/>
      <c r="O530" s="72"/>
      <c r="P530" s="63">
        <f t="shared" si="26"/>
        <v>1495</v>
      </c>
    </row>
    <row r="531" spans="1:16" x14ac:dyDescent="0.25">
      <c r="A531" s="104">
        <v>531</v>
      </c>
      <c r="B531" s="66">
        <v>66.39</v>
      </c>
      <c r="C531" s="63">
        <f>'soust.uk.JMK př.č.2'!$O$27+'soust.uk.JMK př.č.2'!$P$27</f>
        <v>23092</v>
      </c>
      <c r="D531" s="63">
        <f>'soust.uk.JMK př.č.2'!$L$27</f>
        <v>85</v>
      </c>
      <c r="E531" s="63">
        <f t="shared" si="24"/>
        <v>5753</v>
      </c>
      <c r="F531" s="63">
        <f t="shared" si="25"/>
        <v>4174</v>
      </c>
      <c r="G531" s="65"/>
      <c r="H531" s="194"/>
      <c r="I531" s="64"/>
      <c r="J531" s="64"/>
      <c r="K531" s="69"/>
      <c r="L531" s="72"/>
      <c r="M531" s="72"/>
      <c r="N531" s="72"/>
      <c r="O531" s="72"/>
      <c r="P531" s="63">
        <f t="shared" si="26"/>
        <v>1494</v>
      </c>
    </row>
    <row r="532" spans="1:16" x14ac:dyDescent="0.25">
      <c r="A532" s="104">
        <v>532</v>
      </c>
      <c r="B532" s="66">
        <v>66.41</v>
      </c>
      <c r="C532" s="63">
        <f>'soust.uk.JMK př.č.2'!$O$27+'soust.uk.JMK př.č.2'!$P$27</f>
        <v>23092</v>
      </c>
      <c r="D532" s="63">
        <f>'soust.uk.JMK př.č.2'!$L$27</f>
        <v>85</v>
      </c>
      <c r="E532" s="63">
        <f t="shared" si="24"/>
        <v>5752</v>
      </c>
      <c r="F532" s="63">
        <f t="shared" si="25"/>
        <v>4173</v>
      </c>
      <c r="G532" s="65"/>
      <c r="H532" s="194"/>
      <c r="I532" s="64"/>
      <c r="J532" s="64"/>
      <c r="K532" s="69"/>
      <c r="L532" s="72"/>
      <c r="M532" s="72"/>
      <c r="N532" s="72"/>
      <c r="O532" s="72"/>
      <c r="P532" s="63">
        <f t="shared" si="26"/>
        <v>1494</v>
      </c>
    </row>
    <row r="533" spans="1:16" x14ac:dyDescent="0.25">
      <c r="A533" s="104">
        <v>533</v>
      </c>
      <c r="B533" s="66">
        <v>66.430000000000007</v>
      </c>
      <c r="C533" s="63">
        <f>'soust.uk.JMK př.č.2'!$O$27+'soust.uk.JMK př.č.2'!$P$27</f>
        <v>23092</v>
      </c>
      <c r="D533" s="63">
        <f>'soust.uk.JMK př.č.2'!$L$27</f>
        <v>85</v>
      </c>
      <c r="E533" s="63">
        <f t="shared" si="24"/>
        <v>5749</v>
      </c>
      <c r="F533" s="63">
        <f t="shared" si="25"/>
        <v>4171</v>
      </c>
      <c r="G533" s="65"/>
      <c r="H533" s="194"/>
      <c r="I533" s="64"/>
      <c r="J533" s="64"/>
      <c r="K533" s="69"/>
      <c r="L533" s="72"/>
      <c r="M533" s="72"/>
      <c r="N533" s="72"/>
      <c r="O533" s="72"/>
      <c r="P533" s="63">
        <f t="shared" si="26"/>
        <v>1493</v>
      </c>
    </row>
    <row r="534" spans="1:16" x14ac:dyDescent="0.25">
      <c r="A534" s="104">
        <v>534</v>
      </c>
      <c r="B534" s="66">
        <v>66.459999999999994</v>
      </c>
      <c r="C534" s="63">
        <f>'soust.uk.JMK př.č.2'!$O$27+'soust.uk.JMK př.č.2'!$P$27</f>
        <v>23092</v>
      </c>
      <c r="D534" s="63">
        <f>'soust.uk.JMK př.č.2'!$L$27</f>
        <v>85</v>
      </c>
      <c r="E534" s="63">
        <f t="shared" si="24"/>
        <v>5747</v>
      </c>
      <c r="F534" s="63">
        <f t="shared" si="25"/>
        <v>4169</v>
      </c>
      <c r="G534" s="65"/>
      <c r="H534" s="194"/>
      <c r="I534" s="64"/>
      <c r="J534" s="64"/>
      <c r="K534" s="69"/>
      <c r="L534" s="72"/>
      <c r="M534" s="72"/>
      <c r="N534" s="72"/>
      <c r="O534" s="72"/>
      <c r="P534" s="63">
        <f t="shared" si="26"/>
        <v>1493</v>
      </c>
    </row>
    <row r="535" spans="1:16" x14ac:dyDescent="0.25">
      <c r="A535" s="104">
        <v>535</v>
      </c>
      <c r="B535" s="66">
        <v>66.48</v>
      </c>
      <c r="C535" s="63">
        <f>'soust.uk.JMK př.č.2'!$O$27+'soust.uk.JMK př.č.2'!$P$27</f>
        <v>23092</v>
      </c>
      <c r="D535" s="63">
        <f>'soust.uk.JMK př.č.2'!$L$27</f>
        <v>85</v>
      </c>
      <c r="E535" s="63">
        <f t="shared" si="24"/>
        <v>5745</v>
      </c>
      <c r="F535" s="63">
        <f t="shared" si="25"/>
        <v>4168</v>
      </c>
      <c r="G535" s="65"/>
      <c r="H535" s="194"/>
      <c r="I535" s="64"/>
      <c r="J535" s="64"/>
      <c r="K535" s="69"/>
      <c r="L535" s="72"/>
      <c r="M535" s="72"/>
      <c r="N535" s="72"/>
      <c r="O535" s="72"/>
      <c r="P535" s="63">
        <f t="shared" si="26"/>
        <v>1492</v>
      </c>
    </row>
    <row r="536" spans="1:16" x14ac:dyDescent="0.25">
      <c r="A536" s="104">
        <v>536</v>
      </c>
      <c r="B536" s="66">
        <v>66.5</v>
      </c>
      <c r="C536" s="63">
        <f>'soust.uk.JMK př.č.2'!$O$27+'soust.uk.JMK př.č.2'!$P$27</f>
        <v>23092</v>
      </c>
      <c r="D536" s="63">
        <f>'soust.uk.JMK př.č.2'!$L$27</f>
        <v>85</v>
      </c>
      <c r="E536" s="63">
        <f t="shared" si="24"/>
        <v>5744</v>
      </c>
      <c r="F536" s="63">
        <f t="shared" si="25"/>
        <v>4167</v>
      </c>
      <c r="G536" s="65"/>
      <c r="H536" s="194"/>
      <c r="I536" s="64"/>
      <c r="J536" s="64"/>
      <c r="K536" s="69"/>
      <c r="L536" s="72"/>
      <c r="M536" s="72"/>
      <c r="N536" s="72"/>
      <c r="O536" s="72"/>
      <c r="P536" s="63">
        <f t="shared" si="26"/>
        <v>1492</v>
      </c>
    </row>
    <row r="537" spans="1:16" x14ac:dyDescent="0.25">
      <c r="A537" s="104">
        <v>537</v>
      </c>
      <c r="B537" s="66">
        <v>66.53</v>
      </c>
      <c r="C537" s="63">
        <f>'soust.uk.JMK př.č.2'!$O$27+'soust.uk.JMK př.č.2'!$P$27</f>
        <v>23092</v>
      </c>
      <c r="D537" s="63">
        <f>'soust.uk.JMK př.č.2'!$L$27</f>
        <v>85</v>
      </c>
      <c r="E537" s="63">
        <f t="shared" si="24"/>
        <v>5741</v>
      </c>
      <c r="F537" s="63">
        <f t="shared" si="25"/>
        <v>4165</v>
      </c>
      <c r="G537" s="65"/>
      <c r="H537" s="194"/>
      <c r="I537" s="64"/>
      <c r="J537" s="64"/>
      <c r="K537" s="69"/>
      <c r="L537" s="72"/>
      <c r="M537" s="72"/>
      <c r="N537" s="72"/>
      <c r="O537" s="72"/>
      <c r="P537" s="63">
        <f t="shared" si="26"/>
        <v>1491</v>
      </c>
    </row>
    <row r="538" spans="1:16" x14ac:dyDescent="0.25">
      <c r="A538" s="104">
        <v>538</v>
      </c>
      <c r="B538" s="66">
        <v>66.55</v>
      </c>
      <c r="C538" s="63">
        <f>'soust.uk.JMK př.č.2'!$O$27+'soust.uk.JMK př.č.2'!$P$27</f>
        <v>23092</v>
      </c>
      <c r="D538" s="63">
        <f>'soust.uk.JMK př.č.2'!$L$27</f>
        <v>85</v>
      </c>
      <c r="E538" s="63">
        <f t="shared" si="24"/>
        <v>5740</v>
      </c>
      <c r="F538" s="63">
        <f t="shared" si="25"/>
        <v>4164</v>
      </c>
      <c r="G538" s="65"/>
      <c r="H538" s="194"/>
      <c r="I538" s="64"/>
      <c r="J538" s="64"/>
      <c r="K538" s="69"/>
      <c r="L538" s="72"/>
      <c r="M538" s="72"/>
      <c r="N538" s="72"/>
      <c r="O538" s="72"/>
      <c r="P538" s="63">
        <f t="shared" si="26"/>
        <v>1491</v>
      </c>
    </row>
    <row r="539" spans="1:16" x14ac:dyDescent="0.25">
      <c r="A539" s="104">
        <v>539</v>
      </c>
      <c r="B539" s="66">
        <v>66.569999999999993</v>
      </c>
      <c r="C539" s="63">
        <f>'soust.uk.JMK př.č.2'!$O$27+'soust.uk.JMK př.č.2'!$P$27</f>
        <v>23092</v>
      </c>
      <c r="D539" s="63">
        <f>'soust.uk.JMK př.č.2'!$L$27</f>
        <v>85</v>
      </c>
      <c r="E539" s="63">
        <f t="shared" si="24"/>
        <v>5738</v>
      </c>
      <c r="F539" s="63">
        <f t="shared" si="25"/>
        <v>4163</v>
      </c>
      <c r="G539" s="65"/>
      <c r="H539" s="194"/>
      <c r="I539" s="64"/>
      <c r="J539" s="64"/>
      <c r="K539" s="69"/>
      <c r="L539" s="72"/>
      <c r="M539" s="72"/>
      <c r="N539" s="72"/>
      <c r="O539" s="72"/>
      <c r="P539" s="63">
        <f t="shared" si="26"/>
        <v>1490</v>
      </c>
    </row>
    <row r="540" spans="1:16" x14ac:dyDescent="0.25">
      <c r="A540" s="104">
        <v>540</v>
      </c>
      <c r="B540" s="66">
        <v>66.599999999999994</v>
      </c>
      <c r="C540" s="63">
        <f>'soust.uk.JMK př.č.2'!$O$27+'soust.uk.JMK př.č.2'!$P$27</f>
        <v>23092</v>
      </c>
      <c r="D540" s="63">
        <f>'soust.uk.JMK př.č.2'!$L$27</f>
        <v>85</v>
      </c>
      <c r="E540" s="63">
        <f t="shared" si="24"/>
        <v>5736</v>
      </c>
      <c r="F540" s="63">
        <f t="shared" si="25"/>
        <v>4161</v>
      </c>
      <c r="G540" s="65"/>
      <c r="H540" s="194"/>
      <c r="I540" s="64"/>
      <c r="J540" s="64"/>
      <c r="K540" s="69"/>
      <c r="L540" s="72"/>
      <c r="M540" s="72"/>
      <c r="N540" s="72"/>
      <c r="O540" s="72"/>
      <c r="P540" s="63">
        <f t="shared" si="26"/>
        <v>1490</v>
      </c>
    </row>
    <row r="541" spans="1:16" x14ac:dyDescent="0.25">
      <c r="A541" s="104">
        <v>541</v>
      </c>
      <c r="B541" s="66">
        <v>66.62</v>
      </c>
      <c r="C541" s="63">
        <f>'soust.uk.JMK př.č.2'!$O$27+'soust.uk.JMK př.č.2'!$P$27</f>
        <v>23092</v>
      </c>
      <c r="D541" s="63">
        <f>'soust.uk.JMK př.č.2'!$L$27</f>
        <v>85</v>
      </c>
      <c r="E541" s="63">
        <f t="shared" si="24"/>
        <v>5733</v>
      </c>
      <c r="F541" s="63">
        <f t="shared" si="25"/>
        <v>4159</v>
      </c>
      <c r="G541" s="65"/>
      <c r="H541" s="194"/>
      <c r="I541" s="64"/>
      <c r="J541" s="64"/>
      <c r="K541" s="69"/>
      <c r="L541" s="72"/>
      <c r="M541" s="72"/>
      <c r="N541" s="72"/>
      <c r="O541" s="72"/>
      <c r="P541" s="63">
        <f t="shared" si="26"/>
        <v>1489</v>
      </c>
    </row>
    <row r="542" spans="1:16" x14ac:dyDescent="0.25">
      <c r="A542" s="104">
        <v>542</v>
      </c>
      <c r="B542" s="66">
        <v>66.64</v>
      </c>
      <c r="C542" s="63">
        <f>'soust.uk.JMK př.č.2'!$O$27+'soust.uk.JMK př.č.2'!$P$27</f>
        <v>23092</v>
      </c>
      <c r="D542" s="63">
        <f>'soust.uk.JMK př.č.2'!$L$27</f>
        <v>85</v>
      </c>
      <c r="E542" s="63">
        <f t="shared" si="24"/>
        <v>5732</v>
      </c>
      <c r="F542" s="63">
        <f t="shared" si="25"/>
        <v>4158</v>
      </c>
      <c r="G542" s="65"/>
      <c r="H542" s="194"/>
      <c r="I542" s="64"/>
      <c r="J542" s="64"/>
      <c r="K542" s="69"/>
      <c r="L542" s="72"/>
      <c r="M542" s="72"/>
      <c r="N542" s="72"/>
      <c r="O542" s="72"/>
      <c r="P542" s="63">
        <f t="shared" si="26"/>
        <v>1489</v>
      </c>
    </row>
    <row r="543" spans="1:16" x14ac:dyDescent="0.25">
      <c r="A543" s="104">
        <v>543</v>
      </c>
      <c r="B543" s="66">
        <v>66.67</v>
      </c>
      <c r="C543" s="63">
        <f>'soust.uk.JMK př.č.2'!$O$27+'soust.uk.JMK př.č.2'!$P$27</f>
        <v>23092</v>
      </c>
      <c r="D543" s="63">
        <f>'soust.uk.JMK př.č.2'!$L$27</f>
        <v>85</v>
      </c>
      <c r="E543" s="63">
        <f t="shared" si="24"/>
        <v>5729</v>
      </c>
      <c r="F543" s="63">
        <f t="shared" si="25"/>
        <v>4156</v>
      </c>
      <c r="G543" s="65"/>
      <c r="H543" s="194"/>
      <c r="I543" s="64"/>
      <c r="J543" s="64"/>
      <c r="K543" s="69"/>
      <c r="L543" s="72"/>
      <c r="M543" s="72"/>
      <c r="N543" s="72"/>
      <c r="O543" s="72"/>
      <c r="P543" s="63">
        <f t="shared" si="26"/>
        <v>1488</v>
      </c>
    </row>
    <row r="544" spans="1:16" x14ac:dyDescent="0.25">
      <c r="A544" s="104">
        <v>544</v>
      </c>
      <c r="B544" s="66">
        <v>66.69</v>
      </c>
      <c r="C544" s="63">
        <f>'soust.uk.JMK př.č.2'!$O$27+'soust.uk.JMK př.č.2'!$P$27</f>
        <v>23092</v>
      </c>
      <c r="D544" s="63">
        <f>'soust.uk.JMK př.č.2'!$L$27</f>
        <v>85</v>
      </c>
      <c r="E544" s="63">
        <f t="shared" si="24"/>
        <v>5727</v>
      </c>
      <c r="F544" s="63">
        <f t="shared" si="25"/>
        <v>4155</v>
      </c>
      <c r="G544" s="65"/>
      <c r="H544" s="194"/>
      <c r="I544" s="64"/>
      <c r="J544" s="64"/>
      <c r="K544" s="69"/>
      <c r="L544" s="72"/>
      <c r="M544" s="72"/>
      <c r="N544" s="72"/>
      <c r="O544" s="72"/>
      <c r="P544" s="63">
        <f t="shared" si="26"/>
        <v>1487</v>
      </c>
    </row>
    <row r="545" spans="1:16" x14ac:dyDescent="0.25">
      <c r="A545" s="104">
        <v>545</v>
      </c>
      <c r="B545" s="66">
        <v>66.709999999999994</v>
      </c>
      <c r="C545" s="63">
        <f>'soust.uk.JMK př.č.2'!$O$27+'soust.uk.JMK př.č.2'!$P$27</f>
        <v>23092</v>
      </c>
      <c r="D545" s="63">
        <f>'soust.uk.JMK př.č.2'!$L$27</f>
        <v>85</v>
      </c>
      <c r="E545" s="63">
        <f t="shared" si="24"/>
        <v>5726</v>
      </c>
      <c r="F545" s="63">
        <f t="shared" si="25"/>
        <v>4154</v>
      </c>
      <c r="G545" s="65"/>
      <c r="H545" s="194"/>
      <c r="I545" s="64"/>
      <c r="J545" s="64"/>
      <c r="K545" s="69"/>
      <c r="L545" s="72"/>
      <c r="M545" s="72"/>
      <c r="N545" s="72"/>
      <c r="O545" s="72"/>
      <c r="P545" s="63">
        <f t="shared" si="26"/>
        <v>1487</v>
      </c>
    </row>
    <row r="546" spans="1:16" x14ac:dyDescent="0.25">
      <c r="A546" s="104">
        <v>546</v>
      </c>
      <c r="B546" s="66">
        <v>66.73</v>
      </c>
      <c r="C546" s="63">
        <f>'soust.uk.JMK př.č.2'!$O$27+'soust.uk.JMK př.č.2'!$P$27</f>
        <v>23092</v>
      </c>
      <c r="D546" s="63">
        <f>'soust.uk.JMK př.č.2'!$L$27</f>
        <v>85</v>
      </c>
      <c r="E546" s="63">
        <f t="shared" si="24"/>
        <v>5725</v>
      </c>
      <c r="F546" s="63">
        <f t="shared" si="25"/>
        <v>4153</v>
      </c>
      <c r="G546" s="65"/>
      <c r="H546" s="194"/>
      <c r="I546" s="64"/>
      <c r="J546" s="64"/>
      <c r="K546" s="69"/>
      <c r="L546" s="72"/>
      <c r="M546" s="72"/>
      <c r="N546" s="72"/>
      <c r="O546" s="72"/>
      <c r="P546" s="63">
        <f t="shared" si="26"/>
        <v>1487</v>
      </c>
    </row>
    <row r="547" spans="1:16" x14ac:dyDescent="0.25">
      <c r="A547" s="104">
        <v>547</v>
      </c>
      <c r="B547" s="66">
        <v>66.760000000000005</v>
      </c>
      <c r="C547" s="63">
        <f>'soust.uk.JMK př.č.2'!$O$27+'soust.uk.JMK př.č.2'!$P$27</f>
        <v>23092</v>
      </c>
      <c r="D547" s="63">
        <f>'soust.uk.JMK př.č.2'!$L$27</f>
        <v>85</v>
      </c>
      <c r="E547" s="63">
        <f t="shared" si="24"/>
        <v>5722</v>
      </c>
      <c r="F547" s="63">
        <f t="shared" si="25"/>
        <v>4151</v>
      </c>
      <c r="G547" s="65"/>
      <c r="H547" s="194"/>
      <c r="I547" s="64"/>
      <c r="J547" s="64"/>
      <c r="K547" s="69"/>
      <c r="L547" s="72"/>
      <c r="M547" s="72"/>
      <c r="N547" s="72"/>
      <c r="O547" s="72"/>
      <c r="P547" s="63">
        <f t="shared" si="26"/>
        <v>1486</v>
      </c>
    </row>
    <row r="548" spans="1:16" x14ac:dyDescent="0.25">
      <c r="A548" s="104">
        <v>548</v>
      </c>
      <c r="B548" s="66">
        <v>66.78</v>
      </c>
      <c r="C548" s="63">
        <f>'soust.uk.JMK př.č.2'!$O$27+'soust.uk.JMK př.č.2'!$P$27</f>
        <v>23092</v>
      </c>
      <c r="D548" s="63">
        <f>'soust.uk.JMK př.č.2'!$L$27</f>
        <v>85</v>
      </c>
      <c r="E548" s="63">
        <f t="shared" si="24"/>
        <v>5721</v>
      </c>
      <c r="F548" s="63">
        <f t="shared" si="25"/>
        <v>4150</v>
      </c>
      <c r="G548" s="65"/>
      <c r="H548" s="194"/>
      <c r="I548" s="64"/>
      <c r="J548" s="64"/>
      <c r="K548" s="69"/>
      <c r="L548" s="72"/>
      <c r="M548" s="72"/>
      <c r="N548" s="72"/>
      <c r="O548" s="72"/>
      <c r="P548" s="63">
        <f t="shared" si="26"/>
        <v>1486</v>
      </c>
    </row>
    <row r="549" spans="1:16" x14ac:dyDescent="0.25">
      <c r="A549" s="104">
        <v>549</v>
      </c>
      <c r="B549" s="66">
        <v>66.8</v>
      </c>
      <c r="C549" s="63">
        <f>'soust.uk.JMK př.č.2'!$O$27+'soust.uk.JMK př.č.2'!$P$27</f>
        <v>23092</v>
      </c>
      <c r="D549" s="63">
        <f>'soust.uk.JMK př.č.2'!$L$27</f>
        <v>85</v>
      </c>
      <c r="E549" s="63">
        <f t="shared" si="24"/>
        <v>5718</v>
      </c>
      <c r="F549" s="63">
        <f t="shared" si="25"/>
        <v>4148</v>
      </c>
      <c r="G549" s="65"/>
      <c r="H549" s="194"/>
      <c r="I549" s="64"/>
      <c r="J549" s="64"/>
      <c r="K549" s="69"/>
      <c r="L549" s="72"/>
      <c r="M549" s="72"/>
      <c r="N549" s="72"/>
      <c r="O549" s="72"/>
      <c r="P549" s="63">
        <f t="shared" si="26"/>
        <v>1485</v>
      </c>
    </row>
    <row r="550" spans="1:16" x14ac:dyDescent="0.25">
      <c r="A550" s="104">
        <v>550</v>
      </c>
      <c r="B550" s="66">
        <v>66.83</v>
      </c>
      <c r="C550" s="63">
        <f>'soust.uk.JMK př.č.2'!$O$27+'soust.uk.JMK př.č.2'!$P$27</f>
        <v>23092</v>
      </c>
      <c r="D550" s="63">
        <f>'soust.uk.JMK př.č.2'!$L$27</f>
        <v>85</v>
      </c>
      <c r="E550" s="63">
        <f t="shared" si="24"/>
        <v>5715</v>
      </c>
      <c r="F550" s="63">
        <f t="shared" si="25"/>
        <v>4146</v>
      </c>
      <c r="G550" s="65"/>
      <c r="H550" s="194"/>
      <c r="I550" s="64"/>
      <c r="J550" s="64"/>
      <c r="K550" s="69"/>
      <c r="L550" s="72"/>
      <c r="M550" s="72"/>
      <c r="N550" s="72"/>
      <c r="O550" s="72"/>
      <c r="P550" s="63">
        <f t="shared" si="26"/>
        <v>1484</v>
      </c>
    </row>
    <row r="551" spans="1:16" x14ac:dyDescent="0.25">
      <c r="A551" s="104">
        <v>551</v>
      </c>
      <c r="B551" s="66">
        <v>66.849999999999994</v>
      </c>
      <c r="C551" s="63">
        <f>'soust.uk.JMK př.č.2'!$O$27+'soust.uk.JMK př.č.2'!$P$27</f>
        <v>23092</v>
      </c>
      <c r="D551" s="63">
        <f>'soust.uk.JMK př.č.2'!$L$27</f>
        <v>85</v>
      </c>
      <c r="E551" s="63">
        <f t="shared" si="24"/>
        <v>5714</v>
      </c>
      <c r="F551" s="63">
        <f t="shared" si="25"/>
        <v>4145</v>
      </c>
      <c r="G551" s="65"/>
      <c r="H551" s="194"/>
      <c r="I551" s="64"/>
      <c r="J551" s="64"/>
      <c r="K551" s="69"/>
      <c r="L551" s="72"/>
      <c r="M551" s="72"/>
      <c r="N551" s="72"/>
      <c r="O551" s="72"/>
      <c r="P551" s="63">
        <f t="shared" si="26"/>
        <v>1484</v>
      </c>
    </row>
    <row r="552" spans="1:16" x14ac:dyDescent="0.25">
      <c r="A552" s="104">
        <v>552</v>
      </c>
      <c r="B552" s="66">
        <v>66.87</v>
      </c>
      <c r="C552" s="63">
        <f>'soust.uk.JMK př.č.2'!$O$27+'soust.uk.JMK př.č.2'!$P$27</f>
        <v>23092</v>
      </c>
      <c r="D552" s="63">
        <f>'soust.uk.JMK př.č.2'!$L$27</f>
        <v>85</v>
      </c>
      <c r="E552" s="63">
        <f t="shared" si="24"/>
        <v>5713</v>
      </c>
      <c r="F552" s="63">
        <f t="shared" si="25"/>
        <v>4144</v>
      </c>
      <c r="G552" s="65"/>
      <c r="H552" s="194"/>
      <c r="I552" s="64"/>
      <c r="J552" s="64"/>
      <c r="K552" s="69"/>
      <c r="L552" s="72"/>
      <c r="M552" s="72"/>
      <c r="N552" s="72"/>
      <c r="O552" s="72"/>
      <c r="P552" s="63">
        <f t="shared" si="26"/>
        <v>1484</v>
      </c>
    </row>
    <row r="553" spans="1:16" x14ac:dyDescent="0.25">
      <c r="A553" s="104">
        <v>553</v>
      </c>
      <c r="B553" s="66">
        <v>66.89</v>
      </c>
      <c r="C553" s="63">
        <f>'soust.uk.JMK př.č.2'!$O$27+'soust.uk.JMK př.č.2'!$P$27</f>
        <v>23092</v>
      </c>
      <c r="D553" s="63">
        <f>'soust.uk.JMK př.č.2'!$L$27</f>
        <v>85</v>
      </c>
      <c r="E553" s="63">
        <f t="shared" si="24"/>
        <v>5711</v>
      </c>
      <c r="F553" s="63">
        <f t="shared" si="25"/>
        <v>4143</v>
      </c>
      <c r="G553" s="65"/>
      <c r="H553" s="194"/>
      <c r="I553" s="64"/>
      <c r="J553" s="64"/>
      <c r="K553" s="69"/>
      <c r="L553" s="72"/>
      <c r="M553" s="72"/>
      <c r="N553" s="72"/>
      <c r="O553" s="72"/>
      <c r="P553" s="63">
        <f t="shared" si="26"/>
        <v>1483</v>
      </c>
    </row>
    <row r="554" spans="1:16" x14ac:dyDescent="0.25">
      <c r="A554" s="104">
        <v>554</v>
      </c>
      <c r="B554" s="66">
        <v>66.92</v>
      </c>
      <c r="C554" s="63">
        <f>'soust.uk.JMK př.č.2'!$O$27+'soust.uk.JMK př.č.2'!$P$27</f>
        <v>23092</v>
      </c>
      <c r="D554" s="63">
        <f>'soust.uk.JMK př.č.2'!$L$27</f>
        <v>85</v>
      </c>
      <c r="E554" s="63">
        <f t="shared" si="24"/>
        <v>5708</v>
      </c>
      <c r="F554" s="63">
        <f t="shared" si="25"/>
        <v>4141</v>
      </c>
      <c r="G554" s="65"/>
      <c r="H554" s="194"/>
      <c r="I554" s="64"/>
      <c r="J554" s="64"/>
      <c r="K554" s="69"/>
      <c r="L554" s="72"/>
      <c r="M554" s="72"/>
      <c r="N554" s="72"/>
      <c r="O554" s="72"/>
      <c r="P554" s="63">
        <f t="shared" si="26"/>
        <v>1482</v>
      </c>
    </row>
    <row r="555" spans="1:16" x14ac:dyDescent="0.25">
      <c r="A555" s="104">
        <v>555</v>
      </c>
      <c r="B555" s="66">
        <v>66.94</v>
      </c>
      <c r="C555" s="63">
        <f>'soust.uk.JMK př.č.2'!$O$27+'soust.uk.JMK př.č.2'!$P$27</f>
        <v>23092</v>
      </c>
      <c r="D555" s="63">
        <f>'soust.uk.JMK př.č.2'!$L$27</f>
        <v>85</v>
      </c>
      <c r="E555" s="63">
        <f t="shared" si="24"/>
        <v>5707</v>
      </c>
      <c r="F555" s="63">
        <f t="shared" si="25"/>
        <v>4140</v>
      </c>
      <c r="G555" s="65"/>
      <c r="H555" s="194"/>
      <c r="I555" s="64"/>
      <c r="J555" s="64"/>
      <c r="K555" s="69"/>
      <c r="L555" s="72"/>
      <c r="M555" s="72"/>
      <c r="N555" s="72"/>
      <c r="O555" s="72"/>
      <c r="P555" s="63">
        <f t="shared" si="26"/>
        <v>1482</v>
      </c>
    </row>
    <row r="556" spans="1:16" x14ac:dyDescent="0.25">
      <c r="A556" s="104">
        <v>556</v>
      </c>
      <c r="B556" s="66">
        <v>66.959999999999994</v>
      </c>
      <c r="C556" s="63">
        <f>'soust.uk.JMK př.č.2'!$O$27+'soust.uk.JMK př.č.2'!$P$27</f>
        <v>23092</v>
      </c>
      <c r="D556" s="63">
        <f>'soust.uk.JMK př.č.2'!$L$27</f>
        <v>85</v>
      </c>
      <c r="E556" s="63">
        <f t="shared" si="24"/>
        <v>5704</v>
      </c>
      <c r="F556" s="63">
        <f t="shared" si="25"/>
        <v>4138</v>
      </c>
      <c r="G556" s="65"/>
      <c r="H556" s="194"/>
      <c r="I556" s="64"/>
      <c r="J556" s="64"/>
      <c r="K556" s="69"/>
      <c r="L556" s="72"/>
      <c r="M556" s="72"/>
      <c r="N556" s="72"/>
      <c r="O556" s="72"/>
      <c r="P556" s="63">
        <f t="shared" si="26"/>
        <v>1481</v>
      </c>
    </row>
    <row r="557" spans="1:16" x14ac:dyDescent="0.25">
      <c r="A557" s="104">
        <v>557</v>
      </c>
      <c r="B557" s="66">
        <v>66.98</v>
      </c>
      <c r="C557" s="63">
        <f>'soust.uk.JMK př.č.2'!$O$27+'soust.uk.JMK př.č.2'!$P$27</f>
        <v>23092</v>
      </c>
      <c r="D557" s="63">
        <f>'soust.uk.JMK př.č.2'!$L$27</f>
        <v>85</v>
      </c>
      <c r="E557" s="63">
        <f t="shared" si="24"/>
        <v>5703</v>
      </c>
      <c r="F557" s="63">
        <f t="shared" si="25"/>
        <v>4137</v>
      </c>
      <c r="G557" s="65"/>
      <c r="H557" s="194"/>
      <c r="I557" s="64"/>
      <c r="J557" s="64"/>
      <c r="K557" s="69"/>
      <c r="L557" s="72"/>
      <c r="M557" s="72"/>
      <c r="N557" s="72"/>
      <c r="O557" s="72"/>
      <c r="P557" s="63">
        <f t="shared" si="26"/>
        <v>1481</v>
      </c>
    </row>
    <row r="558" spans="1:16" x14ac:dyDescent="0.25">
      <c r="A558" s="104">
        <v>558</v>
      </c>
      <c r="B558" s="66">
        <v>67.010000000000005</v>
      </c>
      <c r="C558" s="63">
        <f>'soust.uk.JMK př.č.2'!$O$27+'soust.uk.JMK př.č.2'!$P$27</f>
        <v>23092</v>
      </c>
      <c r="D558" s="63">
        <f>'soust.uk.JMK př.č.2'!$L$27</f>
        <v>85</v>
      </c>
      <c r="E558" s="63">
        <f t="shared" si="24"/>
        <v>5700</v>
      </c>
      <c r="F558" s="63">
        <f t="shared" si="25"/>
        <v>4135</v>
      </c>
      <c r="G558" s="65"/>
      <c r="H558" s="194"/>
      <c r="I558" s="64"/>
      <c r="J558" s="64"/>
      <c r="K558" s="69"/>
      <c r="L558" s="72"/>
      <c r="M558" s="72"/>
      <c r="N558" s="72"/>
      <c r="O558" s="72"/>
      <c r="P558" s="63">
        <f t="shared" si="26"/>
        <v>1480</v>
      </c>
    </row>
    <row r="559" spans="1:16" x14ac:dyDescent="0.25">
      <c r="A559" s="104">
        <v>559</v>
      </c>
      <c r="B559" s="66">
        <v>67.03</v>
      </c>
      <c r="C559" s="63">
        <f>'soust.uk.JMK př.č.2'!$O$27+'soust.uk.JMK př.č.2'!$P$27</f>
        <v>23092</v>
      </c>
      <c r="D559" s="63">
        <f>'soust.uk.JMK př.č.2'!$L$27</f>
        <v>85</v>
      </c>
      <c r="E559" s="63">
        <f t="shared" si="24"/>
        <v>5699</v>
      </c>
      <c r="F559" s="63">
        <f t="shared" si="25"/>
        <v>4134</v>
      </c>
      <c r="G559" s="65"/>
      <c r="H559" s="194"/>
      <c r="I559" s="64"/>
      <c r="J559" s="64"/>
      <c r="K559" s="69"/>
      <c r="L559" s="72"/>
      <c r="M559" s="72"/>
      <c r="N559" s="72"/>
      <c r="O559" s="72"/>
      <c r="P559" s="63">
        <f t="shared" si="26"/>
        <v>1480</v>
      </c>
    </row>
    <row r="560" spans="1:16" x14ac:dyDescent="0.25">
      <c r="A560" s="104">
        <v>560</v>
      </c>
      <c r="B560" s="66">
        <v>67.05</v>
      </c>
      <c r="C560" s="63">
        <f>'soust.uk.JMK př.č.2'!$O$27+'soust.uk.JMK př.č.2'!$P$27</f>
        <v>23092</v>
      </c>
      <c r="D560" s="63">
        <f>'soust.uk.JMK př.č.2'!$L$27</f>
        <v>85</v>
      </c>
      <c r="E560" s="63">
        <f t="shared" si="24"/>
        <v>5698</v>
      </c>
      <c r="F560" s="63">
        <f t="shared" si="25"/>
        <v>4133</v>
      </c>
      <c r="G560" s="65"/>
      <c r="H560" s="194"/>
      <c r="I560" s="64"/>
      <c r="J560" s="64"/>
      <c r="K560" s="69"/>
      <c r="L560" s="72"/>
      <c r="M560" s="72"/>
      <c r="N560" s="72"/>
      <c r="O560" s="72"/>
      <c r="P560" s="63">
        <f t="shared" si="26"/>
        <v>1480</v>
      </c>
    </row>
    <row r="561" spans="1:16" x14ac:dyDescent="0.25">
      <c r="A561" s="104">
        <v>561</v>
      </c>
      <c r="B561" s="66">
        <v>67.069999999999993</v>
      </c>
      <c r="C561" s="63">
        <f>'soust.uk.JMK př.č.2'!$O$27+'soust.uk.JMK př.č.2'!$P$27</f>
        <v>23092</v>
      </c>
      <c r="D561" s="63">
        <f>'soust.uk.JMK př.č.2'!$L$27</f>
        <v>85</v>
      </c>
      <c r="E561" s="63">
        <f t="shared" si="24"/>
        <v>5696</v>
      </c>
      <c r="F561" s="63">
        <f t="shared" si="25"/>
        <v>4132</v>
      </c>
      <c r="G561" s="65"/>
      <c r="H561" s="194"/>
      <c r="I561" s="64"/>
      <c r="J561" s="64"/>
      <c r="K561" s="69"/>
      <c r="L561" s="72"/>
      <c r="M561" s="72"/>
      <c r="N561" s="72"/>
      <c r="O561" s="72"/>
      <c r="P561" s="63">
        <f t="shared" si="26"/>
        <v>1479</v>
      </c>
    </row>
    <row r="562" spans="1:16" x14ac:dyDescent="0.25">
      <c r="A562" s="104">
        <v>562</v>
      </c>
      <c r="B562" s="66">
        <v>67.09</v>
      </c>
      <c r="C562" s="63">
        <f>'soust.uk.JMK př.č.2'!$O$27+'soust.uk.JMK př.č.2'!$P$27</f>
        <v>23092</v>
      </c>
      <c r="D562" s="63">
        <f>'soust.uk.JMK př.č.2'!$L$27</f>
        <v>85</v>
      </c>
      <c r="E562" s="63">
        <f t="shared" si="24"/>
        <v>5694</v>
      </c>
      <c r="F562" s="63">
        <f t="shared" si="25"/>
        <v>4130</v>
      </c>
      <c r="G562" s="65"/>
      <c r="H562" s="194"/>
      <c r="I562" s="64"/>
      <c r="J562" s="64"/>
      <c r="K562" s="69"/>
      <c r="L562" s="72"/>
      <c r="M562" s="72"/>
      <c r="N562" s="72"/>
      <c r="O562" s="72"/>
      <c r="P562" s="63">
        <f t="shared" si="26"/>
        <v>1479</v>
      </c>
    </row>
    <row r="563" spans="1:16" x14ac:dyDescent="0.25">
      <c r="A563" s="104">
        <v>563</v>
      </c>
      <c r="B563" s="66">
        <v>67.12</v>
      </c>
      <c r="C563" s="63">
        <f>'soust.uk.JMK př.č.2'!$O$27+'soust.uk.JMK př.č.2'!$P$27</f>
        <v>23092</v>
      </c>
      <c r="D563" s="63">
        <f>'soust.uk.JMK př.č.2'!$L$27</f>
        <v>85</v>
      </c>
      <c r="E563" s="63">
        <f t="shared" si="24"/>
        <v>5691</v>
      </c>
      <c r="F563" s="63">
        <f t="shared" si="25"/>
        <v>4128</v>
      </c>
      <c r="G563" s="65"/>
      <c r="H563" s="194"/>
      <c r="I563" s="64"/>
      <c r="J563" s="64"/>
      <c r="K563" s="69"/>
      <c r="L563" s="72"/>
      <c r="M563" s="72"/>
      <c r="N563" s="72"/>
      <c r="O563" s="72"/>
      <c r="P563" s="63">
        <f t="shared" si="26"/>
        <v>1478</v>
      </c>
    </row>
    <row r="564" spans="1:16" x14ac:dyDescent="0.25">
      <c r="A564" s="104">
        <v>564</v>
      </c>
      <c r="B564" s="66">
        <v>67.14</v>
      </c>
      <c r="C564" s="63">
        <f>'soust.uk.JMK př.č.2'!$O$27+'soust.uk.JMK př.č.2'!$P$27</f>
        <v>23092</v>
      </c>
      <c r="D564" s="63">
        <f>'soust.uk.JMK př.č.2'!$L$27</f>
        <v>85</v>
      </c>
      <c r="E564" s="63">
        <f t="shared" si="24"/>
        <v>5689</v>
      </c>
      <c r="F564" s="63">
        <f t="shared" si="25"/>
        <v>4127</v>
      </c>
      <c r="G564" s="65"/>
      <c r="H564" s="194"/>
      <c r="I564" s="64"/>
      <c r="J564" s="64"/>
      <c r="K564" s="69"/>
      <c r="L564" s="72"/>
      <c r="M564" s="72"/>
      <c r="N564" s="72"/>
      <c r="O564" s="72"/>
      <c r="P564" s="63">
        <f t="shared" si="26"/>
        <v>1477</v>
      </c>
    </row>
    <row r="565" spans="1:16" x14ac:dyDescent="0.25">
      <c r="A565" s="104">
        <v>565</v>
      </c>
      <c r="B565" s="66">
        <v>67.16</v>
      </c>
      <c r="C565" s="63">
        <f>'soust.uk.JMK př.č.2'!$O$27+'soust.uk.JMK př.č.2'!$P$27</f>
        <v>23092</v>
      </c>
      <c r="D565" s="63">
        <f>'soust.uk.JMK př.č.2'!$L$27</f>
        <v>85</v>
      </c>
      <c r="E565" s="63">
        <f t="shared" si="24"/>
        <v>5688</v>
      </c>
      <c r="F565" s="63">
        <f t="shared" si="25"/>
        <v>4126</v>
      </c>
      <c r="G565" s="65"/>
      <c r="H565" s="194"/>
      <c r="I565" s="64"/>
      <c r="J565" s="64"/>
      <c r="K565" s="69"/>
      <c r="L565" s="72"/>
      <c r="M565" s="72"/>
      <c r="N565" s="72"/>
      <c r="O565" s="72"/>
      <c r="P565" s="63">
        <f t="shared" si="26"/>
        <v>1477</v>
      </c>
    </row>
    <row r="566" spans="1:16" x14ac:dyDescent="0.25">
      <c r="A566" s="104">
        <v>566</v>
      </c>
      <c r="B566" s="66">
        <v>67.180000000000007</v>
      </c>
      <c r="C566" s="63">
        <f>'soust.uk.JMK př.č.2'!$O$27+'soust.uk.JMK př.č.2'!$P$27</f>
        <v>23092</v>
      </c>
      <c r="D566" s="63">
        <f>'soust.uk.JMK př.č.2'!$L$27</f>
        <v>85</v>
      </c>
      <c r="E566" s="63">
        <f t="shared" si="24"/>
        <v>5687</v>
      </c>
      <c r="F566" s="63">
        <f t="shared" si="25"/>
        <v>4125</v>
      </c>
      <c r="G566" s="65"/>
      <c r="H566" s="194"/>
      <c r="I566" s="64"/>
      <c r="J566" s="64"/>
      <c r="K566" s="69"/>
      <c r="L566" s="72"/>
      <c r="M566" s="72"/>
      <c r="N566" s="72"/>
      <c r="O566" s="72"/>
      <c r="P566" s="63">
        <f t="shared" si="26"/>
        <v>1477</v>
      </c>
    </row>
    <row r="567" spans="1:16" x14ac:dyDescent="0.25">
      <c r="A567" s="104">
        <v>567</v>
      </c>
      <c r="B567" s="66">
        <v>67.2</v>
      </c>
      <c r="C567" s="63">
        <f>'soust.uk.JMK př.č.2'!$O$27+'soust.uk.JMK př.č.2'!$P$27</f>
        <v>23092</v>
      </c>
      <c r="D567" s="63">
        <f>'soust.uk.JMK př.č.2'!$L$27</f>
        <v>85</v>
      </c>
      <c r="E567" s="63">
        <f t="shared" si="24"/>
        <v>5685</v>
      </c>
      <c r="F567" s="63">
        <f t="shared" si="25"/>
        <v>4124</v>
      </c>
      <c r="G567" s="65"/>
      <c r="H567" s="194"/>
      <c r="I567" s="64"/>
      <c r="J567" s="64"/>
      <c r="K567" s="69"/>
      <c r="L567" s="72"/>
      <c r="M567" s="72"/>
      <c r="N567" s="72"/>
      <c r="O567" s="72"/>
      <c r="P567" s="63">
        <f t="shared" si="26"/>
        <v>1476</v>
      </c>
    </row>
    <row r="568" spans="1:16" x14ac:dyDescent="0.25">
      <c r="A568" s="104">
        <v>568</v>
      </c>
      <c r="B568" s="66">
        <v>67.22</v>
      </c>
      <c r="C568" s="63">
        <f>'soust.uk.JMK př.č.2'!$O$27+'soust.uk.JMK př.č.2'!$P$27</f>
        <v>23092</v>
      </c>
      <c r="D568" s="63">
        <f>'soust.uk.JMK př.č.2'!$L$27</f>
        <v>85</v>
      </c>
      <c r="E568" s="63">
        <f t="shared" si="24"/>
        <v>5683</v>
      </c>
      <c r="F568" s="63">
        <f t="shared" si="25"/>
        <v>4122</v>
      </c>
      <c r="G568" s="65"/>
      <c r="H568" s="194"/>
      <c r="I568" s="64"/>
      <c r="J568" s="64"/>
      <c r="K568" s="69"/>
      <c r="L568" s="72"/>
      <c r="M568" s="72"/>
      <c r="N568" s="72"/>
      <c r="O568" s="72"/>
      <c r="P568" s="63">
        <f t="shared" si="26"/>
        <v>1476</v>
      </c>
    </row>
    <row r="569" spans="1:16" x14ac:dyDescent="0.25">
      <c r="A569" s="104">
        <v>569</v>
      </c>
      <c r="B569" s="66">
        <v>67.239999999999995</v>
      </c>
      <c r="C569" s="63">
        <f>'soust.uk.JMK př.č.2'!$O$27+'soust.uk.JMK př.č.2'!$P$27</f>
        <v>23092</v>
      </c>
      <c r="D569" s="63">
        <f>'soust.uk.JMK př.č.2'!$L$27</f>
        <v>85</v>
      </c>
      <c r="E569" s="63">
        <f t="shared" si="24"/>
        <v>5681</v>
      </c>
      <c r="F569" s="63">
        <f t="shared" si="25"/>
        <v>4121</v>
      </c>
      <c r="G569" s="65"/>
      <c r="H569" s="194"/>
      <c r="I569" s="64"/>
      <c r="J569" s="64"/>
      <c r="K569" s="69"/>
      <c r="L569" s="72"/>
      <c r="M569" s="72"/>
      <c r="N569" s="72"/>
      <c r="O569" s="72"/>
      <c r="P569" s="63">
        <f t="shared" si="26"/>
        <v>1475</v>
      </c>
    </row>
    <row r="570" spans="1:16" x14ac:dyDescent="0.25">
      <c r="A570" s="104">
        <v>570</v>
      </c>
      <c r="B570" s="66">
        <v>67.260000000000005</v>
      </c>
      <c r="C570" s="63">
        <f>'soust.uk.JMK př.č.2'!$O$27+'soust.uk.JMK př.č.2'!$P$27</f>
        <v>23092</v>
      </c>
      <c r="D570" s="63">
        <f>'soust.uk.JMK př.č.2'!$L$27</f>
        <v>85</v>
      </c>
      <c r="E570" s="63">
        <f t="shared" si="24"/>
        <v>5680</v>
      </c>
      <c r="F570" s="63">
        <f t="shared" si="25"/>
        <v>4120</v>
      </c>
      <c r="G570" s="65"/>
      <c r="H570" s="194"/>
      <c r="I570" s="64"/>
      <c r="J570" s="64"/>
      <c r="K570" s="69"/>
      <c r="L570" s="72"/>
      <c r="M570" s="72"/>
      <c r="N570" s="72"/>
      <c r="O570" s="72"/>
      <c r="P570" s="63">
        <f t="shared" si="26"/>
        <v>1475</v>
      </c>
    </row>
    <row r="571" spans="1:16" x14ac:dyDescent="0.25">
      <c r="A571" s="104">
        <v>571</v>
      </c>
      <c r="B571" s="66">
        <v>67.28</v>
      </c>
      <c r="C571" s="63">
        <f>'soust.uk.JMK př.č.2'!$O$27+'soust.uk.JMK př.č.2'!$P$27</f>
        <v>23092</v>
      </c>
      <c r="D571" s="63">
        <f>'soust.uk.JMK př.č.2'!$L$27</f>
        <v>85</v>
      </c>
      <c r="E571" s="63">
        <f t="shared" si="24"/>
        <v>5679</v>
      </c>
      <c r="F571" s="63">
        <f t="shared" si="25"/>
        <v>4119</v>
      </c>
      <c r="G571" s="65"/>
      <c r="H571" s="194"/>
      <c r="I571" s="64"/>
      <c r="J571" s="64"/>
      <c r="K571" s="69"/>
      <c r="L571" s="72"/>
      <c r="M571" s="72"/>
      <c r="N571" s="72"/>
      <c r="O571" s="72"/>
      <c r="P571" s="63">
        <f t="shared" si="26"/>
        <v>1475</v>
      </c>
    </row>
    <row r="572" spans="1:16" x14ac:dyDescent="0.25">
      <c r="A572" s="104">
        <v>572</v>
      </c>
      <c r="B572" s="66">
        <v>67.31</v>
      </c>
      <c r="C572" s="63">
        <f>'soust.uk.JMK př.č.2'!$O$27+'soust.uk.JMK př.č.2'!$P$27</f>
        <v>23092</v>
      </c>
      <c r="D572" s="63">
        <f>'soust.uk.JMK př.č.2'!$L$27</f>
        <v>85</v>
      </c>
      <c r="E572" s="63">
        <f t="shared" si="24"/>
        <v>5676</v>
      </c>
      <c r="F572" s="63">
        <f t="shared" si="25"/>
        <v>4117</v>
      </c>
      <c r="G572" s="65"/>
      <c r="H572" s="194"/>
      <c r="I572" s="64"/>
      <c r="J572" s="64"/>
      <c r="K572" s="69"/>
      <c r="L572" s="72"/>
      <c r="M572" s="72"/>
      <c r="N572" s="72"/>
      <c r="O572" s="72"/>
      <c r="P572" s="63">
        <f t="shared" si="26"/>
        <v>1474</v>
      </c>
    </row>
    <row r="573" spans="1:16" x14ac:dyDescent="0.25">
      <c r="A573" s="104">
        <v>573</v>
      </c>
      <c r="B573" s="66">
        <v>67.33</v>
      </c>
      <c r="C573" s="63">
        <f>'soust.uk.JMK př.č.2'!$O$27+'soust.uk.JMK př.č.2'!$P$27</f>
        <v>23092</v>
      </c>
      <c r="D573" s="63">
        <f>'soust.uk.JMK př.č.2'!$L$27</f>
        <v>85</v>
      </c>
      <c r="E573" s="63">
        <f t="shared" si="24"/>
        <v>5675</v>
      </c>
      <c r="F573" s="63">
        <f t="shared" si="25"/>
        <v>4116</v>
      </c>
      <c r="G573" s="65"/>
      <c r="H573" s="194"/>
      <c r="I573" s="64"/>
      <c r="J573" s="64"/>
      <c r="K573" s="69"/>
      <c r="L573" s="72"/>
      <c r="M573" s="72"/>
      <c r="N573" s="72"/>
      <c r="O573" s="72"/>
      <c r="P573" s="63">
        <f t="shared" si="26"/>
        <v>1474</v>
      </c>
    </row>
    <row r="574" spans="1:16" x14ac:dyDescent="0.25">
      <c r="A574" s="104">
        <v>574</v>
      </c>
      <c r="B574" s="66">
        <v>67.349999999999994</v>
      </c>
      <c r="C574" s="63">
        <f>'soust.uk.JMK př.č.2'!$O$27+'soust.uk.JMK př.č.2'!$P$27</f>
        <v>23092</v>
      </c>
      <c r="D574" s="63">
        <f>'soust.uk.JMK př.č.2'!$L$27</f>
        <v>85</v>
      </c>
      <c r="E574" s="63">
        <f t="shared" si="24"/>
        <v>5672</v>
      </c>
      <c r="F574" s="63">
        <f t="shared" si="25"/>
        <v>4114</v>
      </c>
      <c r="G574" s="65"/>
      <c r="H574" s="194"/>
      <c r="I574" s="64"/>
      <c r="J574" s="64"/>
      <c r="K574" s="69"/>
      <c r="L574" s="72"/>
      <c r="M574" s="72"/>
      <c r="N574" s="72"/>
      <c r="O574" s="72"/>
      <c r="P574" s="63">
        <f t="shared" si="26"/>
        <v>1473</v>
      </c>
    </row>
    <row r="575" spans="1:16" x14ac:dyDescent="0.25">
      <c r="A575" s="104">
        <v>575</v>
      </c>
      <c r="B575" s="66">
        <v>67.37</v>
      </c>
      <c r="C575" s="63">
        <f>'soust.uk.JMK př.č.2'!$O$27+'soust.uk.JMK př.č.2'!$P$27</f>
        <v>23092</v>
      </c>
      <c r="D575" s="63">
        <f>'soust.uk.JMK př.č.2'!$L$27</f>
        <v>85</v>
      </c>
      <c r="E575" s="63">
        <f t="shared" si="24"/>
        <v>5670</v>
      </c>
      <c r="F575" s="63">
        <f t="shared" si="25"/>
        <v>4113</v>
      </c>
      <c r="G575" s="65"/>
      <c r="H575" s="194"/>
      <c r="I575" s="64"/>
      <c r="J575" s="64"/>
      <c r="K575" s="69"/>
      <c r="L575" s="72"/>
      <c r="M575" s="72"/>
      <c r="N575" s="72"/>
      <c r="O575" s="72"/>
      <c r="P575" s="63">
        <f t="shared" si="26"/>
        <v>1472</v>
      </c>
    </row>
    <row r="576" spans="1:16" x14ac:dyDescent="0.25">
      <c r="A576" s="104">
        <v>576</v>
      </c>
      <c r="B576" s="66">
        <v>67.39</v>
      </c>
      <c r="C576" s="63">
        <f>'soust.uk.JMK př.č.2'!$O$27+'soust.uk.JMK př.č.2'!$P$27</f>
        <v>23092</v>
      </c>
      <c r="D576" s="63">
        <f>'soust.uk.JMK př.č.2'!$L$27</f>
        <v>85</v>
      </c>
      <c r="E576" s="63">
        <f t="shared" si="24"/>
        <v>5669</v>
      </c>
      <c r="F576" s="63">
        <f t="shared" si="25"/>
        <v>4112</v>
      </c>
      <c r="G576" s="65"/>
      <c r="H576" s="194"/>
      <c r="I576" s="64"/>
      <c r="J576" s="64"/>
      <c r="K576" s="69"/>
      <c r="L576" s="72"/>
      <c r="M576" s="72"/>
      <c r="N576" s="72"/>
      <c r="O576" s="72"/>
      <c r="P576" s="63">
        <f t="shared" si="26"/>
        <v>1472</v>
      </c>
    </row>
    <row r="577" spans="1:16" x14ac:dyDescent="0.25">
      <c r="A577" s="104">
        <v>577</v>
      </c>
      <c r="B577" s="66">
        <v>67.41</v>
      </c>
      <c r="C577" s="63">
        <f>'soust.uk.JMK př.č.2'!$O$27+'soust.uk.JMK př.č.2'!$P$27</f>
        <v>23092</v>
      </c>
      <c r="D577" s="63">
        <f>'soust.uk.JMK př.č.2'!$L$27</f>
        <v>85</v>
      </c>
      <c r="E577" s="63">
        <f t="shared" si="24"/>
        <v>5668</v>
      </c>
      <c r="F577" s="63">
        <f t="shared" si="25"/>
        <v>4111</v>
      </c>
      <c r="G577" s="65"/>
      <c r="H577" s="194"/>
      <c r="I577" s="64"/>
      <c r="J577" s="64"/>
      <c r="K577" s="69"/>
      <c r="L577" s="72"/>
      <c r="M577" s="72"/>
      <c r="N577" s="72"/>
      <c r="O577" s="72"/>
      <c r="P577" s="63">
        <f t="shared" si="26"/>
        <v>1472</v>
      </c>
    </row>
    <row r="578" spans="1:16" x14ac:dyDescent="0.25">
      <c r="A578" s="104">
        <v>578</v>
      </c>
      <c r="B578" s="66">
        <v>67.430000000000007</v>
      </c>
      <c r="C578" s="63">
        <f>'soust.uk.JMK př.č.2'!$O$27+'soust.uk.JMK př.č.2'!$P$27</f>
        <v>23092</v>
      </c>
      <c r="D578" s="63">
        <f>'soust.uk.JMK př.č.2'!$L$27</f>
        <v>85</v>
      </c>
      <c r="E578" s="63">
        <f t="shared" si="24"/>
        <v>5666</v>
      </c>
      <c r="F578" s="63">
        <f t="shared" si="25"/>
        <v>4110</v>
      </c>
      <c r="G578" s="65"/>
      <c r="H578" s="194"/>
      <c r="I578" s="64"/>
      <c r="J578" s="64"/>
      <c r="K578" s="69"/>
      <c r="L578" s="72"/>
      <c r="M578" s="72"/>
      <c r="N578" s="72"/>
      <c r="O578" s="72"/>
      <c r="P578" s="63">
        <f t="shared" si="26"/>
        <v>1471</v>
      </c>
    </row>
    <row r="579" spans="1:16" x14ac:dyDescent="0.25">
      <c r="A579" s="104">
        <v>579</v>
      </c>
      <c r="B579" s="66">
        <v>67.459999999999994</v>
      </c>
      <c r="C579" s="63">
        <f>'soust.uk.JMK př.č.2'!$O$27+'soust.uk.JMK př.č.2'!$P$27</f>
        <v>23092</v>
      </c>
      <c r="D579" s="63">
        <f>'soust.uk.JMK př.č.2'!$L$27</f>
        <v>85</v>
      </c>
      <c r="E579" s="63">
        <f t="shared" si="24"/>
        <v>5664</v>
      </c>
      <c r="F579" s="63">
        <f t="shared" si="25"/>
        <v>4108</v>
      </c>
      <c r="G579" s="65"/>
      <c r="H579" s="194"/>
      <c r="I579" s="64"/>
      <c r="J579" s="64"/>
      <c r="K579" s="69"/>
      <c r="L579" s="72"/>
      <c r="M579" s="72"/>
      <c r="N579" s="72"/>
      <c r="O579" s="72"/>
      <c r="P579" s="63">
        <f t="shared" si="26"/>
        <v>1471</v>
      </c>
    </row>
    <row r="580" spans="1:16" x14ac:dyDescent="0.25">
      <c r="A580" s="104">
        <v>580</v>
      </c>
      <c r="B580" s="66">
        <v>67.48</v>
      </c>
      <c r="C580" s="63">
        <f>'soust.uk.JMK př.č.2'!$O$27+'soust.uk.JMK př.č.2'!$P$27</f>
        <v>23092</v>
      </c>
      <c r="D580" s="63">
        <f>'soust.uk.JMK př.č.2'!$L$27</f>
        <v>85</v>
      </c>
      <c r="E580" s="63">
        <f t="shared" si="24"/>
        <v>5661</v>
      </c>
      <c r="F580" s="63">
        <f t="shared" si="25"/>
        <v>4106</v>
      </c>
      <c r="G580" s="65"/>
      <c r="H580" s="194"/>
      <c r="I580" s="64"/>
      <c r="J580" s="64"/>
      <c r="K580" s="69"/>
      <c r="L580" s="72"/>
      <c r="M580" s="72"/>
      <c r="N580" s="72"/>
      <c r="O580" s="72"/>
      <c r="P580" s="63">
        <f t="shared" si="26"/>
        <v>1470</v>
      </c>
    </row>
    <row r="581" spans="1:16" x14ac:dyDescent="0.25">
      <c r="A581" s="104">
        <v>581</v>
      </c>
      <c r="B581" s="66">
        <v>67.5</v>
      </c>
      <c r="C581" s="63">
        <f>'soust.uk.JMK př.č.2'!$O$27+'soust.uk.JMK př.č.2'!$P$27</f>
        <v>23092</v>
      </c>
      <c r="D581" s="63">
        <f>'soust.uk.JMK př.č.2'!$L$27</f>
        <v>85</v>
      </c>
      <c r="E581" s="63">
        <f t="shared" si="24"/>
        <v>5660</v>
      </c>
      <c r="F581" s="63">
        <f t="shared" si="25"/>
        <v>4105</v>
      </c>
      <c r="G581" s="65"/>
      <c r="H581" s="194"/>
      <c r="I581" s="64"/>
      <c r="J581" s="64"/>
      <c r="K581" s="69"/>
      <c r="L581" s="72"/>
      <c r="M581" s="72"/>
      <c r="N581" s="72"/>
      <c r="O581" s="72"/>
      <c r="P581" s="63">
        <f t="shared" si="26"/>
        <v>1470</v>
      </c>
    </row>
    <row r="582" spans="1:16" x14ac:dyDescent="0.25">
      <c r="A582" s="104">
        <v>582</v>
      </c>
      <c r="B582" s="66">
        <v>67.52</v>
      </c>
      <c r="C582" s="63">
        <f>'soust.uk.JMK př.č.2'!$O$27+'soust.uk.JMK př.č.2'!$P$27</f>
        <v>23092</v>
      </c>
      <c r="D582" s="63">
        <f>'soust.uk.JMK př.č.2'!$L$27</f>
        <v>85</v>
      </c>
      <c r="E582" s="63">
        <f t="shared" si="24"/>
        <v>5658</v>
      </c>
      <c r="F582" s="63">
        <f t="shared" si="25"/>
        <v>4104</v>
      </c>
      <c r="G582" s="65"/>
      <c r="H582" s="194"/>
      <c r="I582" s="64"/>
      <c r="J582" s="64"/>
      <c r="K582" s="69"/>
      <c r="L582" s="72"/>
      <c r="M582" s="72"/>
      <c r="N582" s="72"/>
      <c r="O582" s="72"/>
      <c r="P582" s="63">
        <f t="shared" si="26"/>
        <v>1469</v>
      </c>
    </row>
    <row r="583" spans="1:16" x14ac:dyDescent="0.25">
      <c r="A583" s="104">
        <v>583</v>
      </c>
      <c r="B583" s="66">
        <v>67.540000000000006</v>
      </c>
      <c r="C583" s="63">
        <f>'soust.uk.JMK př.č.2'!$O$27+'soust.uk.JMK př.č.2'!$P$27</f>
        <v>23092</v>
      </c>
      <c r="D583" s="63">
        <f>'soust.uk.JMK př.č.2'!$L$27</f>
        <v>85</v>
      </c>
      <c r="E583" s="63">
        <f t="shared" si="24"/>
        <v>5657</v>
      </c>
      <c r="F583" s="63">
        <f t="shared" si="25"/>
        <v>4103</v>
      </c>
      <c r="G583" s="65"/>
      <c r="H583" s="194"/>
      <c r="I583" s="64"/>
      <c r="J583" s="64"/>
      <c r="K583" s="69"/>
      <c r="L583" s="72"/>
      <c r="M583" s="72"/>
      <c r="N583" s="72"/>
      <c r="O583" s="72"/>
      <c r="P583" s="63">
        <f t="shared" si="26"/>
        <v>1469</v>
      </c>
    </row>
    <row r="584" spans="1:16" x14ac:dyDescent="0.25">
      <c r="A584" s="104">
        <v>584</v>
      </c>
      <c r="B584" s="66">
        <v>67.56</v>
      </c>
      <c r="C584" s="63">
        <f>'soust.uk.JMK př.č.2'!$O$27+'soust.uk.JMK př.č.2'!$P$27</f>
        <v>23092</v>
      </c>
      <c r="D584" s="63">
        <f>'soust.uk.JMK př.č.2'!$L$27</f>
        <v>85</v>
      </c>
      <c r="E584" s="63">
        <f t="shared" si="24"/>
        <v>5656</v>
      </c>
      <c r="F584" s="63">
        <f t="shared" si="25"/>
        <v>4102</v>
      </c>
      <c r="G584" s="65"/>
      <c r="H584" s="194"/>
      <c r="I584" s="64"/>
      <c r="J584" s="64"/>
      <c r="K584" s="69"/>
      <c r="L584" s="72"/>
      <c r="M584" s="72"/>
      <c r="N584" s="72"/>
      <c r="O584" s="72"/>
      <c r="P584" s="63">
        <f t="shared" si="26"/>
        <v>1469</v>
      </c>
    </row>
    <row r="585" spans="1:16" x14ac:dyDescent="0.25">
      <c r="A585" s="104">
        <v>585</v>
      </c>
      <c r="B585" s="66">
        <v>67.58</v>
      </c>
      <c r="C585" s="63">
        <f>'soust.uk.JMK př.č.2'!$O$27+'soust.uk.JMK př.č.2'!$P$27</f>
        <v>23092</v>
      </c>
      <c r="D585" s="63">
        <f>'soust.uk.JMK př.č.2'!$L$27</f>
        <v>85</v>
      </c>
      <c r="E585" s="63">
        <f t="shared" si="24"/>
        <v>5653</v>
      </c>
      <c r="F585" s="63">
        <f t="shared" si="25"/>
        <v>4100</v>
      </c>
      <c r="G585" s="65"/>
      <c r="H585" s="194"/>
      <c r="I585" s="64"/>
      <c r="J585" s="64"/>
      <c r="K585" s="69"/>
      <c r="L585" s="72"/>
      <c r="M585" s="72"/>
      <c r="N585" s="72"/>
      <c r="O585" s="72"/>
      <c r="P585" s="63">
        <f t="shared" si="26"/>
        <v>1468</v>
      </c>
    </row>
    <row r="586" spans="1:16" x14ac:dyDescent="0.25">
      <c r="A586" s="104">
        <v>586</v>
      </c>
      <c r="B586" s="66">
        <v>67.61</v>
      </c>
      <c r="C586" s="63">
        <f>'soust.uk.JMK př.č.2'!$O$27+'soust.uk.JMK př.č.2'!$P$27</f>
        <v>23092</v>
      </c>
      <c r="D586" s="63">
        <f>'soust.uk.JMK př.č.2'!$L$27</f>
        <v>85</v>
      </c>
      <c r="E586" s="63">
        <f t="shared" si="24"/>
        <v>5651</v>
      </c>
      <c r="F586" s="63">
        <f t="shared" si="25"/>
        <v>4099</v>
      </c>
      <c r="G586" s="65"/>
      <c r="H586" s="194"/>
      <c r="I586" s="64"/>
      <c r="J586" s="64"/>
      <c r="K586" s="69"/>
      <c r="L586" s="72"/>
      <c r="M586" s="72"/>
      <c r="N586" s="72"/>
      <c r="O586" s="72"/>
      <c r="P586" s="63">
        <f t="shared" si="26"/>
        <v>1467</v>
      </c>
    </row>
    <row r="587" spans="1:16" x14ac:dyDescent="0.25">
      <c r="A587" s="104">
        <v>587</v>
      </c>
      <c r="B587" s="66">
        <v>67.63</v>
      </c>
      <c r="C587" s="63">
        <f>'soust.uk.JMK př.č.2'!$O$27+'soust.uk.JMK př.č.2'!$P$27</f>
        <v>23092</v>
      </c>
      <c r="D587" s="63">
        <f>'soust.uk.JMK př.č.2'!$L$27</f>
        <v>85</v>
      </c>
      <c r="E587" s="63">
        <f t="shared" si="24"/>
        <v>5649</v>
      </c>
      <c r="F587" s="63">
        <f t="shared" si="25"/>
        <v>4097</v>
      </c>
      <c r="G587" s="65"/>
      <c r="H587" s="194"/>
      <c r="I587" s="64"/>
      <c r="J587" s="64"/>
      <c r="K587" s="69"/>
      <c r="L587" s="72"/>
      <c r="M587" s="72"/>
      <c r="N587" s="72"/>
      <c r="O587" s="72"/>
      <c r="P587" s="63">
        <f t="shared" si="26"/>
        <v>1467</v>
      </c>
    </row>
    <row r="588" spans="1:16" x14ac:dyDescent="0.25">
      <c r="A588" s="104">
        <v>588</v>
      </c>
      <c r="B588" s="66">
        <v>67.650000000000006</v>
      </c>
      <c r="C588" s="63">
        <f>'soust.uk.JMK př.č.2'!$O$27+'soust.uk.JMK př.č.2'!$P$27</f>
        <v>23092</v>
      </c>
      <c r="D588" s="63">
        <f>'soust.uk.JMK př.č.2'!$L$27</f>
        <v>85</v>
      </c>
      <c r="E588" s="63">
        <f t="shared" si="24"/>
        <v>5647</v>
      </c>
      <c r="F588" s="63">
        <f t="shared" si="25"/>
        <v>4096</v>
      </c>
      <c r="G588" s="65"/>
      <c r="H588" s="194"/>
      <c r="I588" s="64"/>
      <c r="J588" s="64"/>
      <c r="K588" s="69"/>
      <c r="L588" s="72"/>
      <c r="M588" s="72"/>
      <c r="N588" s="72"/>
      <c r="O588" s="72"/>
      <c r="P588" s="63">
        <f t="shared" si="26"/>
        <v>1466</v>
      </c>
    </row>
    <row r="589" spans="1:16" x14ac:dyDescent="0.25">
      <c r="A589" s="104">
        <v>589</v>
      </c>
      <c r="B589" s="66">
        <v>67.67</v>
      </c>
      <c r="C589" s="63">
        <f>'soust.uk.JMK př.č.2'!$O$27+'soust.uk.JMK př.č.2'!$P$27</f>
        <v>23092</v>
      </c>
      <c r="D589" s="63">
        <f>'soust.uk.JMK př.č.2'!$L$27</f>
        <v>85</v>
      </c>
      <c r="E589" s="63">
        <f t="shared" si="24"/>
        <v>5646</v>
      </c>
      <c r="F589" s="63">
        <f t="shared" si="25"/>
        <v>4095</v>
      </c>
      <c r="G589" s="65"/>
      <c r="H589" s="194"/>
      <c r="I589" s="64"/>
      <c r="J589" s="64"/>
      <c r="K589" s="69"/>
      <c r="L589" s="72"/>
      <c r="M589" s="72"/>
      <c r="N589" s="72"/>
      <c r="O589" s="72"/>
      <c r="P589" s="63">
        <f t="shared" si="26"/>
        <v>1466</v>
      </c>
    </row>
    <row r="590" spans="1:16" x14ac:dyDescent="0.25">
      <c r="A590" s="104">
        <v>590</v>
      </c>
      <c r="B590" s="66">
        <v>67.69</v>
      </c>
      <c r="C590" s="63">
        <f>'soust.uk.JMK př.č.2'!$O$27+'soust.uk.JMK př.č.2'!$P$27</f>
        <v>23092</v>
      </c>
      <c r="D590" s="63">
        <f>'soust.uk.JMK př.č.2'!$L$27</f>
        <v>85</v>
      </c>
      <c r="E590" s="63">
        <f t="shared" ref="E590:E653" si="27">SUM(F590,P590,D590)</f>
        <v>5645</v>
      </c>
      <c r="F590" s="63">
        <f t="shared" si="25"/>
        <v>4094</v>
      </c>
      <c r="G590" s="65"/>
      <c r="H590" s="194"/>
      <c r="I590" s="64"/>
      <c r="J590" s="64"/>
      <c r="K590" s="69"/>
      <c r="L590" s="72"/>
      <c r="M590" s="72"/>
      <c r="N590" s="72"/>
      <c r="O590" s="72"/>
      <c r="P590" s="63">
        <f t="shared" si="26"/>
        <v>1466</v>
      </c>
    </row>
    <row r="591" spans="1:16" x14ac:dyDescent="0.25">
      <c r="A591" s="104">
        <v>591</v>
      </c>
      <c r="B591" s="66">
        <v>67.709999999999994</v>
      </c>
      <c r="C591" s="63">
        <f>'soust.uk.JMK př.č.2'!$O$27+'soust.uk.JMK př.č.2'!$P$27</f>
        <v>23092</v>
      </c>
      <c r="D591" s="63">
        <f>'soust.uk.JMK př.č.2'!$L$27</f>
        <v>85</v>
      </c>
      <c r="E591" s="63">
        <f t="shared" si="27"/>
        <v>5643</v>
      </c>
      <c r="F591" s="63">
        <f t="shared" ref="F591:F654" si="28">ROUND(1/B591*C591*12,0)</f>
        <v>4093</v>
      </c>
      <c r="G591" s="65"/>
      <c r="H591" s="194"/>
      <c r="I591" s="64"/>
      <c r="J591" s="64"/>
      <c r="K591" s="69"/>
      <c r="L591" s="72"/>
      <c r="M591" s="72"/>
      <c r="N591" s="72"/>
      <c r="O591" s="72"/>
      <c r="P591" s="63">
        <f t="shared" ref="P591:P654" si="29">ROUND((F591*35.8%),0)</f>
        <v>1465</v>
      </c>
    </row>
    <row r="592" spans="1:16" x14ac:dyDescent="0.25">
      <c r="A592" s="104">
        <v>592</v>
      </c>
      <c r="B592" s="66">
        <v>67.73</v>
      </c>
      <c r="C592" s="63">
        <f>'soust.uk.JMK př.č.2'!$O$27+'soust.uk.JMK př.č.2'!$P$27</f>
        <v>23092</v>
      </c>
      <c r="D592" s="63">
        <f>'soust.uk.JMK př.č.2'!$L$27</f>
        <v>85</v>
      </c>
      <c r="E592" s="63">
        <f t="shared" si="27"/>
        <v>5641</v>
      </c>
      <c r="F592" s="63">
        <f t="shared" si="28"/>
        <v>4091</v>
      </c>
      <c r="G592" s="65"/>
      <c r="H592" s="194"/>
      <c r="I592" s="64"/>
      <c r="J592" s="64"/>
      <c r="K592" s="69"/>
      <c r="L592" s="72"/>
      <c r="M592" s="72"/>
      <c r="N592" s="72"/>
      <c r="O592" s="72"/>
      <c r="P592" s="63">
        <f t="shared" si="29"/>
        <v>1465</v>
      </c>
    </row>
    <row r="593" spans="1:16" x14ac:dyDescent="0.25">
      <c r="A593" s="104">
        <v>593</v>
      </c>
      <c r="B593" s="66">
        <v>67.75</v>
      </c>
      <c r="C593" s="63">
        <f>'soust.uk.JMK př.č.2'!$O$27+'soust.uk.JMK př.č.2'!$P$27</f>
        <v>23092</v>
      </c>
      <c r="D593" s="63">
        <f>'soust.uk.JMK př.č.2'!$L$27</f>
        <v>85</v>
      </c>
      <c r="E593" s="63">
        <f t="shared" si="27"/>
        <v>5639</v>
      </c>
      <c r="F593" s="63">
        <f t="shared" si="28"/>
        <v>4090</v>
      </c>
      <c r="G593" s="65"/>
      <c r="H593" s="194"/>
      <c r="I593" s="64"/>
      <c r="J593" s="64"/>
      <c r="K593" s="69"/>
      <c r="L593" s="72"/>
      <c r="M593" s="72"/>
      <c r="N593" s="72"/>
      <c r="O593" s="72"/>
      <c r="P593" s="63">
        <f t="shared" si="29"/>
        <v>1464</v>
      </c>
    </row>
    <row r="594" spans="1:16" x14ac:dyDescent="0.25">
      <c r="A594" s="104">
        <v>594</v>
      </c>
      <c r="B594" s="66">
        <v>67.78</v>
      </c>
      <c r="C594" s="63">
        <f>'soust.uk.JMK př.č.2'!$O$27+'soust.uk.JMK př.č.2'!$P$27</f>
        <v>23092</v>
      </c>
      <c r="D594" s="63">
        <f>'soust.uk.JMK př.č.2'!$L$27</f>
        <v>85</v>
      </c>
      <c r="E594" s="63">
        <f t="shared" si="27"/>
        <v>5637</v>
      </c>
      <c r="F594" s="63">
        <f t="shared" si="28"/>
        <v>4088</v>
      </c>
      <c r="G594" s="65"/>
      <c r="H594" s="194"/>
      <c r="I594" s="64"/>
      <c r="J594" s="64"/>
      <c r="K594" s="69"/>
      <c r="L594" s="72"/>
      <c r="M594" s="72"/>
      <c r="N594" s="72"/>
      <c r="O594" s="72"/>
      <c r="P594" s="63">
        <f t="shared" si="29"/>
        <v>1464</v>
      </c>
    </row>
    <row r="595" spans="1:16" x14ac:dyDescent="0.25">
      <c r="A595" s="104">
        <v>595</v>
      </c>
      <c r="B595" s="66">
        <v>67.8</v>
      </c>
      <c r="C595" s="63">
        <f>'soust.uk.JMK př.č.2'!$O$27+'soust.uk.JMK př.č.2'!$P$27</f>
        <v>23092</v>
      </c>
      <c r="D595" s="63">
        <f>'soust.uk.JMK př.č.2'!$L$27</f>
        <v>85</v>
      </c>
      <c r="E595" s="63">
        <f t="shared" si="27"/>
        <v>5635</v>
      </c>
      <c r="F595" s="63">
        <f t="shared" si="28"/>
        <v>4087</v>
      </c>
      <c r="G595" s="65"/>
      <c r="H595" s="194"/>
      <c r="I595" s="64"/>
      <c r="J595" s="64"/>
      <c r="K595" s="69"/>
      <c r="L595" s="72"/>
      <c r="M595" s="72"/>
      <c r="N595" s="72"/>
      <c r="O595" s="72"/>
      <c r="P595" s="63">
        <f t="shared" si="29"/>
        <v>1463</v>
      </c>
    </row>
    <row r="596" spans="1:16" x14ac:dyDescent="0.25">
      <c r="A596" s="104">
        <v>596</v>
      </c>
      <c r="B596" s="66">
        <v>67.819999999999993</v>
      </c>
      <c r="C596" s="63">
        <f>'soust.uk.JMK př.č.2'!$O$27+'soust.uk.JMK př.č.2'!$P$27</f>
        <v>23092</v>
      </c>
      <c r="D596" s="63">
        <f>'soust.uk.JMK př.č.2'!$L$27</f>
        <v>85</v>
      </c>
      <c r="E596" s="63">
        <f t="shared" si="27"/>
        <v>5634</v>
      </c>
      <c r="F596" s="63">
        <f t="shared" si="28"/>
        <v>4086</v>
      </c>
      <c r="G596" s="65"/>
      <c r="H596" s="194"/>
      <c r="I596" s="64"/>
      <c r="J596" s="64"/>
      <c r="K596" s="69"/>
      <c r="L596" s="72"/>
      <c r="M596" s="72"/>
      <c r="N596" s="72"/>
      <c r="O596" s="72"/>
      <c r="P596" s="63">
        <f t="shared" si="29"/>
        <v>1463</v>
      </c>
    </row>
    <row r="597" spans="1:16" x14ac:dyDescent="0.25">
      <c r="A597" s="104">
        <v>597</v>
      </c>
      <c r="B597" s="66">
        <v>67.84</v>
      </c>
      <c r="C597" s="63">
        <f>'soust.uk.JMK př.č.2'!$O$27+'soust.uk.JMK př.č.2'!$P$27</f>
        <v>23092</v>
      </c>
      <c r="D597" s="63">
        <f>'soust.uk.JMK př.č.2'!$L$27</f>
        <v>85</v>
      </c>
      <c r="E597" s="63">
        <f t="shared" si="27"/>
        <v>5632</v>
      </c>
      <c r="F597" s="63">
        <f t="shared" si="28"/>
        <v>4085</v>
      </c>
      <c r="G597" s="65"/>
      <c r="H597" s="194"/>
      <c r="I597" s="64"/>
      <c r="J597" s="64"/>
      <c r="K597" s="69"/>
      <c r="L597" s="72"/>
      <c r="M597" s="72"/>
      <c r="N597" s="72"/>
      <c r="O597" s="72"/>
      <c r="P597" s="63">
        <f t="shared" si="29"/>
        <v>1462</v>
      </c>
    </row>
    <row r="598" spans="1:16" x14ac:dyDescent="0.25">
      <c r="A598" s="104">
        <v>598</v>
      </c>
      <c r="B598" s="66">
        <v>67.86</v>
      </c>
      <c r="C598" s="63">
        <f>'soust.uk.JMK př.č.2'!$O$27+'soust.uk.JMK př.č.2'!$P$27</f>
        <v>23092</v>
      </c>
      <c r="D598" s="63">
        <f>'soust.uk.JMK př.č.2'!$L$27</f>
        <v>85</v>
      </c>
      <c r="E598" s="63">
        <f t="shared" si="27"/>
        <v>5630</v>
      </c>
      <c r="F598" s="63">
        <f t="shared" si="28"/>
        <v>4083</v>
      </c>
      <c r="G598" s="65"/>
      <c r="H598" s="194"/>
      <c r="I598" s="64"/>
      <c r="J598" s="64"/>
      <c r="K598" s="69"/>
      <c r="L598" s="72"/>
      <c r="M598" s="72"/>
      <c r="N598" s="72"/>
      <c r="O598" s="72"/>
      <c r="P598" s="63">
        <f t="shared" si="29"/>
        <v>1462</v>
      </c>
    </row>
    <row r="599" spans="1:16" x14ac:dyDescent="0.25">
      <c r="A599" s="104">
        <v>599</v>
      </c>
      <c r="B599" s="66">
        <v>67.88</v>
      </c>
      <c r="C599" s="63">
        <f>'soust.uk.JMK př.č.2'!$O$27+'soust.uk.JMK př.č.2'!$P$27</f>
        <v>23092</v>
      </c>
      <c r="D599" s="63">
        <f>'soust.uk.JMK př.č.2'!$L$27</f>
        <v>85</v>
      </c>
      <c r="E599" s="63">
        <f t="shared" si="27"/>
        <v>5628</v>
      </c>
      <c r="F599" s="63">
        <f t="shared" si="28"/>
        <v>4082</v>
      </c>
      <c r="G599" s="65"/>
      <c r="H599" s="194"/>
      <c r="I599" s="64"/>
      <c r="J599" s="64"/>
      <c r="K599" s="69"/>
      <c r="L599" s="72"/>
      <c r="M599" s="72"/>
      <c r="N599" s="72"/>
      <c r="O599" s="72"/>
      <c r="P599" s="63">
        <f t="shared" si="29"/>
        <v>1461</v>
      </c>
    </row>
    <row r="600" spans="1:16" x14ac:dyDescent="0.25">
      <c r="A600" s="104">
        <v>600</v>
      </c>
      <c r="B600" s="66">
        <v>67.900000000000006</v>
      </c>
      <c r="C600" s="63">
        <f>'soust.uk.JMK př.č.2'!$O$27+'soust.uk.JMK př.č.2'!$P$27</f>
        <v>23092</v>
      </c>
      <c r="D600" s="63">
        <f>'soust.uk.JMK př.č.2'!$L$27</f>
        <v>85</v>
      </c>
      <c r="E600" s="63">
        <f t="shared" si="27"/>
        <v>5627</v>
      </c>
      <c r="F600" s="63">
        <f t="shared" si="28"/>
        <v>4081</v>
      </c>
      <c r="G600" s="65"/>
      <c r="H600" s="194"/>
      <c r="I600" s="64"/>
      <c r="J600" s="64"/>
      <c r="K600" s="69"/>
      <c r="L600" s="72"/>
      <c r="M600" s="72"/>
      <c r="N600" s="72"/>
      <c r="O600" s="72"/>
      <c r="P600" s="63">
        <f t="shared" si="29"/>
        <v>1461</v>
      </c>
    </row>
    <row r="601" spans="1:16" x14ac:dyDescent="0.25">
      <c r="A601" s="104">
        <v>601</v>
      </c>
      <c r="B601" s="66">
        <v>67.92</v>
      </c>
      <c r="C601" s="63">
        <f>'soust.uk.JMK př.č.2'!$O$27+'soust.uk.JMK př.č.2'!$P$27</f>
        <v>23092</v>
      </c>
      <c r="D601" s="63">
        <f>'soust.uk.JMK př.č.2'!$L$27</f>
        <v>85</v>
      </c>
      <c r="E601" s="63">
        <f t="shared" si="27"/>
        <v>5626</v>
      </c>
      <c r="F601" s="63">
        <f t="shared" si="28"/>
        <v>4080</v>
      </c>
      <c r="G601" s="65"/>
      <c r="H601" s="194"/>
      <c r="I601" s="64"/>
      <c r="J601" s="64"/>
      <c r="K601" s="69"/>
      <c r="L601" s="72"/>
      <c r="M601" s="72"/>
      <c r="N601" s="72"/>
      <c r="O601" s="72"/>
      <c r="P601" s="63">
        <f t="shared" si="29"/>
        <v>1461</v>
      </c>
    </row>
    <row r="602" spans="1:16" x14ac:dyDescent="0.25">
      <c r="A602" s="104">
        <v>602</v>
      </c>
      <c r="B602" s="66">
        <v>67.94</v>
      </c>
      <c r="C602" s="63">
        <f>'soust.uk.JMK př.č.2'!$O$27+'soust.uk.JMK př.č.2'!$P$27</f>
        <v>23092</v>
      </c>
      <c r="D602" s="63">
        <f>'soust.uk.JMK př.č.2'!$L$27</f>
        <v>85</v>
      </c>
      <c r="E602" s="63">
        <f t="shared" si="27"/>
        <v>5624</v>
      </c>
      <c r="F602" s="63">
        <f t="shared" si="28"/>
        <v>4079</v>
      </c>
      <c r="G602" s="65"/>
      <c r="H602" s="194"/>
      <c r="I602" s="64"/>
      <c r="J602" s="64"/>
      <c r="K602" s="69"/>
      <c r="L602" s="72"/>
      <c r="M602" s="72"/>
      <c r="N602" s="72"/>
      <c r="O602" s="72"/>
      <c r="P602" s="63">
        <f t="shared" si="29"/>
        <v>1460</v>
      </c>
    </row>
    <row r="603" spans="1:16" x14ac:dyDescent="0.25">
      <c r="A603" s="104">
        <v>603</v>
      </c>
      <c r="B603" s="66">
        <v>67.97</v>
      </c>
      <c r="C603" s="63">
        <f>'soust.uk.JMK př.č.2'!$O$27+'soust.uk.JMK př.č.2'!$P$27</f>
        <v>23092</v>
      </c>
      <c r="D603" s="63">
        <f>'soust.uk.JMK př.č.2'!$L$27</f>
        <v>85</v>
      </c>
      <c r="E603" s="63">
        <f t="shared" si="27"/>
        <v>5622</v>
      </c>
      <c r="F603" s="63">
        <f t="shared" si="28"/>
        <v>4077</v>
      </c>
      <c r="G603" s="65"/>
      <c r="H603" s="194"/>
      <c r="I603" s="64"/>
      <c r="J603" s="64"/>
      <c r="K603" s="69"/>
      <c r="L603" s="72"/>
      <c r="M603" s="72"/>
      <c r="N603" s="72"/>
      <c r="O603" s="72"/>
      <c r="P603" s="63">
        <f t="shared" si="29"/>
        <v>1460</v>
      </c>
    </row>
    <row r="604" spans="1:16" x14ac:dyDescent="0.25">
      <c r="A604" s="104">
        <v>604</v>
      </c>
      <c r="B604" s="66">
        <v>67.989999999999995</v>
      </c>
      <c r="C604" s="63">
        <f>'soust.uk.JMK př.č.2'!$O$27+'soust.uk.JMK př.č.2'!$P$27</f>
        <v>23092</v>
      </c>
      <c r="D604" s="63">
        <f>'soust.uk.JMK př.č.2'!$L$27</f>
        <v>85</v>
      </c>
      <c r="E604" s="63">
        <f t="shared" si="27"/>
        <v>5620</v>
      </c>
      <c r="F604" s="63">
        <f t="shared" si="28"/>
        <v>4076</v>
      </c>
      <c r="G604" s="65"/>
      <c r="H604" s="194"/>
      <c r="I604" s="64"/>
      <c r="J604" s="64"/>
      <c r="K604" s="69"/>
      <c r="L604" s="72"/>
      <c r="M604" s="72"/>
      <c r="N604" s="72"/>
      <c r="O604" s="72"/>
      <c r="P604" s="63">
        <f t="shared" si="29"/>
        <v>1459</v>
      </c>
    </row>
    <row r="605" spans="1:16" x14ac:dyDescent="0.25">
      <c r="A605" s="104">
        <v>605</v>
      </c>
      <c r="B605" s="66">
        <v>68.010000000000005</v>
      </c>
      <c r="C605" s="63">
        <f>'soust.uk.JMK př.č.2'!$O$27+'soust.uk.JMK př.č.2'!$P$27</f>
        <v>23092</v>
      </c>
      <c r="D605" s="63">
        <f>'soust.uk.JMK př.č.2'!$L$27</f>
        <v>85</v>
      </c>
      <c r="E605" s="63">
        <f t="shared" si="27"/>
        <v>5617</v>
      </c>
      <c r="F605" s="63">
        <f t="shared" si="28"/>
        <v>4074</v>
      </c>
      <c r="G605" s="65"/>
      <c r="H605" s="194"/>
      <c r="I605" s="64"/>
      <c r="J605" s="64"/>
      <c r="K605" s="69"/>
      <c r="L605" s="72"/>
      <c r="M605" s="72"/>
      <c r="N605" s="72"/>
      <c r="O605" s="72"/>
      <c r="P605" s="63">
        <f t="shared" si="29"/>
        <v>1458</v>
      </c>
    </row>
    <row r="606" spans="1:16" x14ac:dyDescent="0.25">
      <c r="A606" s="104">
        <v>606</v>
      </c>
      <c r="B606" s="66">
        <v>68.03</v>
      </c>
      <c r="C606" s="63">
        <f>'soust.uk.JMK př.č.2'!$O$27+'soust.uk.JMK př.č.2'!$P$27</f>
        <v>23092</v>
      </c>
      <c r="D606" s="63">
        <f>'soust.uk.JMK př.č.2'!$L$27</f>
        <v>85</v>
      </c>
      <c r="E606" s="63">
        <f t="shared" si="27"/>
        <v>5616</v>
      </c>
      <c r="F606" s="63">
        <f t="shared" si="28"/>
        <v>4073</v>
      </c>
      <c r="G606" s="65"/>
      <c r="H606" s="194"/>
      <c r="I606" s="64"/>
      <c r="J606" s="64"/>
      <c r="K606" s="69"/>
      <c r="L606" s="72"/>
      <c r="M606" s="72"/>
      <c r="N606" s="72"/>
      <c r="O606" s="72"/>
      <c r="P606" s="63">
        <f t="shared" si="29"/>
        <v>1458</v>
      </c>
    </row>
    <row r="607" spans="1:16" x14ac:dyDescent="0.25">
      <c r="A607" s="104">
        <v>607</v>
      </c>
      <c r="B607" s="66">
        <v>68.05</v>
      </c>
      <c r="C607" s="63">
        <f>'soust.uk.JMK př.č.2'!$O$27+'soust.uk.JMK př.č.2'!$P$27</f>
        <v>23092</v>
      </c>
      <c r="D607" s="63">
        <f>'soust.uk.JMK př.č.2'!$L$27</f>
        <v>85</v>
      </c>
      <c r="E607" s="63">
        <f t="shared" si="27"/>
        <v>5615</v>
      </c>
      <c r="F607" s="63">
        <f t="shared" si="28"/>
        <v>4072</v>
      </c>
      <c r="G607" s="65"/>
      <c r="H607" s="194"/>
      <c r="I607" s="64"/>
      <c r="J607" s="64"/>
      <c r="K607" s="69"/>
      <c r="L607" s="72"/>
      <c r="M607" s="72"/>
      <c r="N607" s="72"/>
      <c r="O607" s="72"/>
      <c r="P607" s="63">
        <f t="shared" si="29"/>
        <v>1458</v>
      </c>
    </row>
    <row r="608" spans="1:16" x14ac:dyDescent="0.25">
      <c r="A608" s="104">
        <v>608</v>
      </c>
      <c r="B608" s="66">
        <v>68.069999999999993</v>
      </c>
      <c r="C608" s="63">
        <f>'soust.uk.JMK př.č.2'!$O$27+'soust.uk.JMK př.č.2'!$P$27</f>
        <v>23092</v>
      </c>
      <c r="D608" s="63">
        <f>'soust.uk.JMK př.č.2'!$L$27</f>
        <v>85</v>
      </c>
      <c r="E608" s="63">
        <f t="shared" si="27"/>
        <v>5613</v>
      </c>
      <c r="F608" s="63">
        <f t="shared" si="28"/>
        <v>4071</v>
      </c>
      <c r="G608" s="65"/>
      <c r="H608" s="194"/>
      <c r="I608" s="64"/>
      <c r="J608" s="64"/>
      <c r="K608" s="69"/>
      <c r="L608" s="72"/>
      <c r="M608" s="72"/>
      <c r="N608" s="72"/>
      <c r="O608" s="72"/>
      <c r="P608" s="63">
        <f t="shared" si="29"/>
        <v>1457</v>
      </c>
    </row>
    <row r="609" spans="1:16" x14ac:dyDescent="0.25">
      <c r="A609" s="104">
        <v>609</v>
      </c>
      <c r="B609" s="66">
        <v>68.09</v>
      </c>
      <c r="C609" s="63">
        <f>'soust.uk.JMK př.č.2'!$O$27+'soust.uk.JMK př.č.2'!$P$27</f>
        <v>23092</v>
      </c>
      <c r="D609" s="63">
        <f>'soust.uk.JMK př.č.2'!$L$27</f>
        <v>85</v>
      </c>
      <c r="E609" s="63">
        <f t="shared" si="27"/>
        <v>5612</v>
      </c>
      <c r="F609" s="63">
        <f t="shared" si="28"/>
        <v>4070</v>
      </c>
      <c r="G609" s="65"/>
      <c r="H609" s="194"/>
      <c r="I609" s="64"/>
      <c r="J609" s="64"/>
      <c r="K609" s="69"/>
      <c r="L609" s="72"/>
      <c r="M609" s="72"/>
      <c r="N609" s="72"/>
      <c r="O609" s="72"/>
      <c r="P609" s="63">
        <f t="shared" si="29"/>
        <v>1457</v>
      </c>
    </row>
    <row r="610" spans="1:16" x14ac:dyDescent="0.25">
      <c r="A610" s="104">
        <v>610</v>
      </c>
      <c r="B610" s="66">
        <v>68.11</v>
      </c>
      <c r="C610" s="63">
        <f>'soust.uk.JMK př.č.2'!$O$27+'soust.uk.JMK př.č.2'!$P$27</f>
        <v>23092</v>
      </c>
      <c r="D610" s="63">
        <f>'soust.uk.JMK př.č.2'!$L$27</f>
        <v>85</v>
      </c>
      <c r="E610" s="63">
        <f t="shared" si="27"/>
        <v>5609</v>
      </c>
      <c r="F610" s="63">
        <f t="shared" si="28"/>
        <v>4068</v>
      </c>
      <c r="G610" s="65"/>
      <c r="H610" s="194"/>
      <c r="I610" s="64"/>
      <c r="J610" s="64"/>
      <c r="K610" s="69"/>
      <c r="L610" s="72"/>
      <c r="M610" s="72"/>
      <c r="N610" s="72"/>
      <c r="O610" s="72"/>
      <c r="P610" s="63">
        <f t="shared" si="29"/>
        <v>1456</v>
      </c>
    </row>
    <row r="611" spans="1:16" x14ac:dyDescent="0.25">
      <c r="A611" s="104">
        <v>611</v>
      </c>
      <c r="B611" s="66">
        <v>68.13</v>
      </c>
      <c r="C611" s="63">
        <f>'soust.uk.JMK př.č.2'!$O$27+'soust.uk.JMK př.č.2'!$P$27</f>
        <v>23092</v>
      </c>
      <c r="D611" s="63">
        <f>'soust.uk.JMK př.č.2'!$L$27</f>
        <v>85</v>
      </c>
      <c r="E611" s="63">
        <f t="shared" si="27"/>
        <v>5608</v>
      </c>
      <c r="F611" s="63">
        <f t="shared" si="28"/>
        <v>4067</v>
      </c>
      <c r="G611" s="65"/>
      <c r="H611" s="194"/>
      <c r="I611" s="64"/>
      <c r="J611" s="64"/>
      <c r="K611" s="69"/>
      <c r="L611" s="72"/>
      <c r="M611" s="72"/>
      <c r="N611" s="72"/>
      <c r="O611" s="72"/>
      <c r="P611" s="63">
        <f t="shared" si="29"/>
        <v>1456</v>
      </c>
    </row>
    <row r="612" spans="1:16" x14ac:dyDescent="0.25">
      <c r="A612" s="104">
        <v>612</v>
      </c>
      <c r="B612" s="66">
        <v>68.150000000000006</v>
      </c>
      <c r="C612" s="63">
        <f>'soust.uk.JMK př.č.2'!$O$27+'soust.uk.JMK př.č.2'!$P$27</f>
        <v>23092</v>
      </c>
      <c r="D612" s="63">
        <f>'soust.uk.JMK př.č.2'!$L$27</f>
        <v>85</v>
      </c>
      <c r="E612" s="63">
        <f t="shared" si="27"/>
        <v>5607</v>
      </c>
      <c r="F612" s="63">
        <f t="shared" si="28"/>
        <v>4066</v>
      </c>
      <c r="G612" s="65"/>
      <c r="H612" s="194"/>
      <c r="I612" s="64"/>
      <c r="J612" s="64"/>
      <c r="K612" s="69"/>
      <c r="L612" s="72"/>
      <c r="M612" s="72"/>
      <c r="N612" s="72"/>
      <c r="O612" s="72"/>
      <c r="P612" s="63">
        <f t="shared" si="29"/>
        <v>1456</v>
      </c>
    </row>
    <row r="613" spans="1:16" x14ac:dyDescent="0.25">
      <c r="A613" s="104">
        <v>613</v>
      </c>
      <c r="B613" s="66">
        <v>68.17</v>
      </c>
      <c r="C613" s="63">
        <f>'soust.uk.JMK př.č.2'!$O$27+'soust.uk.JMK př.č.2'!$P$27</f>
        <v>23092</v>
      </c>
      <c r="D613" s="63">
        <f>'soust.uk.JMK př.č.2'!$L$27</f>
        <v>85</v>
      </c>
      <c r="E613" s="63">
        <f t="shared" si="27"/>
        <v>5605</v>
      </c>
      <c r="F613" s="63">
        <f t="shared" si="28"/>
        <v>4065</v>
      </c>
      <c r="G613" s="65"/>
      <c r="H613" s="194"/>
      <c r="I613" s="64"/>
      <c r="J613" s="64"/>
      <c r="K613" s="69"/>
      <c r="L613" s="72"/>
      <c r="M613" s="72"/>
      <c r="N613" s="72"/>
      <c r="O613" s="72"/>
      <c r="P613" s="63">
        <f t="shared" si="29"/>
        <v>1455</v>
      </c>
    </row>
    <row r="614" spans="1:16" x14ac:dyDescent="0.25">
      <c r="A614" s="104">
        <v>614</v>
      </c>
      <c r="B614" s="66">
        <v>68.2</v>
      </c>
      <c r="C614" s="63">
        <f>'soust.uk.JMK př.č.2'!$O$27+'soust.uk.JMK př.č.2'!$P$27</f>
        <v>23092</v>
      </c>
      <c r="D614" s="63">
        <f>'soust.uk.JMK př.č.2'!$L$27</f>
        <v>85</v>
      </c>
      <c r="E614" s="63">
        <f t="shared" si="27"/>
        <v>5603</v>
      </c>
      <c r="F614" s="63">
        <f t="shared" si="28"/>
        <v>4063</v>
      </c>
      <c r="G614" s="65"/>
      <c r="H614" s="194"/>
      <c r="I614" s="64"/>
      <c r="J614" s="64"/>
      <c r="K614" s="69"/>
      <c r="L614" s="72"/>
      <c r="M614" s="72"/>
      <c r="N614" s="72"/>
      <c r="O614" s="72"/>
      <c r="P614" s="63">
        <f t="shared" si="29"/>
        <v>1455</v>
      </c>
    </row>
    <row r="615" spans="1:16" x14ac:dyDescent="0.25">
      <c r="A615" s="104">
        <v>615</v>
      </c>
      <c r="B615" s="66">
        <v>68.22</v>
      </c>
      <c r="C615" s="63">
        <f>'soust.uk.JMK př.č.2'!$O$27+'soust.uk.JMK př.č.2'!$P$27</f>
        <v>23092</v>
      </c>
      <c r="D615" s="63">
        <f>'soust.uk.JMK př.č.2'!$L$27</f>
        <v>85</v>
      </c>
      <c r="E615" s="63">
        <f t="shared" si="27"/>
        <v>5601</v>
      </c>
      <c r="F615" s="63">
        <f t="shared" si="28"/>
        <v>4062</v>
      </c>
      <c r="G615" s="65"/>
      <c r="H615" s="194"/>
      <c r="I615" s="64"/>
      <c r="J615" s="64"/>
      <c r="K615" s="69"/>
      <c r="L615" s="72"/>
      <c r="M615" s="72"/>
      <c r="N615" s="72"/>
      <c r="O615" s="72"/>
      <c r="P615" s="63">
        <f t="shared" si="29"/>
        <v>1454</v>
      </c>
    </row>
    <row r="616" spans="1:16" x14ac:dyDescent="0.25">
      <c r="A616" s="104">
        <v>616</v>
      </c>
      <c r="B616" s="66">
        <v>68.239999999999995</v>
      </c>
      <c r="C616" s="63">
        <f>'soust.uk.JMK př.č.2'!$O$27+'soust.uk.JMK př.č.2'!$P$27</f>
        <v>23092</v>
      </c>
      <c r="D616" s="63">
        <f>'soust.uk.JMK př.č.2'!$L$27</f>
        <v>85</v>
      </c>
      <c r="E616" s="63">
        <f t="shared" si="27"/>
        <v>5600</v>
      </c>
      <c r="F616" s="63">
        <f t="shared" si="28"/>
        <v>4061</v>
      </c>
      <c r="G616" s="65"/>
      <c r="H616" s="194"/>
      <c r="I616" s="64"/>
      <c r="J616" s="64"/>
      <c r="K616" s="69"/>
      <c r="L616" s="72"/>
      <c r="M616" s="72"/>
      <c r="N616" s="72"/>
      <c r="O616" s="72"/>
      <c r="P616" s="63">
        <f t="shared" si="29"/>
        <v>1454</v>
      </c>
    </row>
    <row r="617" spans="1:16" x14ac:dyDescent="0.25">
      <c r="A617" s="104">
        <v>617</v>
      </c>
      <c r="B617" s="66">
        <v>68.260000000000005</v>
      </c>
      <c r="C617" s="63">
        <f>'soust.uk.JMK př.č.2'!$O$27+'soust.uk.JMK př.č.2'!$P$27</f>
        <v>23092</v>
      </c>
      <c r="D617" s="63">
        <f>'soust.uk.JMK př.č.2'!$L$27</f>
        <v>85</v>
      </c>
      <c r="E617" s="63">
        <f t="shared" si="27"/>
        <v>5598</v>
      </c>
      <c r="F617" s="63">
        <f t="shared" si="28"/>
        <v>4060</v>
      </c>
      <c r="G617" s="65"/>
      <c r="H617" s="194"/>
      <c r="I617" s="64"/>
      <c r="J617" s="64"/>
      <c r="K617" s="69"/>
      <c r="L617" s="72"/>
      <c r="M617" s="72"/>
      <c r="N617" s="72"/>
      <c r="O617" s="72"/>
      <c r="P617" s="63">
        <f t="shared" si="29"/>
        <v>1453</v>
      </c>
    </row>
    <row r="618" spans="1:16" x14ac:dyDescent="0.25">
      <c r="A618" s="104">
        <v>618</v>
      </c>
      <c r="B618" s="66">
        <v>68.28</v>
      </c>
      <c r="C618" s="63">
        <f>'soust.uk.JMK př.č.2'!$O$27+'soust.uk.JMK př.č.2'!$P$27</f>
        <v>23092</v>
      </c>
      <c r="D618" s="63">
        <f>'soust.uk.JMK př.č.2'!$L$27</f>
        <v>85</v>
      </c>
      <c r="E618" s="63">
        <f t="shared" si="27"/>
        <v>5596</v>
      </c>
      <c r="F618" s="63">
        <f t="shared" si="28"/>
        <v>4058</v>
      </c>
      <c r="G618" s="65"/>
      <c r="H618" s="194"/>
      <c r="I618" s="64"/>
      <c r="J618" s="64"/>
      <c r="K618" s="69"/>
      <c r="L618" s="72"/>
      <c r="M618" s="72"/>
      <c r="N618" s="72"/>
      <c r="O618" s="72"/>
      <c r="P618" s="63">
        <f t="shared" si="29"/>
        <v>1453</v>
      </c>
    </row>
    <row r="619" spans="1:16" x14ac:dyDescent="0.25">
      <c r="A619" s="104">
        <v>619</v>
      </c>
      <c r="B619" s="66">
        <v>68.3</v>
      </c>
      <c r="C619" s="63">
        <f>'soust.uk.JMK př.č.2'!$O$27+'soust.uk.JMK př.č.2'!$P$27</f>
        <v>23092</v>
      </c>
      <c r="D619" s="63">
        <f>'soust.uk.JMK př.č.2'!$L$27</f>
        <v>85</v>
      </c>
      <c r="E619" s="63">
        <f t="shared" si="27"/>
        <v>5594</v>
      </c>
      <c r="F619" s="63">
        <f t="shared" si="28"/>
        <v>4057</v>
      </c>
      <c r="G619" s="65"/>
      <c r="H619" s="194"/>
      <c r="I619" s="64"/>
      <c r="J619" s="64"/>
      <c r="K619" s="69"/>
      <c r="L619" s="72"/>
      <c r="M619" s="72"/>
      <c r="N619" s="72"/>
      <c r="O619" s="72"/>
      <c r="P619" s="63">
        <f t="shared" si="29"/>
        <v>1452</v>
      </c>
    </row>
    <row r="620" spans="1:16" x14ac:dyDescent="0.25">
      <c r="A620" s="104">
        <v>620</v>
      </c>
      <c r="B620" s="66">
        <v>68.319999999999993</v>
      </c>
      <c r="C620" s="63">
        <f>'soust.uk.JMK př.č.2'!$O$27+'soust.uk.JMK př.č.2'!$P$27</f>
        <v>23092</v>
      </c>
      <c r="D620" s="63">
        <f>'soust.uk.JMK př.č.2'!$L$27</f>
        <v>85</v>
      </c>
      <c r="E620" s="63">
        <f t="shared" si="27"/>
        <v>5593</v>
      </c>
      <c r="F620" s="63">
        <f t="shared" si="28"/>
        <v>4056</v>
      </c>
      <c r="G620" s="65"/>
      <c r="H620" s="194"/>
      <c r="I620" s="64"/>
      <c r="J620" s="64"/>
      <c r="K620" s="69"/>
      <c r="L620" s="72"/>
      <c r="M620" s="72"/>
      <c r="N620" s="72"/>
      <c r="O620" s="72"/>
      <c r="P620" s="63">
        <f t="shared" si="29"/>
        <v>1452</v>
      </c>
    </row>
    <row r="621" spans="1:16" x14ac:dyDescent="0.25">
      <c r="A621" s="104">
        <v>621</v>
      </c>
      <c r="B621" s="66">
        <v>68.34</v>
      </c>
      <c r="C621" s="63">
        <f>'soust.uk.JMK př.č.2'!$O$27+'soust.uk.JMK př.č.2'!$P$27</f>
        <v>23092</v>
      </c>
      <c r="D621" s="63">
        <f>'soust.uk.JMK př.č.2'!$L$27</f>
        <v>85</v>
      </c>
      <c r="E621" s="63">
        <f t="shared" si="27"/>
        <v>5592</v>
      </c>
      <c r="F621" s="63">
        <f t="shared" si="28"/>
        <v>4055</v>
      </c>
      <c r="G621" s="65"/>
      <c r="H621" s="194"/>
      <c r="I621" s="64"/>
      <c r="J621" s="64"/>
      <c r="K621" s="69"/>
      <c r="L621" s="72"/>
      <c r="M621" s="72"/>
      <c r="N621" s="72"/>
      <c r="O621" s="72"/>
      <c r="P621" s="63">
        <f t="shared" si="29"/>
        <v>1452</v>
      </c>
    </row>
    <row r="622" spans="1:16" x14ac:dyDescent="0.25">
      <c r="A622" s="104">
        <v>622</v>
      </c>
      <c r="B622" s="66">
        <v>68.36</v>
      </c>
      <c r="C622" s="63">
        <f>'soust.uk.JMK př.č.2'!$O$27+'soust.uk.JMK př.č.2'!$P$27</f>
        <v>23092</v>
      </c>
      <c r="D622" s="63">
        <f>'soust.uk.JMK př.č.2'!$L$27</f>
        <v>85</v>
      </c>
      <c r="E622" s="63">
        <f t="shared" si="27"/>
        <v>5590</v>
      </c>
      <c r="F622" s="63">
        <f t="shared" si="28"/>
        <v>4054</v>
      </c>
      <c r="G622" s="65"/>
      <c r="H622" s="194"/>
      <c r="I622" s="64"/>
      <c r="J622" s="64"/>
      <c r="K622" s="69"/>
      <c r="L622" s="72"/>
      <c r="M622" s="72"/>
      <c r="N622" s="72"/>
      <c r="O622" s="72"/>
      <c r="P622" s="63">
        <f t="shared" si="29"/>
        <v>1451</v>
      </c>
    </row>
    <row r="623" spans="1:16" x14ac:dyDescent="0.25">
      <c r="A623" s="104">
        <v>623</v>
      </c>
      <c r="B623" s="66">
        <v>68.38</v>
      </c>
      <c r="C623" s="63">
        <f>'soust.uk.JMK př.č.2'!$O$27+'soust.uk.JMK př.č.2'!$P$27</f>
        <v>23092</v>
      </c>
      <c r="D623" s="63">
        <f>'soust.uk.JMK př.č.2'!$L$27</f>
        <v>85</v>
      </c>
      <c r="E623" s="63">
        <f t="shared" si="27"/>
        <v>5588</v>
      </c>
      <c r="F623" s="63">
        <f t="shared" si="28"/>
        <v>4052</v>
      </c>
      <c r="G623" s="65"/>
      <c r="H623" s="194"/>
      <c r="I623" s="64"/>
      <c r="J623" s="64"/>
      <c r="K623" s="69"/>
      <c r="L623" s="72"/>
      <c r="M623" s="72"/>
      <c r="N623" s="72"/>
      <c r="O623" s="72"/>
      <c r="P623" s="63">
        <f t="shared" si="29"/>
        <v>1451</v>
      </c>
    </row>
    <row r="624" spans="1:16" x14ac:dyDescent="0.25">
      <c r="A624" s="104">
        <v>624</v>
      </c>
      <c r="B624" s="66">
        <v>68.400000000000006</v>
      </c>
      <c r="C624" s="63">
        <f>'soust.uk.JMK př.č.2'!$O$27+'soust.uk.JMK př.č.2'!$P$27</f>
        <v>23092</v>
      </c>
      <c r="D624" s="63">
        <f>'soust.uk.JMK př.č.2'!$L$27</f>
        <v>85</v>
      </c>
      <c r="E624" s="63">
        <f t="shared" si="27"/>
        <v>5586</v>
      </c>
      <c r="F624" s="63">
        <f t="shared" si="28"/>
        <v>4051</v>
      </c>
      <c r="G624" s="65"/>
      <c r="H624" s="194"/>
      <c r="I624" s="64"/>
      <c r="J624" s="64"/>
      <c r="K624" s="69"/>
      <c r="L624" s="72"/>
      <c r="M624" s="72"/>
      <c r="N624" s="72"/>
      <c r="O624" s="72"/>
      <c r="P624" s="63">
        <f t="shared" si="29"/>
        <v>1450</v>
      </c>
    </row>
    <row r="625" spans="1:16" x14ac:dyDescent="0.25">
      <c r="A625" s="104">
        <v>625</v>
      </c>
      <c r="B625" s="66">
        <v>68.42</v>
      </c>
      <c r="C625" s="63">
        <f>'soust.uk.JMK př.č.2'!$O$27+'soust.uk.JMK př.č.2'!$P$27</f>
        <v>23092</v>
      </c>
      <c r="D625" s="63">
        <f>'soust.uk.JMK př.č.2'!$L$27</f>
        <v>85</v>
      </c>
      <c r="E625" s="63">
        <f t="shared" si="27"/>
        <v>5585</v>
      </c>
      <c r="F625" s="63">
        <f t="shared" si="28"/>
        <v>4050</v>
      </c>
      <c r="G625" s="65"/>
      <c r="H625" s="194"/>
      <c r="I625" s="64"/>
      <c r="J625" s="64"/>
      <c r="K625" s="69"/>
      <c r="L625" s="72"/>
      <c r="M625" s="72"/>
      <c r="N625" s="72"/>
      <c r="O625" s="72"/>
      <c r="P625" s="63">
        <f t="shared" si="29"/>
        <v>1450</v>
      </c>
    </row>
    <row r="626" spans="1:16" x14ac:dyDescent="0.25">
      <c r="A626" s="104">
        <v>626</v>
      </c>
      <c r="B626" s="66">
        <v>68.44</v>
      </c>
      <c r="C626" s="63">
        <f>'soust.uk.JMK př.č.2'!$O$27+'soust.uk.JMK př.č.2'!$P$27</f>
        <v>23092</v>
      </c>
      <c r="D626" s="63">
        <f>'soust.uk.JMK př.č.2'!$L$27</f>
        <v>85</v>
      </c>
      <c r="E626" s="63">
        <f t="shared" si="27"/>
        <v>5584</v>
      </c>
      <c r="F626" s="63">
        <f t="shared" si="28"/>
        <v>4049</v>
      </c>
      <c r="G626" s="65"/>
      <c r="H626" s="194"/>
      <c r="I626" s="64"/>
      <c r="J626" s="64"/>
      <c r="K626" s="69"/>
      <c r="L626" s="72"/>
      <c r="M626" s="72"/>
      <c r="N626" s="72"/>
      <c r="O626" s="72"/>
      <c r="P626" s="63">
        <f t="shared" si="29"/>
        <v>1450</v>
      </c>
    </row>
    <row r="627" spans="1:16" x14ac:dyDescent="0.25">
      <c r="A627" s="104">
        <v>627</v>
      </c>
      <c r="B627" s="66">
        <v>68.459999999999994</v>
      </c>
      <c r="C627" s="63">
        <f>'soust.uk.JMK př.č.2'!$O$27+'soust.uk.JMK př.č.2'!$P$27</f>
        <v>23092</v>
      </c>
      <c r="D627" s="63">
        <f>'soust.uk.JMK př.č.2'!$L$27</f>
        <v>85</v>
      </c>
      <c r="E627" s="63">
        <f t="shared" si="27"/>
        <v>5582</v>
      </c>
      <c r="F627" s="63">
        <f t="shared" si="28"/>
        <v>4048</v>
      </c>
      <c r="G627" s="65"/>
      <c r="H627" s="194"/>
      <c r="I627" s="64"/>
      <c r="J627" s="64"/>
      <c r="K627" s="69"/>
      <c r="L627" s="72"/>
      <c r="M627" s="72"/>
      <c r="N627" s="72"/>
      <c r="O627" s="72"/>
      <c r="P627" s="63">
        <f t="shared" si="29"/>
        <v>1449</v>
      </c>
    </row>
    <row r="628" spans="1:16" x14ac:dyDescent="0.25">
      <c r="A628" s="104">
        <v>628</v>
      </c>
      <c r="B628" s="66">
        <v>68.48</v>
      </c>
      <c r="C628" s="63">
        <f>'soust.uk.JMK př.č.2'!$O$27+'soust.uk.JMK př.č.2'!$P$27</f>
        <v>23092</v>
      </c>
      <c r="D628" s="63">
        <f>'soust.uk.JMK př.č.2'!$L$27</f>
        <v>85</v>
      </c>
      <c r="E628" s="63">
        <f t="shared" si="27"/>
        <v>5579</v>
      </c>
      <c r="F628" s="63">
        <f t="shared" si="28"/>
        <v>4046</v>
      </c>
      <c r="G628" s="65"/>
      <c r="H628" s="194"/>
      <c r="I628" s="64"/>
      <c r="J628" s="64"/>
      <c r="K628" s="69"/>
      <c r="L628" s="72"/>
      <c r="M628" s="72"/>
      <c r="N628" s="72"/>
      <c r="O628" s="72"/>
      <c r="P628" s="63">
        <f t="shared" si="29"/>
        <v>1448</v>
      </c>
    </row>
    <row r="629" spans="1:16" x14ac:dyDescent="0.25">
      <c r="A629" s="104">
        <v>629</v>
      </c>
      <c r="B629" s="66">
        <v>68.510000000000005</v>
      </c>
      <c r="C629" s="63">
        <f>'soust.uk.JMK př.č.2'!$O$27+'soust.uk.JMK př.č.2'!$P$27</f>
        <v>23092</v>
      </c>
      <c r="D629" s="63">
        <f>'soust.uk.JMK př.č.2'!$L$27</f>
        <v>85</v>
      </c>
      <c r="E629" s="63">
        <f t="shared" si="27"/>
        <v>5578</v>
      </c>
      <c r="F629" s="63">
        <f t="shared" si="28"/>
        <v>4045</v>
      </c>
      <c r="G629" s="65"/>
      <c r="H629" s="194"/>
      <c r="I629" s="64"/>
      <c r="J629" s="64"/>
      <c r="K629" s="69"/>
      <c r="L629" s="72"/>
      <c r="M629" s="72"/>
      <c r="N629" s="72"/>
      <c r="O629" s="72"/>
      <c r="P629" s="63">
        <f t="shared" si="29"/>
        <v>1448</v>
      </c>
    </row>
    <row r="630" spans="1:16" x14ac:dyDescent="0.25">
      <c r="A630" s="104">
        <v>630</v>
      </c>
      <c r="B630" s="66">
        <v>68.53</v>
      </c>
      <c r="C630" s="63">
        <f>'soust.uk.JMK př.č.2'!$O$27+'soust.uk.JMK př.č.2'!$P$27</f>
        <v>23092</v>
      </c>
      <c r="D630" s="63">
        <f>'soust.uk.JMK př.č.2'!$L$27</f>
        <v>85</v>
      </c>
      <c r="E630" s="63">
        <f t="shared" si="27"/>
        <v>5577</v>
      </c>
      <c r="F630" s="63">
        <f t="shared" si="28"/>
        <v>4044</v>
      </c>
      <c r="G630" s="65"/>
      <c r="H630" s="194"/>
      <c r="I630" s="64"/>
      <c r="J630" s="64"/>
      <c r="K630" s="69"/>
      <c r="L630" s="72"/>
      <c r="M630" s="72"/>
      <c r="N630" s="72"/>
      <c r="O630" s="72"/>
      <c r="P630" s="63">
        <f t="shared" si="29"/>
        <v>1448</v>
      </c>
    </row>
    <row r="631" spans="1:16" x14ac:dyDescent="0.25">
      <c r="A631" s="104">
        <v>631</v>
      </c>
      <c r="B631" s="66">
        <v>68.55</v>
      </c>
      <c r="C631" s="63">
        <f>'soust.uk.JMK př.č.2'!$O$27+'soust.uk.JMK př.č.2'!$P$27</f>
        <v>23092</v>
      </c>
      <c r="D631" s="63">
        <f>'soust.uk.JMK př.č.2'!$L$27</f>
        <v>85</v>
      </c>
      <c r="E631" s="63">
        <f t="shared" si="27"/>
        <v>5574</v>
      </c>
      <c r="F631" s="63">
        <f t="shared" si="28"/>
        <v>4042</v>
      </c>
      <c r="G631" s="65"/>
      <c r="H631" s="194"/>
      <c r="I631" s="64"/>
      <c r="J631" s="64"/>
      <c r="K631" s="69"/>
      <c r="L631" s="72"/>
      <c r="M631" s="72"/>
      <c r="N631" s="72"/>
      <c r="O631" s="72"/>
      <c r="P631" s="63">
        <f t="shared" si="29"/>
        <v>1447</v>
      </c>
    </row>
    <row r="632" spans="1:16" x14ac:dyDescent="0.25">
      <c r="A632" s="104">
        <v>632</v>
      </c>
      <c r="B632" s="66">
        <v>68.569999999999993</v>
      </c>
      <c r="C632" s="63">
        <f>'soust.uk.JMK př.č.2'!$O$27+'soust.uk.JMK př.č.2'!$P$27</f>
        <v>23092</v>
      </c>
      <c r="D632" s="63">
        <f>'soust.uk.JMK př.č.2'!$L$27</f>
        <v>85</v>
      </c>
      <c r="E632" s="63">
        <f t="shared" si="27"/>
        <v>5573</v>
      </c>
      <c r="F632" s="63">
        <f t="shared" si="28"/>
        <v>4041</v>
      </c>
      <c r="G632" s="65"/>
      <c r="H632" s="194"/>
      <c r="I632" s="64"/>
      <c r="J632" s="64"/>
      <c r="K632" s="69"/>
      <c r="L632" s="72"/>
      <c r="M632" s="72"/>
      <c r="N632" s="72"/>
      <c r="O632" s="72"/>
      <c r="P632" s="63">
        <f t="shared" si="29"/>
        <v>1447</v>
      </c>
    </row>
    <row r="633" spans="1:16" x14ac:dyDescent="0.25">
      <c r="A633" s="104">
        <v>633</v>
      </c>
      <c r="B633" s="66">
        <v>68.59</v>
      </c>
      <c r="C633" s="63">
        <f>'soust.uk.JMK př.č.2'!$O$27+'soust.uk.JMK př.č.2'!$P$27</f>
        <v>23092</v>
      </c>
      <c r="D633" s="63">
        <f>'soust.uk.JMK př.č.2'!$L$27</f>
        <v>85</v>
      </c>
      <c r="E633" s="63">
        <f t="shared" si="27"/>
        <v>5571</v>
      </c>
      <c r="F633" s="63">
        <f t="shared" si="28"/>
        <v>4040</v>
      </c>
      <c r="G633" s="65"/>
      <c r="H633" s="194"/>
      <c r="I633" s="64"/>
      <c r="J633" s="64"/>
      <c r="K633" s="69"/>
      <c r="L633" s="72"/>
      <c r="M633" s="72"/>
      <c r="N633" s="72"/>
      <c r="O633" s="72"/>
      <c r="P633" s="63">
        <f t="shared" si="29"/>
        <v>1446</v>
      </c>
    </row>
    <row r="634" spans="1:16" x14ac:dyDescent="0.25">
      <c r="A634" s="104">
        <v>634</v>
      </c>
      <c r="B634" s="66">
        <v>68.61</v>
      </c>
      <c r="C634" s="63">
        <f>'soust.uk.JMK př.č.2'!$O$27+'soust.uk.JMK př.č.2'!$P$27</f>
        <v>23092</v>
      </c>
      <c r="D634" s="63">
        <f>'soust.uk.JMK př.č.2'!$L$27</f>
        <v>85</v>
      </c>
      <c r="E634" s="63">
        <f t="shared" si="27"/>
        <v>5570</v>
      </c>
      <c r="F634" s="63">
        <f t="shared" si="28"/>
        <v>4039</v>
      </c>
      <c r="G634" s="65"/>
      <c r="H634" s="194"/>
      <c r="I634" s="64"/>
      <c r="J634" s="64"/>
      <c r="K634" s="69"/>
      <c r="L634" s="72"/>
      <c r="M634" s="72"/>
      <c r="N634" s="72"/>
      <c r="O634" s="72"/>
      <c r="P634" s="63">
        <f t="shared" si="29"/>
        <v>1446</v>
      </c>
    </row>
    <row r="635" spans="1:16" x14ac:dyDescent="0.25">
      <c r="A635" s="104">
        <v>635</v>
      </c>
      <c r="B635" s="66">
        <v>68.63</v>
      </c>
      <c r="C635" s="63">
        <f>'soust.uk.JMK př.č.2'!$O$27+'soust.uk.JMK př.č.2'!$P$27</f>
        <v>23092</v>
      </c>
      <c r="D635" s="63">
        <f>'soust.uk.JMK př.č.2'!$L$27</f>
        <v>85</v>
      </c>
      <c r="E635" s="63">
        <f t="shared" si="27"/>
        <v>5569</v>
      </c>
      <c r="F635" s="63">
        <f t="shared" si="28"/>
        <v>4038</v>
      </c>
      <c r="G635" s="65"/>
      <c r="H635" s="194"/>
      <c r="I635" s="64"/>
      <c r="J635" s="64"/>
      <c r="K635" s="69"/>
      <c r="L635" s="72"/>
      <c r="M635" s="72"/>
      <c r="N635" s="72"/>
      <c r="O635" s="72"/>
      <c r="P635" s="63">
        <f t="shared" si="29"/>
        <v>1446</v>
      </c>
    </row>
    <row r="636" spans="1:16" x14ac:dyDescent="0.25">
      <c r="A636" s="104">
        <v>636</v>
      </c>
      <c r="B636" s="66">
        <v>68.650000000000006</v>
      </c>
      <c r="C636" s="63">
        <f>'soust.uk.JMK př.č.2'!$O$27+'soust.uk.JMK př.č.2'!$P$27</f>
        <v>23092</v>
      </c>
      <c r="D636" s="63">
        <f>'soust.uk.JMK př.č.2'!$L$27</f>
        <v>85</v>
      </c>
      <c r="E636" s="63">
        <f t="shared" si="27"/>
        <v>5566</v>
      </c>
      <c r="F636" s="63">
        <f t="shared" si="28"/>
        <v>4036</v>
      </c>
      <c r="G636" s="65"/>
      <c r="H636" s="194"/>
      <c r="I636" s="64"/>
      <c r="J636" s="64"/>
      <c r="K636" s="69"/>
      <c r="L636" s="72"/>
      <c r="M636" s="72"/>
      <c r="N636" s="72"/>
      <c r="O636" s="72"/>
      <c r="P636" s="63">
        <f t="shared" si="29"/>
        <v>1445</v>
      </c>
    </row>
    <row r="637" spans="1:16" x14ac:dyDescent="0.25">
      <c r="A637" s="104">
        <v>637</v>
      </c>
      <c r="B637" s="66">
        <v>68.67</v>
      </c>
      <c r="C637" s="63">
        <f>'soust.uk.JMK př.č.2'!$O$27+'soust.uk.JMK př.č.2'!$P$27</f>
        <v>23092</v>
      </c>
      <c r="D637" s="63">
        <f>'soust.uk.JMK př.č.2'!$L$27</f>
        <v>85</v>
      </c>
      <c r="E637" s="63">
        <f t="shared" si="27"/>
        <v>5565</v>
      </c>
      <c r="F637" s="63">
        <f t="shared" si="28"/>
        <v>4035</v>
      </c>
      <c r="G637" s="65"/>
      <c r="H637" s="194"/>
      <c r="I637" s="64"/>
      <c r="J637" s="64"/>
      <c r="K637" s="69"/>
      <c r="L637" s="72"/>
      <c r="M637" s="72"/>
      <c r="N637" s="72"/>
      <c r="O637" s="72"/>
      <c r="P637" s="63">
        <f t="shared" si="29"/>
        <v>1445</v>
      </c>
    </row>
    <row r="638" spans="1:16" x14ac:dyDescent="0.25">
      <c r="A638" s="104">
        <v>638</v>
      </c>
      <c r="B638" s="66">
        <v>68.69</v>
      </c>
      <c r="C638" s="63">
        <f>'soust.uk.JMK př.č.2'!$O$27+'soust.uk.JMK př.č.2'!$P$27</f>
        <v>23092</v>
      </c>
      <c r="D638" s="63">
        <f>'soust.uk.JMK př.č.2'!$L$27</f>
        <v>85</v>
      </c>
      <c r="E638" s="63">
        <f t="shared" si="27"/>
        <v>5563</v>
      </c>
      <c r="F638" s="63">
        <f t="shared" si="28"/>
        <v>4034</v>
      </c>
      <c r="G638" s="65"/>
      <c r="H638" s="194"/>
      <c r="I638" s="64"/>
      <c r="J638" s="64"/>
      <c r="K638" s="69"/>
      <c r="L638" s="72"/>
      <c r="M638" s="72"/>
      <c r="N638" s="72"/>
      <c r="O638" s="72"/>
      <c r="P638" s="63">
        <f t="shared" si="29"/>
        <v>1444</v>
      </c>
    </row>
    <row r="639" spans="1:16" x14ac:dyDescent="0.25">
      <c r="A639" s="104">
        <v>639</v>
      </c>
      <c r="B639" s="66">
        <v>68.709999999999994</v>
      </c>
      <c r="C639" s="63">
        <f>'soust.uk.JMK př.č.2'!$O$27+'soust.uk.JMK př.č.2'!$P$27</f>
        <v>23092</v>
      </c>
      <c r="D639" s="63">
        <f>'soust.uk.JMK př.č.2'!$L$27</f>
        <v>85</v>
      </c>
      <c r="E639" s="63">
        <f t="shared" si="27"/>
        <v>5562</v>
      </c>
      <c r="F639" s="63">
        <f t="shared" si="28"/>
        <v>4033</v>
      </c>
      <c r="G639" s="65"/>
      <c r="H639" s="194"/>
      <c r="I639" s="64"/>
      <c r="J639" s="64"/>
      <c r="K639" s="69"/>
      <c r="L639" s="72"/>
      <c r="M639" s="72"/>
      <c r="N639" s="72"/>
      <c r="O639" s="72"/>
      <c r="P639" s="63">
        <f t="shared" si="29"/>
        <v>1444</v>
      </c>
    </row>
    <row r="640" spans="1:16" x14ac:dyDescent="0.25">
      <c r="A640" s="104">
        <v>640</v>
      </c>
      <c r="B640" s="66">
        <v>68.73</v>
      </c>
      <c r="C640" s="63">
        <f>'soust.uk.JMK př.č.2'!$O$27+'soust.uk.JMK př.č.2'!$P$27</f>
        <v>23092</v>
      </c>
      <c r="D640" s="63">
        <f>'soust.uk.JMK př.č.2'!$L$27</f>
        <v>85</v>
      </c>
      <c r="E640" s="63">
        <f t="shared" si="27"/>
        <v>5560</v>
      </c>
      <c r="F640" s="63">
        <f t="shared" si="28"/>
        <v>4032</v>
      </c>
      <c r="G640" s="65"/>
      <c r="H640" s="194"/>
      <c r="I640" s="64"/>
      <c r="J640" s="64"/>
      <c r="K640" s="69"/>
      <c r="L640" s="72"/>
      <c r="M640" s="72"/>
      <c r="N640" s="72"/>
      <c r="O640" s="72"/>
      <c r="P640" s="63">
        <f t="shared" si="29"/>
        <v>1443</v>
      </c>
    </row>
    <row r="641" spans="1:16" x14ac:dyDescent="0.25">
      <c r="A641" s="104">
        <v>641</v>
      </c>
      <c r="B641" s="66">
        <v>68.75</v>
      </c>
      <c r="C641" s="63">
        <f>'soust.uk.JMK př.č.2'!$O$27+'soust.uk.JMK př.č.2'!$P$27</f>
        <v>23092</v>
      </c>
      <c r="D641" s="63">
        <f>'soust.uk.JMK př.č.2'!$L$27</f>
        <v>85</v>
      </c>
      <c r="E641" s="63">
        <f t="shared" si="27"/>
        <v>5559</v>
      </c>
      <c r="F641" s="63">
        <f t="shared" si="28"/>
        <v>4031</v>
      </c>
      <c r="G641" s="65"/>
      <c r="H641" s="194"/>
      <c r="I641" s="64"/>
      <c r="J641" s="64"/>
      <c r="K641" s="69"/>
      <c r="L641" s="72"/>
      <c r="M641" s="72"/>
      <c r="N641" s="72"/>
      <c r="O641" s="72"/>
      <c r="P641" s="63">
        <f t="shared" si="29"/>
        <v>1443</v>
      </c>
    </row>
    <row r="642" spans="1:16" x14ac:dyDescent="0.25">
      <c r="A642" s="104">
        <v>642</v>
      </c>
      <c r="B642" s="66">
        <v>68.77</v>
      </c>
      <c r="C642" s="63">
        <f>'soust.uk.JMK př.č.2'!$O$27+'soust.uk.JMK př.č.2'!$P$27</f>
        <v>23092</v>
      </c>
      <c r="D642" s="63">
        <f>'soust.uk.JMK př.č.2'!$L$27</f>
        <v>85</v>
      </c>
      <c r="E642" s="63">
        <f t="shared" si="27"/>
        <v>5556</v>
      </c>
      <c r="F642" s="63">
        <f t="shared" si="28"/>
        <v>4029</v>
      </c>
      <c r="G642" s="65"/>
      <c r="H642" s="194"/>
      <c r="I642" s="64"/>
      <c r="J642" s="64"/>
      <c r="K642" s="69"/>
      <c r="L642" s="72"/>
      <c r="M642" s="72"/>
      <c r="N642" s="72"/>
      <c r="O642" s="72"/>
      <c r="P642" s="63">
        <f t="shared" si="29"/>
        <v>1442</v>
      </c>
    </row>
    <row r="643" spans="1:16" x14ac:dyDescent="0.25">
      <c r="A643" s="104">
        <v>643</v>
      </c>
      <c r="B643" s="66">
        <v>68.790000000000006</v>
      </c>
      <c r="C643" s="63">
        <f>'soust.uk.JMK př.č.2'!$O$27+'soust.uk.JMK př.č.2'!$P$27</f>
        <v>23092</v>
      </c>
      <c r="D643" s="63">
        <f>'soust.uk.JMK př.č.2'!$L$27</f>
        <v>85</v>
      </c>
      <c r="E643" s="63">
        <f t="shared" si="27"/>
        <v>5555</v>
      </c>
      <c r="F643" s="63">
        <f t="shared" si="28"/>
        <v>4028</v>
      </c>
      <c r="G643" s="65"/>
      <c r="H643" s="194"/>
      <c r="I643" s="64"/>
      <c r="J643" s="64"/>
      <c r="K643" s="69"/>
      <c r="L643" s="72"/>
      <c r="M643" s="72"/>
      <c r="N643" s="72"/>
      <c r="O643" s="72"/>
      <c r="P643" s="63">
        <f t="shared" si="29"/>
        <v>1442</v>
      </c>
    </row>
    <row r="644" spans="1:16" x14ac:dyDescent="0.25">
      <c r="A644" s="104">
        <v>644</v>
      </c>
      <c r="B644" s="66">
        <v>68.81</v>
      </c>
      <c r="C644" s="63">
        <f>'soust.uk.JMK př.č.2'!$O$27+'soust.uk.JMK př.č.2'!$P$27</f>
        <v>23092</v>
      </c>
      <c r="D644" s="63">
        <f>'soust.uk.JMK př.č.2'!$L$27</f>
        <v>85</v>
      </c>
      <c r="E644" s="63">
        <f t="shared" si="27"/>
        <v>5554</v>
      </c>
      <c r="F644" s="63">
        <f t="shared" si="28"/>
        <v>4027</v>
      </c>
      <c r="G644" s="65"/>
      <c r="H644" s="194"/>
      <c r="I644" s="64"/>
      <c r="J644" s="64"/>
      <c r="K644" s="69"/>
      <c r="L644" s="72"/>
      <c r="M644" s="72"/>
      <c r="N644" s="72"/>
      <c r="O644" s="72"/>
      <c r="P644" s="63">
        <f t="shared" si="29"/>
        <v>1442</v>
      </c>
    </row>
    <row r="645" spans="1:16" x14ac:dyDescent="0.25">
      <c r="A645" s="104">
        <v>645</v>
      </c>
      <c r="B645" s="66">
        <v>68.83</v>
      </c>
      <c r="C645" s="63">
        <f>'soust.uk.JMK př.č.2'!$O$27+'soust.uk.JMK př.č.2'!$P$27</f>
        <v>23092</v>
      </c>
      <c r="D645" s="63">
        <f>'soust.uk.JMK př.č.2'!$L$27</f>
        <v>85</v>
      </c>
      <c r="E645" s="63">
        <f t="shared" si="27"/>
        <v>5552</v>
      </c>
      <c r="F645" s="63">
        <f t="shared" si="28"/>
        <v>4026</v>
      </c>
      <c r="G645" s="65"/>
      <c r="H645" s="194"/>
      <c r="I645" s="64"/>
      <c r="J645" s="64"/>
      <c r="K645" s="69"/>
      <c r="L645" s="72"/>
      <c r="M645" s="72"/>
      <c r="N645" s="72"/>
      <c r="O645" s="72"/>
      <c r="P645" s="63">
        <f t="shared" si="29"/>
        <v>1441</v>
      </c>
    </row>
    <row r="646" spans="1:16" x14ac:dyDescent="0.25">
      <c r="A646" s="104">
        <v>646</v>
      </c>
      <c r="B646" s="66">
        <v>68.849999999999994</v>
      </c>
      <c r="C646" s="63">
        <f>'soust.uk.JMK př.č.2'!$O$27+'soust.uk.JMK př.č.2'!$P$27</f>
        <v>23092</v>
      </c>
      <c r="D646" s="63">
        <f>'soust.uk.JMK př.č.2'!$L$27</f>
        <v>85</v>
      </c>
      <c r="E646" s="63">
        <f t="shared" si="27"/>
        <v>5551</v>
      </c>
      <c r="F646" s="63">
        <f t="shared" si="28"/>
        <v>4025</v>
      </c>
      <c r="G646" s="65"/>
      <c r="H646" s="194"/>
      <c r="I646" s="64"/>
      <c r="J646" s="64"/>
      <c r="K646" s="69"/>
      <c r="L646" s="72"/>
      <c r="M646" s="72"/>
      <c r="N646" s="72"/>
      <c r="O646" s="72"/>
      <c r="P646" s="63">
        <f t="shared" si="29"/>
        <v>1441</v>
      </c>
    </row>
    <row r="647" spans="1:16" x14ac:dyDescent="0.25">
      <c r="A647" s="104">
        <v>647</v>
      </c>
      <c r="B647" s="66">
        <v>68.87</v>
      </c>
      <c r="C647" s="63">
        <f>'soust.uk.JMK př.č.2'!$O$27+'soust.uk.JMK př.č.2'!$P$27</f>
        <v>23092</v>
      </c>
      <c r="D647" s="63">
        <f>'soust.uk.JMK př.č.2'!$L$27</f>
        <v>85</v>
      </c>
      <c r="E647" s="63">
        <f t="shared" si="27"/>
        <v>5550</v>
      </c>
      <c r="F647" s="63">
        <f t="shared" si="28"/>
        <v>4024</v>
      </c>
      <c r="G647" s="65"/>
      <c r="H647" s="194"/>
      <c r="I647" s="64"/>
      <c r="J647" s="64"/>
      <c r="K647" s="69"/>
      <c r="L647" s="72"/>
      <c r="M647" s="72"/>
      <c r="N647" s="72"/>
      <c r="O647" s="72"/>
      <c r="P647" s="63">
        <f t="shared" si="29"/>
        <v>1441</v>
      </c>
    </row>
    <row r="648" spans="1:16" x14ac:dyDescent="0.25">
      <c r="A648" s="104">
        <v>648</v>
      </c>
      <c r="B648" s="66">
        <v>68.89</v>
      </c>
      <c r="C648" s="63">
        <f>'soust.uk.JMK př.č.2'!$O$27+'soust.uk.JMK př.č.2'!$P$27</f>
        <v>23092</v>
      </c>
      <c r="D648" s="63">
        <f>'soust.uk.JMK př.č.2'!$L$27</f>
        <v>85</v>
      </c>
      <c r="E648" s="63">
        <f t="shared" si="27"/>
        <v>5547</v>
      </c>
      <c r="F648" s="63">
        <f t="shared" si="28"/>
        <v>4022</v>
      </c>
      <c r="G648" s="65"/>
      <c r="H648" s="194"/>
      <c r="I648" s="64"/>
      <c r="J648" s="64"/>
      <c r="K648" s="69"/>
      <c r="L648" s="72"/>
      <c r="M648" s="72"/>
      <c r="N648" s="72"/>
      <c r="O648" s="72"/>
      <c r="P648" s="63">
        <f t="shared" si="29"/>
        <v>1440</v>
      </c>
    </row>
    <row r="649" spans="1:16" x14ac:dyDescent="0.25">
      <c r="A649" s="104">
        <v>649</v>
      </c>
      <c r="B649" s="66">
        <v>68.91</v>
      </c>
      <c r="C649" s="63">
        <f>'soust.uk.JMK př.č.2'!$O$27+'soust.uk.JMK př.č.2'!$P$27</f>
        <v>23092</v>
      </c>
      <c r="D649" s="63">
        <f>'soust.uk.JMK př.č.2'!$L$27</f>
        <v>85</v>
      </c>
      <c r="E649" s="63">
        <f t="shared" si="27"/>
        <v>5546</v>
      </c>
      <c r="F649" s="63">
        <f t="shared" si="28"/>
        <v>4021</v>
      </c>
      <c r="G649" s="65"/>
      <c r="H649" s="194"/>
      <c r="I649" s="64"/>
      <c r="J649" s="64"/>
      <c r="K649" s="69"/>
      <c r="L649" s="72"/>
      <c r="M649" s="72"/>
      <c r="N649" s="72"/>
      <c r="O649" s="72"/>
      <c r="P649" s="63">
        <f t="shared" si="29"/>
        <v>1440</v>
      </c>
    </row>
    <row r="650" spans="1:16" x14ac:dyDescent="0.25">
      <c r="A650" s="104">
        <v>650</v>
      </c>
      <c r="B650" s="66">
        <v>68.930000000000007</v>
      </c>
      <c r="C650" s="63">
        <f>'soust.uk.JMK př.č.2'!$O$27+'soust.uk.JMK př.č.2'!$P$27</f>
        <v>23092</v>
      </c>
      <c r="D650" s="63">
        <f>'soust.uk.JMK př.č.2'!$L$27</f>
        <v>85</v>
      </c>
      <c r="E650" s="63">
        <f t="shared" si="27"/>
        <v>5544</v>
      </c>
      <c r="F650" s="63">
        <f t="shared" si="28"/>
        <v>4020</v>
      </c>
      <c r="G650" s="65"/>
      <c r="H650" s="194"/>
      <c r="I650" s="64"/>
      <c r="J650" s="64"/>
      <c r="K650" s="69"/>
      <c r="L650" s="72"/>
      <c r="M650" s="72"/>
      <c r="N650" s="72"/>
      <c r="O650" s="72"/>
      <c r="P650" s="63">
        <f t="shared" si="29"/>
        <v>1439</v>
      </c>
    </row>
    <row r="651" spans="1:16" x14ac:dyDescent="0.25">
      <c r="A651" s="104">
        <v>651</v>
      </c>
      <c r="B651" s="66">
        <v>68.95</v>
      </c>
      <c r="C651" s="63">
        <f>'soust.uk.JMK př.č.2'!$O$27+'soust.uk.JMK př.č.2'!$P$27</f>
        <v>23092</v>
      </c>
      <c r="D651" s="63">
        <f>'soust.uk.JMK př.č.2'!$L$27</f>
        <v>85</v>
      </c>
      <c r="E651" s="63">
        <f t="shared" si="27"/>
        <v>5543</v>
      </c>
      <c r="F651" s="63">
        <f t="shared" si="28"/>
        <v>4019</v>
      </c>
      <c r="G651" s="65"/>
      <c r="H651" s="194"/>
      <c r="I651" s="64"/>
      <c r="J651" s="64"/>
      <c r="K651" s="69"/>
      <c r="L651" s="72"/>
      <c r="M651" s="72"/>
      <c r="N651" s="72"/>
      <c r="O651" s="72"/>
      <c r="P651" s="63">
        <f t="shared" si="29"/>
        <v>1439</v>
      </c>
    </row>
    <row r="652" spans="1:16" x14ac:dyDescent="0.25">
      <c r="A652" s="104">
        <v>652</v>
      </c>
      <c r="B652" s="66">
        <v>68.97</v>
      </c>
      <c r="C652" s="63">
        <f>'soust.uk.JMK př.č.2'!$O$27+'soust.uk.JMK př.č.2'!$P$27</f>
        <v>23092</v>
      </c>
      <c r="D652" s="63">
        <f>'soust.uk.JMK př.č.2'!$L$27</f>
        <v>85</v>
      </c>
      <c r="E652" s="63">
        <f t="shared" si="27"/>
        <v>5541</v>
      </c>
      <c r="F652" s="63">
        <f t="shared" si="28"/>
        <v>4018</v>
      </c>
      <c r="G652" s="65"/>
      <c r="H652" s="194"/>
      <c r="I652" s="64"/>
      <c r="J652" s="64"/>
      <c r="K652" s="69"/>
      <c r="L652" s="72"/>
      <c r="M652" s="72"/>
      <c r="N652" s="72"/>
      <c r="O652" s="72"/>
      <c r="P652" s="63">
        <f t="shared" si="29"/>
        <v>1438</v>
      </c>
    </row>
    <row r="653" spans="1:16" x14ac:dyDescent="0.25">
      <c r="A653" s="104">
        <v>653</v>
      </c>
      <c r="B653" s="66">
        <v>68.989999999999995</v>
      </c>
      <c r="C653" s="63">
        <f>'soust.uk.JMK př.č.2'!$O$27+'soust.uk.JMK př.č.2'!$P$27</f>
        <v>23092</v>
      </c>
      <c r="D653" s="63">
        <f>'soust.uk.JMK př.č.2'!$L$27</f>
        <v>85</v>
      </c>
      <c r="E653" s="63">
        <f t="shared" si="27"/>
        <v>5540</v>
      </c>
      <c r="F653" s="63">
        <f t="shared" si="28"/>
        <v>4017</v>
      </c>
      <c r="G653" s="65"/>
      <c r="H653" s="194"/>
      <c r="I653" s="64"/>
      <c r="J653" s="64"/>
      <c r="K653" s="69"/>
      <c r="L653" s="72"/>
      <c r="M653" s="72"/>
      <c r="N653" s="72"/>
      <c r="O653" s="72"/>
      <c r="P653" s="63">
        <f t="shared" si="29"/>
        <v>1438</v>
      </c>
    </row>
    <row r="654" spans="1:16" x14ac:dyDescent="0.25">
      <c r="A654" s="104">
        <v>654</v>
      </c>
      <c r="B654" s="66">
        <v>69.010000000000005</v>
      </c>
      <c r="C654" s="63">
        <f>'soust.uk.JMK př.č.2'!$O$27+'soust.uk.JMK př.č.2'!$P$27</f>
        <v>23092</v>
      </c>
      <c r="D654" s="63">
        <f>'soust.uk.JMK př.č.2'!$L$27</f>
        <v>85</v>
      </c>
      <c r="E654" s="63">
        <f t="shared" ref="E654:E717" si="30">SUM(F654,P654,D654)</f>
        <v>5537</v>
      </c>
      <c r="F654" s="63">
        <f t="shared" si="28"/>
        <v>4015</v>
      </c>
      <c r="G654" s="65"/>
      <c r="H654" s="194"/>
      <c r="I654" s="64"/>
      <c r="J654" s="64"/>
      <c r="K654" s="69"/>
      <c r="L654" s="72"/>
      <c r="M654" s="72"/>
      <c r="N654" s="72"/>
      <c r="O654" s="72"/>
      <c r="P654" s="63">
        <f t="shared" si="29"/>
        <v>1437</v>
      </c>
    </row>
    <row r="655" spans="1:16" x14ac:dyDescent="0.25">
      <c r="A655" s="104">
        <v>655</v>
      </c>
      <c r="B655" s="66">
        <v>69.03</v>
      </c>
      <c r="C655" s="63">
        <f>'soust.uk.JMK př.č.2'!$O$27+'soust.uk.JMK př.č.2'!$P$27</f>
        <v>23092</v>
      </c>
      <c r="D655" s="63">
        <f>'soust.uk.JMK př.č.2'!$L$27</f>
        <v>85</v>
      </c>
      <c r="E655" s="63">
        <f t="shared" si="30"/>
        <v>5536</v>
      </c>
      <c r="F655" s="63">
        <f t="shared" ref="F655:F718" si="31">ROUND(1/B655*C655*12,0)</f>
        <v>4014</v>
      </c>
      <c r="G655" s="65"/>
      <c r="H655" s="194"/>
      <c r="I655" s="64"/>
      <c r="J655" s="64"/>
      <c r="K655" s="69"/>
      <c r="L655" s="72"/>
      <c r="M655" s="72"/>
      <c r="N655" s="72"/>
      <c r="O655" s="72"/>
      <c r="P655" s="63">
        <f t="shared" ref="P655:P718" si="32">ROUND((F655*35.8%),0)</f>
        <v>1437</v>
      </c>
    </row>
    <row r="656" spans="1:16" x14ac:dyDescent="0.25">
      <c r="A656" s="104">
        <v>656</v>
      </c>
      <c r="B656" s="66">
        <v>69.05</v>
      </c>
      <c r="C656" s="63">
        <f>'soust.uk.JMK př.č.2'!$O$27+'soust.uk.JMK př.č.2'!$P$27</f>
        <v>23092</v>
      </c>
      <c r="D656" s="63">
        <f>'soust.uk.JMK př.č.2'!$L$27</f>
        <v>85</v>
      </c>
      <c r="E656" s="63">
        <f t="shared" si="30"/>
        <v>5535</v>
      </c>
      <c r="F656" s="63">
        <f t="shared" si="31"/>
        <v>4013</v>
      </c>
      <c r="G656" s="65"/>
      <c r="H656" s="194"/>
      <c r="I656" s="64"/>
      <c r="J656" s="64"/>
      <c r="K656" s="69"/>
      <c r="L656" s="72"/>
      <c r="M656" s="72"/>
      <c r="N656" s="72"/>
      <c r="O656" s="72"/>
      <c r="P656" s="63">
        <f t="shared" si="32"/>
        <v>1437</v>
      </c>
    </row>
    <row r="657" spans="1:16" x14ac:dyDescent="0.25">
      <c r="A657" s="104">
        <v>657</v>
      </c>
      <c r="B657" s="66">
        <v>69.069999999999993</v>
      </c>
      <c r="C657" s="63">
        <f>'soust.uk.JMK př.č.2'!$O$27+'soust.uk.JMK př.č.2'!$P$27</f>
        <v>23092</v>
      </c>
      <c r="D657" s="63">
        <f>'soust.uk.JMK př.č.2'!$L$27</f>
        <v>85</v>
      </c>
      <c r="E657" s="63">
        <f t="shared" si="30"/>
        <v>5533</v>
      </c>
      <c r="F657" s="63">
        <f t="shared" si="31"/>
        <v>4012</v>
      </c>
      <c r="G657" s="65"/>
      <c r="H657" s="194"/>
      <c r="I657" s="64"/>
      <c r="J657" s="64"/>
      <c r="K657" s="69"/>
      <c r="L657" s="72"/>
      <c r="M657" s="72"/>
      <c r="N657" s="72"/>
      <c r="O657" s="72"/>
      <c r="P657" s="63">
        <f t="shared" si="32"/>
        <v>1436</v>
      </c>
    </row>
    <row r="658" spans="1:16" x14ac:dyDescent="0.25">
      <c r="A658" s="104">
        <v>658</v>
      </c>
      <c r="B658" s="66">
        <v>69.09</v>
      </c>
      <c r="C658" s="63">
        <f>'soust.uk.JMK př.č.2'!$O$27+'soust.uk.JMK př.č.2'!$P$27</f>
        <v>23092</v>
      </c>
      <c r="D658" s="63">
        <f>'soust.uk.JMK př.č.2'!$L$27</f>
        <v>85</v>
      </c>
      <c r="E658" s="63">
        <f t="shared" si="30"/>
        <v>5532</v>
      </c>
      <c r="F658" s="63">
        <f t="shared" si="31"/>
        <v>4011</v>
      </c>
      <c r="G658" s="65"/>
      <c r="H658" s="194"/>
      <c r="I658" s="64"/>
      <c r="J658" s="64"/>
      <c r="K658" s="69"/>
      <c r="L658" s="72"/>
      <c r="M658" s="72"/>
      <c r="N658" s="72"/>
      <c r="O658" s="72"/>
      <c r="P658" s="63">
        <f t="shared" si="32"/>
        <v>1436</v>
      </c>
    </row>
    <row r="659" spans="1:16" x14ac:dyDescent="0.25">
      <c r="A659" s="104">
        <v>659</v>
      </c>
      <c r="B659" s="66">
        <v>69.11</v>
      </c>
      <c r="C659" s="63">
        <f>'soust.uk.JMK př.č.2'!$O$27+'soust.uk.JMK př.č.2'!$P$27</f>
        <v>23092</v>
      </c>
      <c r="D659" s="63">
        <f>'soust.uk.JMK př.č.2'!$L$27</f>
        <v>85</v>
      </c>
      <c r="E659" s="63">
        <f t="shared" si="30"/>
        <v>5531</v>
      </c>
      <c r="F659" s="63">
        <f t="shared" si="31"/>
        <v>4010</v>
      </c>
      <c r="G659" s="65"/>
      <c r="H659" s="194"/>
      <c r="I659" s="64"/>
      <c r="J659" s="64"/>
      <c r="K659" s="69"/>
      <c r="L659" s="72"/>
      <c r="M659" s="72"/>
      <c r="N659" s="72"/>
      <c r="O659" s="72"/>
      <c r="P659" s="63">
        <f t="shared" si="32"/>
        <v>1436</v>
      </c>
    </row>
    <row r="660" spans="1:16" x14ac:dyDescent="0.25">
      <c r="A660" s="104">
        <v>660</v>
      </c>
      <c r="B660" s="66">
        <v>69.13</v>
      </c>
      <c r="C660" s="63">
        <f>'soust.uk.JMK př.č.2'!$O$27+'soust.uk.JMK př.č.2'!$P$27</f>
        <v>23092</v>
      </c>
      <c r="D660" s="63">
        <f>'soust.uk.JMK př.č.2'!$L$27</f>
        <v>85</v>
      </c>
      <c r="E660" s="63">
        <f t="shared" si="30"/>
        <v>5528</v>
      </c>
      <c r="F660" s="63">
        <f t="shared" si="31"/>
        <v>4008</v>
      </c>
      <c r="G660" s="65"/>
      <c r="H660" s="194"/>
      <c r="I660" s="64"/>
      <c r="J660" s="64"/>
      <c r="K660" s="69"/>
      <c r="L660" s="72"/>
      <c r="M660" s="72"/>
      <c r="N660" s="72"/>
      <c r="O660" s="72"/>
      <c r="P660" s="63">
        <f t="shared" si="32"/>
        <v>1435</v>
      </c>
    </row>
    <row r="661" spans="1:16" x14ac:dyDescent="0.25">
      <c r="A661" s="104">
        <v>661</v>
      </c>
      <c r="B661" s="66">
        <v>69.150000000000006</v>
      </c>
      <c r="C661" s="63">
        <f>'soust.uk.JMK př.č.2'!$O$27+'soust.uk.JMK př.č.2'!$P$27</f>
        <v>23092</v>
      </c>
      <c r="D661" s="63">
        <f>'soust.uk.JMK př.č.2'!$L$27</f>
        <v>85</v>
      </c>
      <c r="E661" s="63">
        <f t="shared" si="30"/>
        <v>5527</v>
      </c>
      <c r="F661" s="63">
        <f t="shared" si="31"/>
        <v>4007</v>
      </c>
      <c r="G661" s="65"/>
      <c r="H661" s="194"/>
      <c r="I661" s="64"/>
      <c r="J661" s="64"/>
      <c r="K661" s="69"/>
      <c r="L661" s="72"/>
      <c r="M661" s="72"/>
      <c r="N661" s="72"/>
      <c r="O661" s="72"/>
      <c r="P661" s="63">
        <f t="shared" si="32"/>
        <v>1435</v>
      </c>
    </row>
    <row r="662" spans="1:16" x14ac:dyDescent="0.25">
      <c r="A662" s="104">
        <v>662</v>
      </c>
      <c r="B662" s="66">
        <v>69.17</v>
      </c>
      <c r="C662" s="63">
        <f>'soust.uk.JMK př.č.2'!$O$27+'soust.uk.JMK př.č.2'!$P$27</f>
        <v>23092</v>
      </c>
      <c r="D662" s="63">
        <f>'soust.uk.JMK př.č.2'!$L$27</f>
        <v>85</v>
      </c>
      <c r="E662" s="63">
        <f t="shared" si="30"/>
        <v>5525</v>
      </c>
      <c r="F662" s="63">
        <f t="shared" si="31"/>
        <v>4006</v>
      </c>
      <c r="G662" s="65"/>
      <c r="H662" s="194"/>
      <c r="I662" s="64"/>
      <c r="J662" s="64"/>
      <c r="K662" s="69"/>
      <c r="L662" s="72"/>
      <c r="M662" s="72"/>
      <c r="N662" s="72"/>
      <c r="O662" s="72"/>
      <c r="P662" s="63">
        <f t="shared" si="32"/>
        <v>1434</v>
      </c>
    </row>
    <row r="663" spans="1:16" x14ac:dyDescent="0.25">
      <c r="A663" s="104">
        <v>663</v>
      </c>
      <c r="B663" s="66">
        <v>69.19</v>
      </c>
      <c r="C663" s="63">
        <f>'soust.uk.JMK př.č.2'!$O$27+'soust.uk.JMK př.č.2'!$P$27</f>
        <v>23092</v>
      </c>
      <c r="D663" s="63">
        <f>'soust.uk.JMK př.č.2'!$L$27</f>
        <v>85</v>
      </c>
      <c r="E663" s="63">
        <f t="shared" si="30"/>
        <v>5524</v>
      </c>
      <c r="F663" s="63">
        <f t="shared" si="31"/>
        <v>4005</v>
      </c>
      <c r="G663" s="65"/>
      <c r="H663" s="194"/>
      <c r="I663" s="64"/>
      <c r="J663" s="64"/>
      <c r="K663" s="69"/>
      <c r="L663" s="72"/>
      <c r="M663" s="72"/>
      <c r="N663" s="72"/>
      <c r="O663" s="72"/>
      <c r="P663" s="63">
        <f t="shared" si="32"/>
        <v>1434</v>
      </c>
    </row>
    <row r="664" spans="1:16" x14ac:dyDescent="0.25">
      <c r="A664" s="104">
        <v>664</v>
      </c>
      <c r="B664" s="66">
        <v>69.209999999999994</v>
      </c>
      <c r="C664" s="63">
        <f>'soust.uk.JMK př.č.2'!$O$27+'soust.uk.JMK př.č.2'!$P$27</f>
        <v>23092</v>
      </c>
      <c r="D664" s="63">
        <f>'soust.uk.JMK př.č.2'!$L$27</f>
        <v>85</v>
      </c>
      <c r="E664" s="63">
        <f t="shared" si="30"/>
        <v>5522</v>
      </c>
      <c r="F664" s="63">
        <f t="shared" si="31"/>
        <v>4004</v>
      </c>
      <c r="G664" s="65"/>
      <c r="H664" s="194"/>
      <c r="I664" s="64"/>
      <c r="J664" s="64"/>
      <c r="K664" s="69"/>
      <c r="L664" s="72"/>
      <c r="M664" s="72"/>
      <c r="N664" s="72"/>
      <c r="O664" s="72"/>
      <c r="P664" s="63">
        <f t="shared" si="32"/>
        <v>1433</v>
      </c>
    </row>
    <row r="665" spans="1:16" x14ac:dyDescent="0.25">
      <c r="A665" s="104">
        <v>665</v>
      </c>
      <c r="B665" s="66">
        <v>69.23</v>
      </c>
      <c r="C665" s="63">
        <f>'soust.uk.JMK př.č.2'!$O$27+'soust.uk.JMK př.č.2'!$P$27</f>
        <v>23092</v>
      </c>
      <c r="D665" s="63">
        <f>'soust.uk.JMK př.č.2'!$L$27</f>
        <v>85</v>
      </c>
      <c r="E665" s="63">
        <f t="shared" si="30"/>
        <v>5521</v>
      </c>
      <c r="F665" s="63">
        <f t="shared" si="31"/>
        <v>4003</v>
      </c>
      <c r="G665" s="65"/>
      <c r="H665" s="194"/>
      <c r="I665" s="64"/>
      <c r="J665" s="64"/>
      <c r="K665" s="69"/>
      <c r="L665" s="72"/>
      <c r="M665" s="72"/>
      <c r="N665" s="72"/>
      <c r="O665" s="72"/>
      <c r="P665" s="63">
        <f t="shared" si="32"/>
        <v>1433</v>
      </c>
    </row>
    <row r="666" spans="1:16" x14ac:dyDescent="0.25">
      <c r="A666" s="104">
        <v>666</v>
      </c>
      <c r="B666" s="66">
        <v>69.25</v>
      </c>
      <c r="C666" s="63">
        <f>'soust.uk.JMK př.č.2'!$O$27+'soust.uk.JMK př.č.2'!$P$27</f>
        <v>23092</v>
      </c>
      <c r="D666" s="63">
        <f>'soust.uk.JMK př.č.2'!$L$27</f>
        <v>85</v>
      </c>
      <c r="E666" s="63">
        <f t="shared" si="30"/>
        <v>5520</v>
      </c>
      <c r="F666" s="63">
        <f t="shared" si="31"/>
        <v>4002</v>
      </c>
      <c r="G666" s="65"/>
      <c r="H666" s="194"/>
      <c r="I666" s="64"/>
      <c r="J666" s="64"/>
      <c r="K666" s="69"/>
      <c r="L666" s="72"/>
      <c r="M666" s="72"/>
      <c r="N666" s="72"/>
      <c r="O666" s="72"/>
      <c r="P666" s="63">
        <f t="shared" si="32"/>
        <v>1433</v>
      </c>
    </row>
    <row r="667" spans="1:16" x14ac:dyDescent="0.25">
      <c r="A667" s="104">
        <v>667</v>
      </c>
      <c r="B667" s="66">
        <v>69.27</v>
      </c>
      <c r="C667" s="63">
        <f>'soust.uk.JMK př.č.2'!$O$27+'soust.uk.JMK př.č.2'!$P$27</f>
        <v>23092</v>
      </c>
      <c r="D667" s="63">
        <f>'soust.uk.JMK př.č.2'!$L$27</f>
        <v>85</v>
      </c>
      <c r="E667" s="63">
        <f t="shared" si="30"/>
        <v>5517</v>
      </c>
      <c r="F667" s="63">
        <f t="shared" si="31"/>
        <v>4000</v>
      </c>
      <c r="G667" s="65"/>
      <c r="H667" s="194"/>
      <c r="I667" s="64"/>
      <c r="J667" s="64"/>
      <c r="K667" s="69"/>
      <c r="L667" s="72"/>
      <c r="M667" s="72"/>
      <c r="N667" s="72"/>
      <c r="O667" s="72"/>
      <c r="P667" s="63">
        <f t="shared" si="32"/>
        <v>1432</v>
      </c>
    </row>
    <row r="668" spans="1:16" x14ac:dyDescent="0.25">
      <c r="A668" s="104">
        <v>668</v>
      </c>
      <c r="B668" s="66">
        <v>69.290000000000006</v>
      </c>
      <c r="C668" s="63">
        <f>'soust.uk.JMK př.č.2'!$O$27+'soust.uk.JMK př.č.2'!$P$27</f>
        <v>23092</v>
      </c>
      <c r="D668" s="63">
        <f>'soust.uk.JMK př.č.2'!$L$27</f>
        <v>85</v>
      </c>
      <c r="E668" s="63">
        <f t="shared" si="30"/>
        <v>5516</v>
      </c>
      <c r="F668" s="63">
        <f t="shared" si="31"/>
        <v>3999</v>
      </c>
      <c r="G668" s="65"/>
      <c r="H668" s="194"/>
      <c r="I668" s="64"/>
      <c r="J668" s="64"/>
      <c r="K668" s="69"/>
      <c r="L668" s="72"/>
      <c r="M668" s="72"/>
      <c r="N668" s="72"/>
      <c r="O668" s="72"/>
      <c r="P668" s="63">
        <f t="shared" si="32"/>
        <v>1432</v>
      </c>
    </row>
    <row r="669" spans="1:16" x14ac:dyDescent="0.25">
      <c r="A669" s="104">
        <v>669</v>
      </c>
      <c r="B669" s="66">
        <v>69.31</v>
      </c>
      <c r="C669" s="63">
        <f>'soust.uk.JMK př.č.2'!$O$27+'soust.uk.JMK př.č.2'!$P$27</f>
        <v>23092</v>
      </c>
      <c r="D669" s="63">
        <f>'soust.uk.JMK př.č.2'!$L$27</f>
        <v>85</v>
      </c>
      <c r="E669" s="63">
        <f t="shared" si="30"/>
        <v>5514</v>
      </c>
      <c r="F669" s="63">
        <f t="shared" si="31"/>
        <v>3998</v>
      </c>
      <c r="G669" s="65"/>
      <c r="H669" s="194"/>
      <c r="I669" s="64"/>
      <c r="J669" s="64"/>
      <c r="K669" s="69"/>
      <c r="L669" s="72"/>
      <c r="M669" s="72"/>
      <c r="N669" s="72"/>
      <c r="O669" s="72"/>
      <c r="P669" s="63">
        <f t="shared" si="32"/>
        <v>1431</v>
      </c>
    </row>
    <row r="670" spans="1:16" x14ac:dyDescent="0.25">
      <c r="A670" s="104">
        <v>670</v>
      </c>
      <c r="B670" s="66">
        <v>69.33</v>
      </c>
      <c r="C670" s="63">
        <f>'soust.uk.JMK př.č.2'!$O$27+'soust.uk.JMK př.č.2'!$P$27</f>
        <v>23092</v>
      </c>
      <c r="D670" s="63">
        <f>'soust.uk.JMK př.č.2'!$L$27</f>
        <v>85</v>
      </c>
      <c r="E670" s="63">
        <f t="shared" si="30"/>
        <v>5513</v>
      </c>
      <c r="F670" s="63">
        <f t="shared" si="31"/>
        <v>3997</v>
      </c>
      <c r="G670" s="65"/>
      <c r="H670" s="194"/>
      <c r="I670" s="64"/>
      <c r="J670" s="64"/>
      <c r="K670" s="69"/>
      <c r="L670" s="72"/>
      <c r="M670" s="72"/>
      <c r="N670" s="72"/>
      <c r="O670" s="72"/>
      <c r="P670" s="63">
        <f t="shared" si="32"/>
        <v>1431</v>
      </c>
    </row>
    <row r="671" spans="1:16" x14ac:dyDescent="0.25">
      <c r="A671" s="104">
        <v>671</v>
      </c>
      <c r="B671" s="66">
        <v>69.349999999999994</v>
      </c>
      <c r="C671" s="63">
        <f>'soust.uk.JMK př.č.2'!$O$27+'soust.uk.JMK př.č.2'!$P$27</f>
        <v>23092</v>
      </c>
      <c r="D671" s="63">
        <f>'soust.uk.JMK př.č.2'!$L$27</f>
        <v>85</v>
      </c>
      <c r="E671" s="63">
        <f t="shared" si="30"/>
        <v>5512</v>
      </c>
      <c r="F671" s="63">
        <f t="shared" si="31"/>
        <v>3996</v>
      </c>
      <c r="G671" s="65"/>
      <c r="H671" s="194"/>
      <c r="I671" s="64"/>
      <c r="J671" s="64"/>
      <c r="K671" s="69"/>
      <c r="L671" s="72"/>
      <c r="M671" s="72"/>
      <c r="N671" s="72"/>
      <c r="O671" s="72"/>
      <c r="P671" s="63">
        <f t="shared" si="32"/>
        <v>1431</v>
      </c>
    </row>
    <row r="672" spans="1:16" x14ac:dyDescent="0.25">
      <c r="A672" s="104">
        <v>672</v>
      </c>
      <c r="B672" s="66">
        <v>69.37</v>
      </c>
      <c r="C672" s="63">
        <f>'soust.uk.JMK př.č.2'!$O$27+'soust.uk.JMK př.č.2'!$P$27</f>
        <v>23092</v>
      </c>
      <c r="D672" s="63">
        <f>'soust.uk.JMK př.č.2'!$L$27</f>
        <v>85</v>
      </c>
      <c r="E672" s="63">
        <f t="shared" si="30"/>
        <v>5510</v>
      </c>
      <c r="F672" s="63">
        <f t="shared" si="31"/>
        <v>3995</v>
      </c>
      <c r="G672" s="65"/>
      <c r="H672" s="194"/>
      <c r="I672" s="64"/>
      <c r="J672" s="64"/>
      <c r="K672" s="69"/>
      <c r="L672" s="72"/>
      <c r="M672" s="72"/>
      <c r="N672" s="72"/>
      <c r="O672" s="72"/>
      <c r="P672" s="63">
        <f t="shared" si="32"/>
        <v>1430</v>
      </c>
    </row>
    <row r="673" spans="1:16" x14ac:dyDescent="0.25">
      <c r="A673" s="104">
        <v>673</v>
      </c>
      <c r="B673" s="66">
        <v>69.39</v>
      </c>
      <c r="C673" s="63">
        <f>'soust.uk.JMK př.č.2'!$O$27+'soust.uk.JMK př.č.2'!$P$27</f>
        <v>23092</v>
      </c>
      <c r="D673" s="63">
        <f>'soust.uk.JMK př.č.2'!$L$27</f>
        <v>85</v>
      </c>
      <c r="E673" s="63">
        <f t="shared" si="30"/>
        <v>5507</v>
      </c>
      <c r="F673" s="63">
        <f t="shared" si="31"/>
        <v>3993</v>
      </c>
      <c r="G673" s="65"/>
      <c r="H673" s="194"/>
      <c r="I673" s="64"/>
      <c r="J673" s="64"/>
      <c r="K673" s="69"/>
      <c r="L673" s="72"/>
      <c r="M673" s="72"/>
      <c r="N673" s="72"/>
      <c r="O673" s="72"/>
      <c r="P673" s="63">
        <f t="shared" si="32"/>
        <v>1429</v>
      </c>
    </row>
    <row r="674" spans="1:16" x14ac:dyDescent="0.25">
      <c r="A674" s="104">
        <v>674</v>
      </c>
      <c r="B674" s="66">
        <v>69.41</v>
      </c>
      <c r="C674" s="63">
        <f>'soust.uk.JMK př.č.2'!$O$27+'soust.uk.JMK př.č.2'!$P$27</f>
        <v>23092</v>
      </c>
      <c r="D674" s="63">
        <f>'soust.uk.JMK př.č.2'!$L$27</f>
        <v>85</v>
      </c>
      <c r="E674" s="63">
        <f t="shared" si="30"/>
        <v>5506</v>
      </c>
      <c r="F674" s="63">
        <f t="shared" si="31"/>
        <v>3992</v>
      </c>
      <c r="G674" s="65"/>
      <c r="H674" s="194"/>
      <c r="I674" s="64"/>
      <c r="J674" s="64"/>
      <c r="K674" s="69"/>
      <c r="L674" s="72"/>
      <c r="M674" s="72"/>
      <c r="N674" s="72"/>
      <c r="O674" s="72"/>
      <c r="P674" s="63">
        <f t="shared" si="32"/>
        <v>1429</v>
      </c>
    </row>
    <row r="675" spans="1:16" x14ac:dyDescent="0.25">
      <c r="A675" s="104">
        <v>675</v>
      </c>
      <c r="B675" s="66">
        <v>69.430000000000007</v>
      </c>
      <c r="C675" s="63">
        <f>'soust.uk.JMK př.č.2'!$O$27+'soust.uk.JMK př.č.2'!$P$27</f>
        <v>23092</v>
      </c>
      <c r="D675" s="63">
        <f>'soust.uk.JMK př.č.2'!$L$27</f>
        <v>85</v>
      </c>
      <c r="E675" s="63">
        <f t="shared" si="30"/>
        <v>5505</v>
      </c>
      <c r="F675" s="63">
        <f t="shared" si="31"/>
        <v>3991</v>
      </c>
      <c r="G675" s="65"/>
      <c r="H675" s="194"/>
      <c r="I675" s="64"/>
      <c r="J675" s="64"/>
      <c r="K675" s="69"/>
      <c r="L675" s="72"/>
      <c r="M675" s="72"/>
      <c r="N675" s="72"/>
      <c r="O675" s="72"/>
      <c r="P675" s="63">
        <f t="shared" si="32"/>
        <v>1429</v>
      </c>
    </row>
    <row r="676" spans="1:16" x14ac:dyDescent="0.25">
      <c r="A676" s="104">
        <v>676</v>
      </c>
      <c r="B676" s="66">
        <v>69.45</v>
      </c>
      <c r="C676" s="63">
        <f>'soust.uk.JMK př.č.2'!$O$27+'soust.uk.JMK př.č.2'!$P$27</f>
        <v>23092</v>
      </c>
      <c r="D676" s="63">
        <f>'soust.uk.JMK př.č.2'!$L$27</f>
        <v>85</v>
      </c>
      <c r="E676" s="63">
        <f t="shared" si="30"/>
        <v>5503</v>
      </c>
      <c r="F676" s="63">
        <f t="shared" si="31"/>
        <v>3990</v>
      </c>
      <c r="G676" s="65"/>
      <c r="H676" s="194"/>
      <c r="I676" s="64"/>
      <c r="J676" s="64"/>
      <c r="K676" s="69"/>
      <c r="L676" s="72"/>
      <c r="M676" s="72"/>
      <c r="N676" s="72"/>
      <c r="O676" s="72"/>
      <c r="P676" s="63">
        <f t="shared" si="32"/>
        <v>1428</v>
      </c>
    </row>
    <row r="677" spans="1:16" x14ac:dyDescent="0.25">
      <c r="A677" s="104">
        <v>677</v>
      </c>
      <c r="B677" s="66">
        <v>69.47</v>
      </c>
      <c r="C677" s="63">
        <f>'soust.uk.JMK př.č.2'!$O$27+'soust.uk.JMK př.č.2'!$P$27</f>
        <v>23092</v>
      </c>
      <c r="D677" s="63">
        <f>'soust.uk.JMK př.č.2'!$L$27</f>
        <v>85</v>
      </c>
      <c r="E677" s="63">
        <f t="shared" si="30"/>
        <v>5502</v>
      </c>
      <c r="F677" s="63">
        <f t="shared" si="31"/>
        <v>3989</v>
      </c>
      <c r="G677" s="65"/>
      <c r="H677" s="194"/>
      <c r="I677" s="64"/>
      <c r="J677" s="64"/>
      <c r="K677" s="69"/>
      <c r="L677" s="72"/>
      <c r="M677" s="72"/>
      <c r="N677" s="72"/>
      <c r="O677" s="72"/>
      <c r="P677" s="63">
        <f t="shared" si="32"/>
        <v>1428</v>
      </c>
    </row>
    <row r="678" spans="1:16" x14ac:dyDescent="0.25">
      <c r="A678" s="104">
        <v>678</v>
      </c>
      <c r="B678" s="66">
        <v>69.489999999999995</v>
      </c>
      <c r="C678" s="63">
        <f>'soust.uk.JMK př.č.2'!$O$27+'soust.uk.JMK př.č.2'!$P$27</f>
        <v>23092</v>
      </c>
      <c r="D678" s="63">
        <f>'soust.uk.JMK př.č.2'!$L$27</f>
        <v>85</v>
      </c>
      <c r="E678" s="63">
        <f t="shared" si="30"/>
        <v>5501</v>
      </c>
      <c r="F678" s="63">
        <f t="shared" si="31"/>
        <v>3988</v>
      </c>
      <c r="G678" s="65"/>
      <c r="H678" s="194"/>
      <c r="I678" s="64"/>
      <c r="J678" s="64"/>
      <c r="K678" s="69"/>
      <c r="L678" s="72"/>
      <c r="M678" s="72"/>
      <c r="N678" s="72"/>
      <c r="O678" s="72"/>
      <c r="P678" s="63">
        <f t="shared" si="32"/>
        <v>1428</v>
      </c>
    </row>
    <row r="679" spans="1:16" x14ac:dyDescent="0.25">
      <c r="A679" s="104">
        <v>679</v>
      </c>
      <c r="B679" s="66">
        <v>69.510000000000005</v>
      </c>
      <c r="C679" s="63">
        <f>'soust.uk.JMK př.č.2'!$O$27+'soust.uk.JMK př.č.2'!$P$27</f>
        <v>23092</v>
      </c>
      <c r="D679" s="63">
        <f>'soust.uk.JMK př.č.2'!$L$27</f>
        <v>85</v>
      </c>
      <c r="E679" s="63">
        <f t="shared" si="30"/>
        <v>5499</v>
      </c>
      <c r="F679" s="63">
        <f t="shared" si="31"/>
        <v>3987</v>
      </c>
      <c r="G679" s="65"/>
      <c r="H679" s="194"/>
      <c r="I679" s="64"/>
      <c r="J679" s="64"/>
      <c r="K679" s="69"/>
      <c r="L679" s="72"/>
      <c r="M679" s="72"/>
      <c r="N679" s="72"/>
      <c r="O679" s="72"/>
      <c r="P679" s="63">
        <f t="shared" si="32"/>
        <v>1427</v>
      </c>
    </row>
    <row r="680" spans="1:16" x14ac:dyDescent="0.25">
      <c r="A680" s="104">
        <v>680</v>
      </c>
      <c r="B680" s="66">
        <v>69.53</v>
      </c>
      <c r="C680" s="63">
        <f>'soust.uk.JMK př.č.2'!$O$27+'soust.uk.JMK př.č.2'!$P$27</f>
        <v>23092</v>
      </c>
      <c r="D680" s="63">
        <f>'soust.uk.JMK př.č.2'!$L$27</f>
        <v>85</v>
      </c>
      <c r="E680" s="63">
        <f t="shared" si="30"/>
        <v>5497</v>
      </c>
      <c r="F680" s="63">
        <f t="shared" si="31"/>
        <v>3985</v>
      </c>
      <c r="G680" s="65"/>
      <c r="H680" s="194"/>
      <c r="I680" s="64"/>
      <c r="J680" s="64"/>
      <c r="K680" s="69"/>
      <c r="L680" s="72"/>
      <c r="M680" s="72"/>
      <c r="N680" s="72"/>
      <c r="O680" s="72"/>
      <c r="P680" s="63">
        <f t="shared" si="32"/>
        <v>1427</v>
      </c>
    </row>
    <row r="681" spans="1:16" x14ac:dyDescent="0.25">
      <c r="A681" s="104">
        <v>681</v>
      </c>
      <c r="B681" s="66">
        <v>69.55</v>
      </c>
      <c r="C681" s="63">
        <f>'soust.uk.JMK př.č.2'!$O$27+'soust.uk.JMK př.č.2'!$P$27</f>
        <v>23092</v>
      </c>
      <c r="D681" s="63">
        <f>'soust.uk.JMK př.č.2'!$L$27</f>
        <v>85</v>
      </c>
      <c r="E681" s="63">
        <f t="shared" si="30"/>
        <v>5495</v>
      </c>
      <c r="F681" s="63">
        <f t="shared" si="31"/>
        <v>3984</v>
      </c>
      <c r="G681" s="65"/>
      <c r="H681" s="194"/>
      <c r="I681" s="64"/>
      <c r="J681" s="64"/>
      <c r="K681" s="69"/>
      <c r="L681" s="72"/>
      <c r="M681" s="72"/>
      <c r="N681" s="72"/>
      <c r="O681" s="72"/>
      <c r="P681" s="63">
        <f t="shared" si="32"/>
        <v>1426</v>
      </c>
    </row>
    <row r="682" spans="1:16" x14ac:dyDescent="0.25">
      <c r="A682" s="104">
        <v>682</v>
      </c>
      <c r="B682" s="66">
        <v>69.569999999999993</v>
      </c>
      <c r="C682" s="63">
        <f>'soust.uk.JMK př.č.2'!$O$27+'soust.uk.JMK př.č.2'!$P$27</f>
        <v>23092</v>
      </c>
      <c r="D682" s="63">
        <f>'soust.uk.JMK př.č.2'!$L$27</f>
        <v>85</v>
      </c>
      <c r="E682" s="63">
        <f t="shared" si="30"/>
        <v>5494</v>
      </c>
      <c r="F682" s="63">
        <f t="shared" si="31"/>
        <v>3983</v>
      </c>
      <c r="G682" s="65"/>
      <c r="H682" s="194"/>
      <c r="I682" s="64"/>
      <c r="J682" s="64"/>
      <c r="K682" s="69"/>
      <c r="L682" s="72"/>
      <c r="M682" s="72"/>
      <c r="N682" s="72"/>
      <c r="O682" s="72"/>
      <c r="P682" s="63">
        <f t="shared" si="32"/>
        <v>1426</v>
      </c>
    </row>
    <row r="683" spans="1:16" x14ac:dyDescent="0.25">
      <c r="A683" s="104">
        <v>683</v>
      </c>
      <c r="B683" s="66">
        <v>69.59</v>
      </c>
      <c r="C683" s="63">
        <f>'soust.uk.JMK př.č.2'!$O$27+'soust.uk.JMK př.č.2'!$P$27</f>
        <v>23092</v>
      </c>
      <c r="D683" s="63">
        <f>'soust.uk.JMK př.č.2'!$L$27</f>
        <v>85</v>
      </c>
      <c r="E683" s="63">
        <f t="shared" si="30"/>
        <v>5493</v>
      </c>
      <c r="F683" s="63">
        <f t="shared" si="31"/>
        <v>3982</v>
      </c>
      <c r="G683" s="65"/>
      <c r="H683" s="194"/>
      <c r="I683" s="64"/>
      <c r="J683" s="64"/>
      <c r="K683" s="69"/>
      <c r="L683" s="72"/>
      <c r="M683" s="72"/>
      <c r="N683" s="72"/>
      <c r="O683" s="72"/>
      <c r="P683" s="63">
        <f t="shared" si="32"/>
        <v>1426</v>
      </c>
    </row>
    <row r="684" spans="1:16" x14ac:dyDescent="0.25">
      <c r="A684" s="104">
        <v>684</v>
      </c>
      <c r="B684" s="66">
        <v>69.61</v>
      </c>
      <c r="C684" s="63">
        <f>'soust.uk.JMK př.č.2'!$O$27+'soust.uk.JMK př.č.2'!$P$27</f>
        <v>23092</v>
      </c>
      <c r="D684" s="63">
        <f>'soust.uk.JMK př.č.2'!$L$27</f>
        <v>85</v>
      </c>
      <c r="E684" s="63">
        <f t="shared" si="30"/>
        <v>5491</v>
      </c>
      <c r="F684" s="63">
        <f t="shared" si="31"/>
        <v>3981</v>
      </c>
      <c r="G684" s="65"/>
      <c r="H684" s="194"/>
      <c r="I684" s="64"/>
      <c r="J684" s="64"/>
      <c r="K684" s="69"/>
      <c r="L684" s="72"/>
      <c r="M684" s="72"/>
      <c r="N684" s="72"/>
      <c r="O684" s="72"/>
      <c r="P684" s="63">
        <f t="shared" si="32"/>
        <v>1425</v>
      </c>
    </row>
    <row r="685" spans="1:16" x14ac:dyDescent="0.25">
      <c r="A685" s="104">
        <v>685</v>
      </c>
      <c r="B685" s="66">
        <v>69.63</v>
      </c>
      <c r="C685" s="63">
        <f>'soust.uk.JMK př.č.2'!$O$27+'soust.uk.JMK př.č.2'!$P$27</f>
        <v>23092</v>
      </c>
      <c r="D685" s="63">
        <f>'soust.uk.JMK př.č.2'!$L$27</f>
        <v>85</v>
      </c>
      <c r="E685" s="63">
        <f t="shared" si="30"/>
        <v>5490</v>
      </c>
      <c r="F685" s="63">
        <f t="shared" si="31"/>
        <v>3980</v>
      </c>
      <c r="G685" s="65"/>
      <c r="H685" s="194"/>
      <c r="I685" s="64"/>
      <c r="J685" s="64"/>
      <c r="K685" s="69"/>
      <c r="L685" s="72"/>
      <c r="M685" s="72"/>
      <c r="N685" s="72"/>
      <c r="O685" s="72"/>
      <c r="P685" s="63">
        <f t="shared" si="32"/>
        <v>1425</v>
      </c>
    </row>
    <row r="686" spans="1:16" x14ac:dyDescent="0.25">
      <c r="A686" s="104">
        <v>686</v>
      </c>
      <c r="B686" s="66">
        <v>69.650000000000006</v>
      </c>
      <c r="C686" s="63">
        <f>'soust.uk.JMK př.č.2'!$O$27+'soust.uk.JMK př.č.2'!$P$27</f>
        <v>23092</v>
      </c>
      <c r="D686" s="63">
        <f>'soust.uk.JMK př.č.2'!$L$27</f>
        <v>85</v>
      </c>
      <c r="E686" s="63">
        <f t="shared" si="30"/>
        <v>5488</v>
      </c>
      <c r="F686" s="63">
        <f t="shared" si="31"/>
        <v>3979</v>
      </c>
      <c r="G686" s="65"/>
      <c r="H686" s="194"/>
      <c r="I686" s="64"/>
      <c r="J686" s="64"/>
      <c r="K686" s="69"/>
      <c r="L686" s="72"/>
      <c r="M686" s="72"/>
      <c r="N686" s="72"/>
      <c r="O686" s="72"/>
      <c r="P686" s="63">
        <f t="shared" si="32"/>
        <v>1424</v>
      </c>
    </row>
    <row r="687" spans="1:16" x14ac:dyDescent="0.25">
      <c r="A687" s="104">
        <v>687</v>
      </c>
      <c r="B687" s="66">
        <v>69.67</v>
      </c>
      <c r="C687" s="63">
        <f>'soust.uk.JMK př.č.2'!$O$27+'soust.uk.JMK př.č.2'!$P$27</f>
        <v>23092</v>
      </c>
      <c r="D687" s="63">
        <f>'soust.uk.JMK př.č.2'!$L$27</f>
        <v>85</v>
      </c>
      <c r="E687" s="63">
        <f t="shared" si="30"/>
        <v>5486</v>
      </c>
      <c r="F687" s="63">
        <f t="shared" si="31"/>
        <v>3977</v>
      </c>
      <c r="G687" s="65"/>
      <c r="H687" s="194"/>
      <c r="I687" s="64"/>
      <c r="J687" s="64"/>
      <c r="K687" s="69"/>
      <c r="L687" s="72"/>
      <c r="M687" s="72"/>
      <c r="N687" s="72"/>
      <c r="O687" s="72"/>
      <c r="P687" s="63">
        <f t="shared" si="32"/>
        <v>1424</v>
      </c>
    </row>
    <row r="688" spans="1:16" x14ac:dyDescent="0.25">
      <c r="A688" s="104">
        <v>688</v>
      </c>
      <c r="B688" s="66">
        <v>69.69</v>
      </c>
      <c r="C688" s="63">
        <f>'soust.uk.JMK př.č.2'!$O$27+'soust.uk.JMK př.č.2'!$P$27</f>
        <v>23092</v>
      </c>
      <c r="D688" s="63">
        <f>'soust.uk.JMK př.č.2'!$L$27</f>
        <v>85</v>
      </c>
      <c r="E688" s="63">
        <f t="shared" si="30"/>
        <v>5484</v>
      </c>
      <c r="F688" s="63">
        <f t="shared" si="31"/>
        <v>3976</v>
      </c>
      <c r="G688" s="65"/>
      <c r="H688" s="194"/>
      <c r="I688" s="64"/>
      <c r="J688" s="64"/>
      <c r="K688" s="69"/>
      <c r="L688" s="72"/>
      <c r="M688" s="72"/>
      <c r="N688" s="72"/>
      <c r="O688" s="72"/>
      <c r="P688" s="63">
        <f t="shared" si="32"/>
        <v>1423</v>
      </c>
    </row>
    <row r="689" spans="1:16" x14ac:dyDescent="0.25">
      <c r="A689" s="104">
        <v>689</v>
      </c>
      <c r="B689" s="66">
        <v>69.709999999999994</v>
      </c>
      <c r="C689" s="63">
        <f>'soust.uk.JMK př.č.2'!$O$27+'soust.uk.JMK př.č.2'!$P$27</f>
        <v>23092</v>
      </c>
      <c r="D689" s="63">
        <f>'soust.uk.JMK př.č.2'!$L$27</f>
        <v>85</v>
      </c>
      <c r="E689" s="63">
        <f t="shared" si="30"/>
        <v>5483</v>
      </c>
      <c r="F689" s="63">
        <f t="shared" si="31"/>
        <v>3975</v>
      </c>
      <c r="G689" s="65"/>
      <c r="H689" s="194"/>
      <c r="I689" s="64"/>
      <c r="J689" s="64"/>
      <c r="K689" s="69"/>
      <c r="L689" s="72"/>
      <c r="M689" s="72"/>
      <c r="N689" s="72"/>
      <c r="O689" s="72"/>
      <c r="P689" s="63">
        <f t="shared" si="32"/>
        <v>1423</v>
      </c>
    </row>
    <row r="690" spans="1:16" x14ac:dyDescent="0.25">
      <c r="A690" s="104">
        <v>690</v>
      </c>
      <c r="B690" s="66">
        <v>69.73</v>
      </c>
      <c r="C690" s="63">
        <f>'soust.uk.JMK př.č.2'!$O$27+'soust.uk.JMK př.č.2'!$P$27</f>
        <v>23092</v>
      </c>
      <c r="D690" s="63">
        <f>'soust.uk.JMK př.č.2'!$L$27</f>
        <v>85</v>
      </c>
      <c r="E690" s="63">
        <f t="shared" si="30"/>
        <v>5482</v>
      </c>
      <c r="F690" s="63">
        <f t="shared" si="31"/>
        <v>3974</v>
      </c>
      <c r="G690" s="65"/>
      <c r="H690" s="194"/>
      <c r="I690" s="64"/>
      <c r="J690" s="64"/>
      <c r="K690" s="69"/>
      <c r="L690" s="72"/>
      <c r="M690" s="72"/>
      <c r="N690" s="72"/>
      <c r="O690" s="72"/>
      <c r="P690" s="63">
        <f t="shared" si="32"/>
        <v>1423</v>
      </c>
    </row>
    <row r="691" spans="1:16" x14ac:dyDescent="0.25">
      <c r="A691" s="104">
        <v>691</v>
      </c>
      <c r="B691" s="66">
        <v>69.75</v>
      </c>
      <c r="C691" s="63">
        <f>'soust.uk.JMK př.č.2'!$O$27+'soust.uk.JMK př.č.2'!$P$27</f>
        <v>23092</v>
      </c>
      <c r="D691" s="63">
        <f>'soust.uk.JMK př.č.2'!$L$27</f>
        <v>85</v>
      </c>
      <c r="E691" s="63">
        <f t="shared" si="30"/>
        <v>5480</v>
      </c>
      <c r="F691" s="63">
        <f t="shared" si="31"/>
        <v>3973</v>
      </c>
      <c r="G691" s="65"/>
      <c r="H691" s="194"/>
      <c r="I691" s="64"/>
      <c r="J691" s="64"/>
      <c r="K691" s="69"/>
      <c r="L691" s="72"/>
      <c r="M691" s="72"/>
      <c r="N691" s="72"/>
      <c r="O691" s="72"/>
      <c r="P691" s="63">
        <f t="shared" si="32"/>
        <v>1422</v>
      </c>
    </row>
    <row r="692" spans="1:16" x14ac:dyDescent="0.25">
      <c r="A692" s="104">
        <v>692</v>
      </c>
      <c r="B692" s="66">
        <v>69.77</v>
      </c>
      <c r="C692" s="63">
        <f>'soust.uk.JMK př.č.2'!$O$27+'soust.uk.JMK př.č.2'!$P$27</f>
        <v>23092</v>
      </c>
      <c r="D692" s="63">
        <f>'soust.uk.JMK př.č.2'!$L$27</f>
        <v>85</v>
      </c>
      <c r="E692" s="63">
        <f t="shared" si="30"/>
        <v>5479</v>
      </c>
      <c r="F692" s="63">
        <f t="shared" si="31"/>
        <v>3972</v>
      </c>
      <c r="G692" s="65"/>
      <c r="H692" s="194"/>
      <c r="I692" s="64"/>
      <c r="J692" s="64"/>
      <c r="K692" s="69"/>
      <c r="L692" s="72"/>
      <c r="M692" s="72"/>
      <c r="N692" s="72"/>
      <c r="O692" s="72"/>
      <c r="P692" s="63">
        <f t="shared" si="32"/>
        <v>1422</v>
      </c>
    </row>
    <row r="693" spans="1:16" x14ac:dyDescent="0.25">
      <c r="A693" s="104">
        <v>693</v>
      </c>
      <c r="B693" s="66">
        <v>69.78</v>
      </c>
      <c r="C693" s="63">
        <f>'soust.uk.JMK př.č.2'!$O$27+'soust.uk.JMK př.č.2'!$P$27</f>
        <v>23092</v>
      </c>
      <c r="D693" s="63">
        <f>'soust.uk.JMK př.č.2'!$L$27</f>
        <v>85</v>
      </c>
      <c r="E693" s="63">
        <f t="shared" si="30"/>
        <v>5478</v>
      </c>
      <c r="F693" s="63">
        <f t="shared" si="31"/>
        <v>3971</v>
      </c>
      <c r="G693" s="65"/>
      <c r="H693" s="194"/>
      <c r="I693" s="64"/>
      <c r="J693" s="64"/>
      <c r="K693" s="69"/>
      <c r="L693" s="72"/>
      <c r="M693" s="72"/>
      <c r="N693" s="72"/>
      <c r="O693" s="72"/>
      <c r="P693" s="63">
        <f t="shared" si="32"/>
        <v>1422</v>
      </c>
    </row>
    <row r="694" spans="1:16" x14ac:dyDescent="0.25">
      <c r="A694" s="104">
        <v>694</v>
      </c>
      <c r="B694" s="66">
        <v>69.8</v>
      </c>
      <c r="C694" s="63">
        <f>'soust.uk.JMK př.č.2'!$O$27+'soust.uk.JMK př.č.2'!$P$27</f>
        <v>23092</v>
      </c>
      <c r="D694" s="63">
        <f>'soust.uk.JMK př.č.2'!$L$27</f>
        <v>85</v>
      </c>
      <c r="E694" s="63">
        <f t="shared" si="30"/>
        <v>5476</v>
      </c>
      <c r="F694" s="63">
        <f t="shared" si="31"/>
        <v>3970</v>
      </c>
      <c r="G694" s="65"/>
      <c r="H694" s="194"/>
      <c r="I694" s="64"/>
      <c r="J694" s="64"/>
      <c r="K694" s="69"/>
      <c r="L694" s="72"/>
      <c r="M694" s="72"/>
      <c r="N694" s="72"/>
      <c r="O694" s="72"/>
      <c r="P694" s="63">
        <f t="shared" si="32"/>
        <v>1421</v>
      </c>
    </row>
    <row r="695" spans="1:16" x14ac:dyDescent="0.25">
      <c r="A695" s="104">
        <v>695</v>
      </c>
      <c r="B695" s="66">
        <v>69.819999999999993</v>
      </c>
      <c r="C695" s="63">
        <f>'soust.uk.JMK př.č.2'!$O$27+'soust.uk.JMK př.č.2'!$P$27</f>
        <v>23092</v>
      </c>
      <c r="D695" s="63">
        <f>'soust.uk.JMK př.č.2'!$L$27</f>
        <v>85</v>
      </c>
      <c r="E695" s="63">
        <f t="shared" si="30"/>
        <v>5475</v>
      </c>
      <c r="F695" s="63">
        <f t="shared" si="31"/>
        <v>3969</v>
      </c>
      <c r="G695" s="65"/>
      <c r="H695" s="194"/>
      <c r="I695" s="64"/>
      <c r="J695" s="64"/>
      <c r="K695" s="69"/>
      <c r="L695" s="72"/>
      <c r="M695" s="72"/>
      <c r="N695" s="72"/>
      <c r="O695" s="72"/>
      <c r="P695" s="63">
        <f t="shared" si="32"/>
        <v>1421</v>
      </c>
    </row>
    <row r="696" spans="1:16" x14ac:dyDescent="0.25">
      <c r="A696" s="104">
        <v>696</v>
      </c>
      <c r="B696" s="66">
        <v>69.84</v>
      </c>
      <c r="C696" s="63">
        <f>'soust.uk.JMK př.č.2'!$O$27+'soust.uk.JMK př.č.2'!$P$27</f>
        <v>23092</v>
      </c>
      <c r="D696" s="63">
        <f>'soust.uk.JMK př.č.2'!$L$27</f>
        <v>85</v>
      </c>
      <c r="E696" s="63">
        <f t="shared" si="30"/>
        <v>5474</v>
      </c>
      <c r="F696" s="63">
        <f t="shared" si="31"/>
        <v>3968</v>
      </c>
      <c r="G696" s="65"/>
      <c r="H696" s="194"/>
      <c r="I696" s="64"/>
      <c r="J696" s="64"/>
      <c r="K696" s="69"/>
      <c r="L696" s="72"/>
      <c r="M696" s="72"/>
      <c r="N696" s="72"/>
      <c r="O696" s="72"/>
      <c r="P696" s="63">
        <f t="shared" si="32"/>
        <v>1421</v>
      </c>
    </row>
    <row r="697" spans="1:16" x14ac:dyDescent="0.25">
      <c r="A697" s="104">
        <v>697</v>
      </c>
      <c r="B697" s="66">
        <v>69.86</v>
      </c>
      <c r="C697" s="63">
        <f>'soust.uk.JMK př.č.2'!$O$27+'soust.uk.JMK př.č.2'!$P$27</f>
        <v>23092</v>
      </c>
      <c r="D697" s="63">
        <f>'soust.uk.JMK př.č.2'!$L$27</f>
        <v>85</v>
      </c>
      <c r="E697" s="63">
        <f t="shared" si="30"/>
        <v>5472</v>
      </c>
      <c r="F697" s="63">
        <f t="shared" si="31"/>
        <v>3967</v>
      </c>
      <c r="G697" s="65"/>
      <c r="H697" s="194"/>
      <c r="I697" s="64"/>
      <c r="J697" s="64"/>
      <c r="K697" s="69"/>
      <c r="L697" s="72"/>
      <c r="M697" s="72"/>
      <c r="N697" s="72"/>
      <c r="O697" s="72"/>
      <c r="P697" s="63">
        <f t="shared" si="32"/>
        <v>1420</v>
      </c>
    </row>
    <row r="698" spans="1:16" x14ac:dyDescent="0.25">
      <c r="A698" s="104">
        <v>698</v>
      </c>
      <c r="B698" s="66">
        <v>69.88</v>
      </c>
      <c r="C698" s="63">
        <f>'soust.uk.JMK př.č.2'!$O$27+'soust.uk.JMK př.č.2'!$P$27</f>
        <v>23092</v>
      </c>
      <c r="D698" s="63">
        <f>'soust.uk.JMK př.č.2'!$L$27</f>
        <v>85</v>
      </c>
      <c r="E698" s="63">
        <f t="shared" si="30"/>
        <v>5469</v>
      </c>
      <c r="F698" s="63">
        <f t="shared" si="31"/>
        <v>3965</v>
      </c>
      <c r="G698" s="65"/>
      <c r="H698" s="194"/>
      <c r="I698" s="64"/>
      <c r="J698" s="64"/>
      <c r="K698" s="69"/>
      <c r="L698" s="72"/>
      <c r="M698" s="72"/>
      <c r="N698" s="72"/>
      <c r="O698" s="72"/>
      <c r="P698" s="63">
        <f t="shared" si="32"/>
        <v>1419</v>
      </c>
    </row>
    <row r="699" spans="1:16" x14ac:dyDescent="0.25">
      <c r="A699" s="104">
        <v>699</v>
      </c>
      <c r="B699" s="66">
        <v>69.900000000000006</v>
      </c>
      <c r="C699" s="63">
        <f>'soust.uk.JMK př.č.2'!$O$27+'soust.uk.JMK př.č.2'!$P$27</f>
        <v>23092</v>
      </c>
      <c r="D699" s="63">
        <f>'soust.uk.JMK př.č.2'!$L$27</f>
        <v>85</v>
      </c>
      <c r="E699" s="63">
        <f t="shared" si="30"/>
        <v>5468</v>
      </c>
      <c r="F699" s="63">
        <f t="shared" si="31"/>
        <v>3964</v>
      </c>
      <c r="G699" s="65"/>
      <c r="H699" s="194"/>
      <c r="I699" s="64"/>
      <c r="J699" s="64"/>
      <c r="K699" s="69"/>
      <c r="L699" s="72"/>
      <c r="M699" s="72"/>
      <c r="N699" s="72"/>
      <c r="O699" s="72"/>
      <c r="P699" s="63">
        <f t="shared" si="32"/>
        <v>1419</v>
      </c>
    </row>
    <row r="700" spans="1:16" x14ac:dyDescent="0.25">
      <c r="A700" s="104">
        <v>700</v>
      </c>
      <c r="B700" s="66">
        <v>69.92</v>
      </c>
      <c r="C700" s="63">
        <f>'soust.uk.JMK př.č.2'!$O$27+'soust.uk.JMK př.č.2'!$P$27</f>
        <v>23092</v>
      </c>
      <c r="D700" s="63">
        <f>'soust.uk.JMK př.č.2'!$L$27</f>
        <v>85</v>
      </c>
      <c r="E700" s="63">
        <f t="shared" si="30"/>
        <v>5467</v>
      </c>
      <c r="F700" s="63">
        <f t="shared" si="31"/>
        <v>3963</v>
      </c>
      <c r="G700" s="65"/>
      <c r="H700" s="194"/>
      <c r="I700" s="64"/>
      <c r="J700" s="64"/>
      <c r="K700" s="69"/>
      <c r="L700" s="72"/>
      <c r="M700" s="72"/>
      <c r="N700" s="72"/>
      <c r="O700" s="72"/>
      <c r="P700" s="63">
        <f t="shared" si="32"/>
        <v>1419</v>
      </c>
    </row>
    <row r="701" spans="1:16" x14ac:dyDescent="0.25">
      <c r="A701" s="104">
        <v>701</v>
      </c>
      <c r="B701" s="66">
        <v>69.94</v>
      </c>
      <c r="C701" s="63">
        <f>'soust.uk.JMK př.č.2'!$O$27+'soust.uk.JMK př.č.2'!$P$27</f>
        <v>23092</v>
      </c>
      <c r="D701" s="63">
        <f>'soust.uk.JMK př.č.2'!$L$27</f>
        <v>85</v>
      </c>
      <c r="E701" s="63">
        <f t="shared" si="30"/>
        <v>5465</v>
      </c>
      <c r="F701" s="63">
        <f t="shared" si="31"/>
        <v>3962</v>
      </c>
      <c r="G701" s="65"/>
      <c r="H701" s="194"/>
      <c r="I701" s="64"/>
      <c r="J701" s="64"/>
      <c r="K701" s="69"/>
      <c r="L701" s="72"/>
      <c r="M701" s="72"/>
      <c r="N701" s="72"/>
      <c r="O701" s="72"/>
      <c r="P701" s="63">
        <f t="shared" si="32"/>
        <v>1418</v>
      </c>
    </row>
    <row r="702" spans="1:16" x14ac:dyDescent="0.25">
      <c r="A702" s="104">
        <v>702</v>
      </c>
      <c r="B702" s="66">
        <v>69.959999999999994</v>
      </c>
      <c r="C702" s="63">
        <f>'soust.uk.JMK př.č.2'!$O$27+'soust.uk.JMK př.č.2'!$P$27</f>
        <v>23092</v>
      </c>
      <c r="D702" s="63">
        <f>'soust.uk.JMK př.č.2'!$L$27</f>
        <v>85</v>
      </c>
      <c r="E702" s="63">
        <f t="shared" si="30"/>
        <v>5464</v>
      </c>
      <c r="F702" s="63">
        <f t="shared" si="31"/>
        <v>3961</v>
      </c>
      <c r="G702" s="65"/>
      <c r="H702" s="194"/>
      <c r="I702" s="64"/>
      <c r="J702" s="64"/>
      <c r="K702" s="69"/>
      <c r="L702" s="72"/>
      <c r="M702" s="72"/>
      <c r="N702" s="72"/>
      <c r="O702" s="72"/>
      <c r="P702" s="63">
        <f t="shared" si="32"/>
        <v>1418</v>
      </c>
    </row>
    <row r="703" spans="1:16" x14ac:dyDescent="0.25">
      <c r="A703" s="104">
        <v>703</v>
      </c>
      <c r="B703" s="66">
        <v>69.98</v>
      </c>
      <c r="C703" s="63">
        <f>'soust.uk.JMK př.č.2'!$O$27+'soust.uk.JMK př.č.2'!$P$27</f>
        <v>23092</v>
      </c>
      <c r="D703" s="63">
        <f>'soust.uk.JMK př.č.2'!$L$27</f>
        <v>85</v>
      </c>
      <c r="E703" s="63">
        <f t="shared" si="30"/>
        <v>5463</v>
      </c>
      <c r="F703" s="63">
        <f t="shared" si="31"/>
        <v>3960</v>
      </c>
      <c r="G703" s="65"/>
      <c r="H703" s="194"/>
      <c r="I703" s="64"/>
      <c r="J703" s="64"/>
      <c r="K703" s="69"/>
      <c r="L703" s="72"/>
      <c r="M703" s="72"/>
      <c r="N703" s="72"/>
      <c r="O703" s="72"/>
      <c r="P703" s="63">
        <f t="shared" si="32"/>
        <v>1418</v>
      </c>
    </row>
    <row r="704" spans="1:16" x14ac:dyDescent="0.25">
      <c r="A704" s="104">
        <v>704</v>
      </c>
      <c r="B704" s="66">
        <v>70</v>
      </c>
      <c r="C704" s="63">
        <f>'soust.uk.JMK př.č.2'!$O$27+'soust.uk.JMK př.č.2'!$P$27</f>
        <v>23092</v>
      </c>
      <c r="D704" s="63">
        <f>'soust.uk.JMK př.č.2'!$L$27</f>
        <v>85</v>
      </c>
      <c r="E704" s="63">
        <f t="shared" si="30"/>
        <v>5461</v>
      </c>
      <c r="F704" s="63">
        <f t="shared" si="31"/>
        <v>3959</v>
      </c>
      <c r="G704" s="65"/>
      <c r="H704" s="194"/>
      <c r="I704" s="64"/>
      <c r="J704" s="64"/>
      <c r="K704" s="69"/>
      <c r="L704" s="72"/>
      <c r="M704" s="72"/>
      <c r="N704" s="72"/>
      <c r="O704" s="72"/>
      <c r="P704" s="63">
        <f t="shared" si="32"/>
        <v>1417</v>
      </c>
    </row>
    <row r="705" spans="1:16" x14ac:dyDescent="0.25">
      <c r="A705" s="104">
        <v>705</v>
      </c>
      <c r="B705" s="66">
        <v>70.02</v>
      </c>
      <c r="C705" s="63">
        <f>'soust.uk.JMK př.č.2'!$O$27+'soust.uk.JMK př.č.2'!$P$27</f>
        <v>23092</v>
      </c>
      <c r="D705" s="63">
        <f>'soust.uk.JMK př.č.2'!$L$27</f>
        <v>85</v>
      </c>
      <c r="E705" s="63">
        <f t="shared" si="30"/>
        <v>5459</v>
      </c>
      <c r="F705" s="63">
        <f t="shared" si="31"/>
        <v>3957</v>
      </c>
      <c r="G705" s="65"/>
      <c r="H705" s="194"/>
      <c r="I705" s="64"/>
      <c r="J705" s="64"/>
      <c r="K705" s="69"/>
      <c r="L705" s="72"/>
      <c r="M705" s="72"/>
      <c r="N705" s="72"/>
      <c r="O705" s="72"/>
      <c r="P705" s="63">
        <f t="shared" si="32"/>
        <v>1417</v>
      </c>
    </row>
    <row r="706" spans="1:16" x14ac:dyDescent="0.25">
      <c r="A706" s="104">
        <v>706</v>
      </c>
      <c r="B706" s="66">
        <v>70.040000000000006</v>
      </c>
      <c r="C706" s="63">
        <f>'soust.uk.JMK př.č.2'!$O$27+'soust.uk.JMK př.č.2'!$P$27</f>
        <v>23092</v>
      </c>
      <c r="D706" s="63">
        <f>'soust.uk.JMK př.č.2'!$L$27</f>
        <v>85</v>
      </c>
      <c r="E706" s="63">
        <f t="shared" si="30"/>
        <v>5457</v>
      </c>
      <c r="F706" s="63">
        <f t="shared" si="31"/>
        <v>3956</v>
      </c>
      <c r="G706" s="65"/>
      <c r="H706" s="194"/>
      <c r="I706" s="64"/>
      <c r="J706" s="64"/>
      <c r="K706" s="69"/>
      <c r="L706" s="72"/>
      <c r="M706" s="72"/>
      <c r="N706" s="72"/>
      <c r="O706" s="72"/>
      <c r="P706" s="63">
        <f t="shared" si="32"/>
        <v>1416</v>
      </c>
    </row>
    <row r="707" spans="1:16" x14ac:dyDescent="0.25">
      <c r="A707" s="104">
        <v>707</v>
      </c>
      <c r="B707" s="66">
        <v>70.06</v>
      </c>
      <c r="C707" s="63">
        <f>'soust.uk.JMK př.č.2'!$O$27+'soust.uk.JMK př.č.2'!$P$27</f>
        <v>23092</v>
      </c>
      <c r="D707" s="63">
        <f>'soust.uk.JMK př.č.2'!$L$27</f>
        <v>85</v>
      </c>
      <c r="E707" s="63">
        <f t="shared" si="30"/>
        <v>5456</v>
      </c>
      <c r="F707" s="63">
        <f t="shared" si="31"/>
        <v>3955</v>
      </c>
      <c r="G707" s="65"/>
      <c r="H707" s="194"/>
      <c r="I707" s="64"/>
      <c r="J707" s="64"/>
      <c r="K707" s="69"/>
      <c r="L707" s="72"/>
      <c r="M707" s="72"/>
      <c r="N707" s="72"/>
      <c r="O707" s="72"/>
      <c r="P707" s="63">
        <f t="shared" si="32"/>
        <v>1416</v>
      </c>
    </row>
    <row r="708" spans="1:16" x14ac:dyDescent="0.25">
      <c r="A708" s="104">
        <v>708</v>
      </c>
      <c r="B708" s="66">
        <v>70.069999999999993</v>
      </c>
      <c r="C708" s="63">
        <f>'soust.uk.JMK př.č.2'!$O$27+'soust.uk.JMK př.č.2'!$P$27</f>
        <v>23092</v>
      </c>
      <c r="D708" s="63">
        <f>'soust.uk.JMK př.č.2'!$L$27</f>
        <v>85</v>
      </c>
      <c r="E708" s="63">
        <f t="shared" si="30"/>
        <v>5456</v>
      </c>
      <c r="F708" s="63">
        <f t="shared" si="31"/>
        <v>3955</v>
      </c>
      <c r="G708" s="65"/>
      <c r="H708" s="194"/>
      <c r="I708" s="64"/>
      <c r="J708" s="64"/>
      <c r="K708" s="69"/>
      <c r="L708" s="72"/>
      <c r="M708" s="72"/>
      <c r="N708" s="72"/>
      <c r="O708" s="72"/>
      <c r="P708" s="63">
        <f t="shared" si="32"/>
        <v>1416</v>
      </c>
    </row>
    <row r="709" spans="1:16" x14ac:dyDescent="0.25">
      <c r="A709" s="104">
        <v>709</v>
      </c>
      <c r="B709" s="66">
        <v>70.09</v>
      </c>
      <c r="C709" s="63">
        <f>'soust.uk.JMK př.č.2'!$O$27+'soust.uk.JMK př.č.2'!$P$27</f>
        <v>23092</v>
      </c>
      <c r="D709" s="63">
        <f>'soust.uk.JMK př.č.2'!$L$27</f>
        <v>85</v>
      </c>
      <c r="E709" s="63">
        <f t="shared" si="30"/>
        <v>5455</v>
      </c>
      <c r="F709" s="63">
        <f t="shared" si="31"/>
        <v>3954</v>
      </c>
      <c r="G709" s="65"/>
      <c r="H709" s="194"/>
      <c r="I709" s="64"/>
      <c r="J709" s="64"/>
      <c r="K709" s="69"/>
      <c r="L709" s="72"/>
      <c r="M709" s="72"/>
      <c r="N709" s="72"/>
      <c r="O709" s="72"/>
      <c r="P709" s="63">
        <f t="shared" si="32"/>
        <v>1416</v>
      </c>
    </row>
    <row r="710" spans="1:16" x14ac:dyDescent="0.25">
      <c r="A710" s="104">
        <v>710</v>
      </c>
      <c r="B710" s="66">
        <v>70.11</v>
      </c>
      <c r="C710" s="63">
        <f>'soust.uk.JMK př.č.2'!$O$27+'soust.uk.JMK př.č.2'!$P$27</f>
        <v>23092</v>
      </c>
      <c r="D710" s="63">
        <f>'soust.uk.JMK př.č.2'!$L$27</f>
        <v>85</v>
      </c>
      <c r="E710" s="63">
        <f t="shared" si="30"/>
        <v>5452</v>
      </c>
      <c r="F710" s="63">
        <f t="shared" si="31"/>
        <v>3952</v>
      </c>
      <c r="G710" s="65"/>
      <c r="H710" s="194"/>
      <c r="I710" s="64"/>
      <c r="J710" s="64"/>
      <c r="K710" s="69"/>
      <c r="L710" s="72"/>
      <c r="M710" s="72"/>
      <c r="N710" s="72"/>
      <c r="O710" s="72"/>
      <c r="P710" s="63">
        <f t="shared" si="32"/>
        <v>1415</v>
      </c>
    </row>
    <row r="711" spans="1:16" x14ac:dyDescent="0.25">
      <c r="A711" s="104">
        <v>711</v>
      </c>
      <c r="B711" s="66">
        <v>70.13</v>
      </c>
      <c r="C711" s="63">
        <f>'soust.uk.JMK př.č.2'!$O$27+'soust.uk.JMK př.č.2'!$P$27</f>
        <v>23092</v>
      </c>
      <c r="D711" s="63">
        <f>'soust.uk.JMK př.č.2'!$L$27</f>
        <v>85</v>
      </c>
      <c r="E711" s="63">
        <f t="shared" si="30"/>
        <v>5450</v>
      </c>
      <c r="F711" s="63">
        <f t="shared" si="31"/>
        <v>3951</v>
      </c>
      <c r="G711" s="65"/>
      <c r="H711" s="194"/>
      <c r="I711" s="64"/>
      <c r="J711" s="64"/>
      <c r="K711" s="69"/>
      <c r="L711" s="72"/>
      <c r="M711" s="72"/>
      <c r="N711" s="72"/>
      <c r="O711" s="72"/>
      <c r="P711" s="63">
        <f t="shared" si="32"/>
        <v>1414</v>
      </c>
    </row>
    <row r="712" spans="1:16" x14ac:dyDescent="0.25">
      <c r="A712" s="104">
        <v>712</v>
      </c>
      <c r="B712" s="66">
        <v>70.150000000000006</v>
      </c>
      <c r="C712" s="63">
        <f>'soust.uk.JMK př.č.2'!$O$27+'soust.uk.JMK př.č.2'!$P$27</f>
        <v>23092</v>
      </c>
      <c r="D712" s="63">
        <f>'soust.uk.JMK př.č.2'!$L$27</f>
        <v>85</v>
      </c>
      <c r="E712" s="63">
        <f t="shared" si="30"/>
        <v>5449</v>
      </c>
      <c r="F712" s="63">
        <f t="shared" si="31"/>
        <v>3950</v>
      </c>
      <c r="G712" s="65"/>
      <c r="H712" s="194"/>
      <c r="I712" s="64"/>
      <c r="J712" s="64"/>
      <c r="K712" s="69"/>
      <c r="L712" s="72"/>
      <c r="M712" s="72"/>
      <c r="N712" s="72"/>
      <c r="O712" s="72"/>
      <c r="P712" s="63">
        <f t="shared" si="32"/>
        <v>1414</v>
      </c>
    </row>
    <row r="713" spans="1:16" x14ac:dyDescent="0.25">
      <c r="A713" s="104">
        <v>713</v>
      </c>
      <c r="B713" s="66">
        <v>70.17</v>
      </c>
      <c r="C713" s="63">
        <f>'soust.uk.JMK př.č.2'!$O$27+'soust.uk.JMK př.č.2'!$P$27</f>
        <v>23092</v>
      </c>
      <c r="D713" s="63">
        <f>'soust.uk.JMK př.č.2'!$L$27</f>
        <v>85</v>
      </c>
      <c r="E713" s="63">
        <f t="shared" si="30"/>
        <v>5448</v>
      </c>
      <c r="F713" s="63">
        <f t="shared" si="31"/>
        <v>3949</v>
      </c>
      <c r="G713" s="65"/>
      <c r="H713" s="194"/>
      <c r="I713" s="64"/>
      <c r="J713" s="64"/>
      <c r="K713" s="69"/>
      <c r="L713" s="72"/>
      <c r="M713" s="72"/>
      <c r="N713" s="72"/>
      <c r="O713" s="72"/>
      <c r="P713" s="63">
        <f t="shared" si="32"/>
        <v>1414</v>
      </c>
    </row>
    <row r="714" spans="1:16" x14ac:dyDescent="0.25">
      <c r="A714" s="104">
        <v>714</v>
      </c>
      <c r="B714" s="66">
        <v>70.19</v>
      </c>
      <c r="C714" s="63">
        <f>'soust.uk.JMK př.č.2'!$O$27+'soust.uk.JMK př.č.2'!$P$27</f>
        <v>23092</v>
      </c>
      <c r="D714" s="63">
        <f>'soust.uk.JMK př.č.2'!$L$27</f>
        <v>85</v>
      </c>
      <c r="E714" s="63">
        <f t="shared" si="30"/>
        <v>5446</v>
      </c>
      <c r="F714" s="63">
        <f t="shared" si="31"/>
        <v>3948</v>
      </c>
      <c r="G714" s="65"/>
      <c r="H714" s="194"/>
      <c r="I714" s="64"/>
      <c r="J714" s="64"/>
      <c r="K714" s="69"/>
      <c r="L714" s="72"/>
      <c r="M714" s="72"/>
      <c r="N714" s="72"/>
      <c r="O714" s="72"/>
      <c r="P714" s="63">
        <f t="shared" si="32"/>
        <v>1413</v>
      </c>
    </row>
    <row r="715" spans="1:16" x14ac:dyDescent="0.25">
      <c r="A715" s="104">
        <v>715</v>
      </c>
      <c r="B715" s="66">
        <v>70.209999999999994</v>
      </c>
      <c r="C715" s="63">
        <f>'soust.uk.JMK př.č.2'!$O$27+'soust.uk.JMK př.č.2'!$P$27</f>
        <v>23092</v>
      </c>
      <c r="D715" s="63">
        <f>'soust.uk.JMK př.č.2'!$L$27</f>
        <v>85</v>
      </c>
      <c r="E715" s="63">
        <f t="shared" si="30"/>
        <v>5445</v>
      </c>
      <c r="F715" s="63">
        <f t="shared" si="31"/>
        <v>3947</v>
      </c>
      <c r="G715" s="65"/>
      <c r="H715" s="194"/>
      <c r="I715" s="64"/>
      <c r="J715" s="64"/>
      <c r="K715" s="69"/>
      <c r="L715" s="72"/>
      <c r="M715" s="72"/>
      <c r="N715" s="72"/>
      <c r="O715" s="72"/>
      <c r="P715" s="63">
        <f t="shared" si="32"/>
        <v>1413</v>
      </c>
    </row>
    <row r="716" spans="1:16" x14ac:dyDescent="0.25">
      <c r="A716" s="104">
        <v>716</v>
      </c>
      <c r="B716" s="66">
        <v>70.23</v>
      </c>
      <c r="C716" s="63">
        <f>'soust.uk.JMK př.č.2'!$O$27+'soust.uk.JMK př.č.2'!$P$27</f>
        <v>23092</v>
      </c>
      <c r="D716" s="63">
        <f>'soust.uk.JMK př.č.2'!$L$27</f>
        <v>85</v>
      </c>
      <c r="E716" s="63">
        <f t="shared" si="30"/>
        <v>5444</v>
      </c>
      <c r="F716" s="63">
        <f t="shared" si="31"/>
        <v>3946</v>
      </c>
      <c r="G716" s="65"/>
      <c r="H716" s="194"/>
      <c r="I716" s="64"/>
      <c r="J716" s="64"/>
      <c r="K716" s="69"/>
      <c r="L716" s="72"/>
      <c r="M716" s="72"/>
      <c r="N716" s="72"/>
      <c r="O716" s="72"/>
      <c r="P716" s="63">
        <f t="shared" si="32"/>
        <v>1413</v>
      </c>
    </row>
    <row r="717" spans="1:16" x14ac:dyDescent="0.25">
      <c r="A717" s="104">
        <v>717</v>
      </c>
      <c r="B717" s="66">
        <v>70.25</v>
      </c>
      <c r="C717" s="63">
        <f>'soust.uk.JMK př.č.2'!$O$27+'soust.uk.JMK př.č.2'!$P$27</f>
        <v>23092</v>
      </c>
      <c r="D717" s="63">
        <f>'soust.uk.JMK př.č.2'!$L$27</f>
        <v>85</v>
      </c>
      <c r="E717" s="63">
        <f t="shared" si="30"/>
        <v>5442</v>
      </c>
      <c r="F717" s="63">
        <f t="shared" si="31"/>
        <v>3945</v>
      </c>
      <c r="G717" s="65"/>
      <c r="H717" s="194"/>
      <c r="I717" s="64"/>
      <c r="J717" s="64"/>
      <c r="K717" s="69"/>
      <c r="L717" s="72"/>
      <c r="M717" s="72"/>
      <c r="N717" s="72"/>
      <c r="O717" s="72"/>
      <c r="P717" s="63">
        <f t="shared" si="32"/>
        <v>1412</v>
      </c>
    </row>
    <row r="718" spans="1:16" x14ac:dyDescent="0.25">
      <c r="A718" s="104">
        <v>718</v>
      </c>
      <c r="B718" s="66">
        <v>70.27</v>
      </c>
      <c r="C718" s="63">
        <f>'soust.uk.JMK př.č.2'!$O$27+'soust.uk.JMK př.č.2'!$P$27</f>
        <v>23092</v>
      </c>
      <c r="D718" s="63">
        <f>'soust.uk.JMK př.č.2'!$L$27</f>
        <v>85</v>
      </c>
      <c r="E718" s="63">
        <f t="shared" ref="E718:E781" si="33">SUM(F718,P718,D718)</f>
        <v>5440</v>
      </c>
      <c r="F718" s="63">
        <f t="shared" si="31"/>
        <v>3943</v>
      </c>
      <c r="G718" s="65"/>
      <c r="H718" s="194"/>
      <c r="I718" s="64"/>
      <c r="J718" s="64"/>
      <c r="K718" s="69"/>
      <c r="L718" s="72"/>
      <c r="M718" s="72"/>
      <c r="N718" s="72"/>
      <c r="O718" s="72"/>
      <c r="P718" s="63">
        <f t="shared" si="32"/>
        <v>1412</v>
      </c>
    </row>
    <row r="719" spans="1:16" x14ac:dyDescent="0.25">
      <c r="A719" s="104">
        <v>719</v>
      </c>
      <c r="B719" s="66">
        <v>70.28</v>
      </c>
      <c r="C719" s="63">
        <f>'soust.uk.JMK př.č.2'!$O$27+'soust.uk.JMK př.č.2'!$P$27</f>
        <v>23092</v>
      </c>
      <c r="D719" s="63">
        <f>'soust.uk.JMK př.č.2'!$L$27</f>
        <v>85</v>
      </c>
      <c r="E719" s="63">
        <f t="shared" si="33"/>
        <v>5440</v>
      </c>
      <c r="F719" s="63">
        <f t="shared" ref="F719:F782" si="34">ROUND(1/B719*C719*12,0)</f>
        <v>3943</v>
      </c>
      <c r="G719" s="65"/>
      <c r="H719" s="194"/>
      <c r="I719" s="64"/>
      <c r="J719" s="64"/>
      <c r="K719" s="69"/>
      <c r="L719" s="72"/>
      <c r="M719" s="72"/>
      <c r="N719" s="72"/>
      <c r="O719" s="72"/>
      <c r="P719" s="63">
        <f t="shared" ref="P719:P782" si="35">ROUND((F719*35.8%),0)</f>
        <v>1412</v>
      </c>
    </row>
    <row r="720" spans="1:16" x14ac:dyDescent="0.25">
      <c r="A720" s="104">
        <v>720</v>
      </c>
      <c r="B720" s="66">
        <v>70.3</v>
      </c>
      <c r="C720" s="63">
        <f>'soust.uk.JMK př.č.2'!$O$27+'soust.uk.JMK př.č.2'!$P$27</f>
        <v>23092</v>
      </c>
      <c r="D720" s="63">
        <f>'soust.uk.JMK př.č.2'!$L$27</f>
        <v>85</v>
      </c>
      <c r="E720" s="63">
        <f t="shared" si="33"/>
        <v>5438</v>
      </c>
      <c r="F720" s="63">
        <f t="shared" si="34"/>
        <v>3942</v>
      </c>
      <c r="G720" s="65"/>
      <c r="H720" s="194"/>
      <c r="I720" s="64"/>
      <c r="J720" s="64"/>
      <c r="K720" s="69"/>
      <c r="L720" s="72"/>
      <c r="M720" s="72"/>
      <c r="N720" s="72"/>
      <c r="O720" s="72"/>
      <c r="P720" s="63">
        <f t="shared" si="35"/>
        <v>1411</v>
      </c>
    </row>
    <row r="721" spans="1:16" x14ac:dyDescent="0.25">
      <c r="A721" s="104">
        <v>721</v>
      </c>
      <c r="B721" s="66">
        <v>70.319999999999993</v>
      </c>
      <c r="C721" s="63">
        <f>'soust.uk.JMK př.č.2'!$O$27+'soust.uk.JMK př.č.2'!$P$27</f>
        <v>23092</v>
      </c>
      <c r="D721" s="63">
        <f>'soust.uk.JMK př.č.2'!$L$27</f>
        <v>85</v>
      </c>
      <c r="E721" s="63">
        <f t="shared" si="33"/>
        <v>5437</v>
      </c>
      <c r="F721" s="63">
        <f t="shared" si="34"/>
        <v>3941</v>
      </c>
      <c r="G721" s="65"/>
      <c r="H721" s="194"/>
      <c r="I721" s="64"/>
      <c r="J721" s="64"/>
      <c r="K721" s="69"/>
      <c r="L721" s="72"/>
      <c r="M721" s="72"/>
      <c r="N721" s="72"/>
      <c r="O721" s="72"/>
      <c r="P721" s="63">
        <f t="shared" si="35"/>
        <v>1411</v>
      </c>
    </row>
    <row r="722" spans="1:16" x14ac:dyDescent="0.25">
      <c r="A722" s="104">
        <v>722</v>
      </c>
      <c r="B722" s="66">
        <v>70.34</v>
      </c>
      <c r="C722" s="63">
        <f>'soust.uk.JMK př.č.2'!$O$27+'soust.uk.JMK př.č.2'!$P$27</f>
        <v>23092</v>
      </c>
      <c r="D722" s="63">
        <f>'soust.uk.JMK př.č.2'!$L$27</f>
        <v>85</v>
      </c>
      <c r="E722" s="63">
        <f t="shared" si="33"/>
        <v>5434</v>
      </c>
      <c r="F722" s="63">
        <f t="shared" si="34"/>
        <v>3939</v>
      </c>
      <c r="G722" s="65"/>
      <c r="H722" s="194"/>
      <c r="I722" s="64"/>
      <c r="J722" s="64"/>
      <c r="K722" s="69"/>
      <c r="L722" s="72"/>
      <c r="M722" s="72"/>
      <c r="N722" s="72"/>
      <c r="O722" s="72"/>
      <c r="P722" s="63">
        <f t="shared" si="35"/>
        <v>1410</v>
      </c>
    </row>
    <row r="723" spans="1:16" x14ac:dyDescent="0.25">
      <c r="A723" s="104">
        <v>723</v>
      </c>
      <c r="B723" s="66">
        <v>70.36</v>
      </c>
      <c r="C723" s="63">
        <f>'soust.uk.JMK př.č.2'!$O$27+'soust.uk.JMK př.č.2'!$P$27</f>
        <v>23092</v>
      </c>
      <c r="D723" s="63">
        <f>'soust.uk.JMK př.č.2'!$L$27</f>
        <v>85</v>
      </c>
      <c r="E723" s="63">
        <f t="shared" si="33"/>
        <v>5433</v>
      </c>
      <c r="F723" s="63">
        <f t="shared" si="34"/>
        <v>3938</v>
      </c>
      <c r="G723" s="65"/>
      <c r="H723" s="194"/>
      <c r="I723" s="64"/>
      <c r="J723" s="64"/>
      <c r="K723" s="69"/>
      <c r="L723" s="72"/>
      <c r="M723" s="72"/>
      <c r="N723" s="72"/>
      <c r="O723" s="72"/>
      <c r="P723" s="63">
        <f t="shared" si="35"/>
        <v>1410</v>
      </c>
    </row>
    <row r="724" spans="1:16" x14ac:dyDescent="0.25">
      <c r="A724" s="104">
        <v>724</v>
      </c>
      <c r="B724" s="66">
        <v>70.38</v>
      </c>
      <c r="C724" s="63">
        <f>'soust.uk.JMK př.č.2'!$O$27+'soust.uk.JMK př.č.2'!$P$27</f>
        <v>23092</v>
      </c>
      <c r="D724" s="63">
        <f>'soust.uk.JMK př.č.2'!$L$27</f>
        <v>85</v>
      </c>
      <c r="E724" s="63">
        <f t="shared" si="33"/>
        <v>5431</v>
      </c>
      <c r="F724" s="63">
        <f t="shared" si="34"/>
        <v>3937</v>
      </c>
      <c r="G724" s="65"/>
      <c r="H724" s="194"/>
      <c r="I724" s="64"/>
      <c r="J724" s="64"/>
      <c r="K724" s="69"/>
      <c r="L724" s="72"/>
      <c r="M724" s="72"/>
      <c r="N724" s="72"/>
      <c r="O724" s="72"/>
      <c r="P724" s="63">
        <f t="shared" si="35"/>
        <v>1409</v>
      </c>
    </row>
    <row r="725" spans="1:16" x14ac:dyDescent="0.25">
      <c r="A725" s="104">
        <v>725</v>
      </c>
      <c r="B725" s="66">
        <v>70.400000000000006</v>
      </c>
      <c r="C725" s="63">
        <f>'soust.uk.JMK př.č.2'!$O$27+'soust.uk.JMK př.č.2'!$P$27</f>
        <v>23092</v>
      </c>
      <c r="D725" s="63">
        <f>'soust.uk.JMK př.č.2'!$L$27</f>
        <v>85</v>
      </c>
      <c r="E725" s="63">
        <f t="shared" si="33"/>
        <v>5430</v>
      </c>
      <c r="F725" s="63">
        <f t="shared" si="34"/>
        <v>3936</v>
      </c>
      <c r="G725" s="65"/>
      <c r="H725" s="194"/>
      <c r="I725" s="64"/>
      <c r="J725" s="64"/>
      <c r="K725" s="69"/>
      <c r="L725" s="72"/>
      <c r="M725" s="72"/>
      <c r="N725" s="72"/>
      <c r="O725" s="72"/>
      <c r="P725" s="63">
        <f t="shared" si="35"/>
        <v>1409</v>
      </c>
    </row>
    <row r="726" spans="1:16" x14ac:dyDescent="0.25">
      <c r="A726" s="104">
        <v>726</v>
      </c>
      <c r="B726" s="66">
        <v>70.42</v>
      </c>
      <c r="C726" s="63">
        <f>'soust.uk.JMK př.č.2'!$O$27+'soust.uk.JMK př.č.2'!$P$27</f>
        <v>23092</v>
      </c>
      <c r="D726" s="63">
        <f>'soust.uk.JMK př.č.2'!$L$27</f>
        <v>85</v>
      </c>
      <c r="E726" s="63">
        <f t="shared" si="33"/>
        <v>5429</v>
      </c>
      <c r="F726" s="63">
        <f t="shared" si="34"/>
        <v>3935</v>
      </c>
      <c r="G726" s="65"/>
      <c r="H726" s="194"/>
      <c r="I726" s="64"/>
      <c r="J726" s="64"/>
      <c r="K726" s="69"/>
      <c r="L726" s="72"/>
      <c r="M726" s="72"/>
      <c r="N726" s="72"/>
      <c r="O726" s="72"/>
      <c r="P726" s="63">
        <f t="shared" si="35"/>
        <v>1409</v>
      </c>
    </row>
    <row r="727" spans="1:16" x14ac:dyDescent="0.25">
      <c r="A727" s="104">
        <v>727</v>
      </c>
      <c r="B727" s="66">
        <v>70.44</v>
      </c>
      <c r="C727" s="63">
        <f>'soust.uk.JMK př.č.2'!$O$27+'soust.uk.JMK př.č.2'!$P$27</f>
        <v>23092</v>
      </c>
      <c r="D727" s="63">
        <f>'soust.uk.JMK př.č.2'!$L$27</f>
        <v>85</v>
      </c>
      <c r="E727" s="63">
        <f t="shared" si="33"/>
        <v>5427</v>
      </c>
      <c r="F727" s="63">
        <f t="shared" si="34"/>
        <v>3934</v>
      </c>
      <c r="G727" s="65"/>
      <c r="H727" s="194"/>
      <c r="I727" s="64"/>
      <c r="J727" s="64"/>
      <c r="K727" s="69"/>
      <c r="L727" s="72"/>
      <c r="M727" s="72"/>
      <c r="N727" s="72"/>
      <c r="O727" s="72"/>
      <c r="P727" s="63">
        <f t="shared" si="35"/>
        <v>1408</v>
      </c>
    </row>
    <row r="728" spans="1:16" x14ac:dyDescent="0.25">
      <c r="A728" s="104">
        <v>728</v>
      </c>
      <c r="B728" s="66">
        <v>70.45</v>
      </c>
      <c r="C728" s="63">
        <f>'soust.uk.JMK př.č.2'!$O$27+'soust.uk.JMK př.č.2'!$P$27</f>
        <v>23092</v>
      </c>
      <c r="D728" s="63">
        <f>'soust.uk.JMK př.č.2'!$L$27</f>
        <v>85</v>
      </c>
      <c r="E728" s="63">
        <f t="shared" si="33"/>
        <v>5426</v>
      </c>
      <c r="F728" s="63">
        <f t="shared" si="34"/>
        <v>3933</v>
      </c>
      <c r="G728" s="65"/>
      <c r="H728" s="194"/>
      <c r="I728" s="64"/>
      <c r="J728" s="64"/>
      <c r="K728" s="69"/>
      <c r="L728" s="72"/>
      <c r="M728" s="72"/>
      <c r="N728" s="72"/>
      <c r="O728" s="72"/>
      <c r="P728" s="63">
        <f t="shared" si="35"/>
        <v>1408</v>
      </c>
    </row>
    <row r="729" spans="1:16" x14ac:dyDescent="0.25">
      <c r="A729" s="104">
        <v>729</v>
      </c>
      <c r="B729" s="66">
        <v>70.47</v>
      </c>
      <c r="C729" s="63">
        <f>'soust.uk.JMK př.č.2'!$O$27+'soust.uk.JMK př.č.2'!$P$27</f>
        <v>23092</v>
      </c>
      <c r="D729" s="63">
        <f>'soust.uk.JMK př.č.2'!$L$27</f>
        <v>85</v>
      </c>
      <c r="E729" s="63">
        <f t="shared" si="33"/>
        <v>5425</v>
      </c>
      <c r="F729" s="63">
        <f t="shared" si="34"/>
        <v>3932</v>
      </c>
      <c r="G729" s="65"/>
      <c r="H729" s="194"/>
      <c r="I729" s="64"/>
      <c r="J729" s="64"/>
      <c r="K729" s="69"/>
      <c r="L729" s="72"/>
      <c r="M729" s="72"/>
      <c r="N729" s="72"/>
      <c r="O729" s="72"/>
      <c r="P729" s="63">
        <f t="shared" si="35"/>
        <v>1408</v>
      </c>
    </row>
    <row r="730" spans="1:16" x14ac:dyDescent="0.25">
      <c r="A730" s="104">
        <v>730</v>
      </c>
      <c r="B730" s="66">
        <v>70.489999999999995</v>
      </c>
      <c r="C730" s="63">
        <f>'soust.uk.JMK př.č.2'!$O$27+'soust.uk.JMK př.č.2'!$P$27</f>
        <v>23092</v>
      </c>
      <c r="D730" s="63">
        <f>'soust.uk.JMK př.č.2'!$L$27</f>
        <v>85</v>
      </c>
      <c r="E730" s="63">
        <f t="shared" si="33"/>
        <v>5423</v>
      </c>
      <c r="F730" s="63">
        <f t="shared" si="34"/>
        <v>3931</v>
      </c>
      <c r="G730" s="65"/>
      <c r="H730" s="194"/>
      <c r="I730" s="64"/>
      <c r="J730" s="64"/>
      <c r="K730" s="69"/>
      <c r="L730" s="72"/>
      <c r="M730" s="72"/>
      <c r="N730" s="72"/>
      <c r="O730" s="72"/>
      <c r="P730" s="63">
        <f t="shared" si="35"/>
        <v>1407</v>
      </c>
    </row>
    <row r="731" spans="1:16" x14ac:dyDescent="0.25">
      <c r="A731" s="104">
        <v>731</v>
      </c>
      <c r="B731" s="66">
        <v>70.510000000000005</v>
      </c>
      <c r="C731" s="63">
        <f>'soust.uk.JMK př.č.2'!$O$27+'soust.uk.JMK př.č.2'!$P$27</f>
        <v>23092</v>
      </c>
      <c r="D731" s="63">
        <f>'soust.uk.JMK př.č.2'!$L$27</f>
        <v>85</v>
      </c>
      <c r="E731" s="63">
        <f t="shared" si="33"/>
        <v>5422</v>
      </c>
      <c r="F731" s="63">
        <f t="shared" si="34"/>
        <v>3930</v>
      </c>
      <c r="G731" s="65"/>
      <c r="H731" s="194"/>
      <c r="I731" s="64"/>
      <c r="J731" s="64"/>
      <c r="K731" s="69"/>
      <c r="L731" s="72"/>
      <c r="M731" s="72"/>
      <c r="N731" s="72"/>
      <c r="O731" s="72"/>
      <c r="P731" s="63">
        <f t="shared" si="35"/>
        <v>1407</v>
      </c>
    </row>
    <row r="732" spans="1:16" x14ac:dyDescent="0.25">
      <c r="A732" s="104">
        <v>732</v>
      </c>
      <c r="B732" s="66">
        <v>70.53</v>
      </c>
      <c r="C732" s="63">
        <f>'soust.uk.JMK př.č.2'!$O$27+'soust.uk.JMK př.č.2'!$P$27</f>
        <v>23092</v>
      </c>
      <c r="D732" s="63">
        <f>'soust.uk.JMK př.č.2'!$L$27</f>
        <v>85</v>
      </c>
      <c r="E732" s="63">
        <f t="shared" si="33"/>
        <v>5421</v>
      </c>
      <c r="F732" s="63">
        <f t="shared" si="34"/>
        <v>3929</v>
      </c>
      <c r="G732" s="65"/>
      <c r="H732" s="194"/>
      <c r="I732" s="64"/>
      <c r="J732" s="64"/>
      <c r="K732" s="69"/>
      <c r="L732" s="72"/>
      <c r="M732" s="72"/>
      <c r="N732" s="72"/>
      <c r="O732" s="72"/>
      <c r="P732" s="63">
        <f t="shared" si="35"/>
        <v>1407</v>
      </c>
    </row>
    <row r="733" spans="1:16" x14ac:dyDescent="0.25">
      <c r="A733" s="104">
        <v>733</v>
      </c>
      <c r="B733" s="66">
        <v>70.55</v>
      </c>
      <c r="C733" s="63">
        <f>'soust.uk.JMK př.č.2'!$O$27+'soust.uk.JMK př.č.2'!$P$27</f>
        <v>23092</v>
      </c>
      <c r="D733" s="63">
        <f>'soust.uk.JMK př.č.2'!$L$27</f>
        <v>85</v>
      </c>
      <c r="E733" s="63">
        <f t="shared" si="33"/>
        <v>5419</v>
      </c>
      <c r="F733" s="63">
        <f t="shared" si="34"/>
        <v>3928</v>
      </c>
      <c r="G733" s="65"/>
      <c r="H733" s="194"/>
      <c r="I733" s="64"/>
      <c r="J733" s="64"/>
      <c r="K733" s="69"/>
      <c r="L733" s="72"/>
      <c r="M733" s="72"/>
      <c r="N733" s="72"/>
      <c r="O733" s="72"/>
      <c r="P733" s="63">
        <f t="shared" si="35"/>
        <v>1406</v>
      </c>
    </row>
    <row r="734" spans="1:16" x14ac:dyDescent="0.25">
      <c r="A734" s="104">
        <v>734</v>
      </c>
      <c r="B734" s="66">
        <v>70.569999999999993</v>
      </c>
      <c r="C734" s="63">
        <f>'soust.uk.JMK př.č.2'!$O$27+'soust.uk.JMK př.č.2'!$P$27</f>
        <v>23092</v>
      </c>
      <c r="D734" s="63">
        <f>'soust.uk.JMK př.č.2'!$L$27</f>
        <v>85</v>
      </c>
      <c r="E734" s="63">
        <f t="shared" si="33"/>
        <v>5418</v>
      </c>
      <c r="F734" s="63">
        <f t="shared" si="34"/>
        <v>3927</v>
      </c>
      <c r="G734" s="65"/>
      <c r="H734" s="194"/>
      <c r="I734" s="64"/>
      <c r="J734" s="64"/>
      <c r="K734" s="69"/>
      <c r="L734" s="72"/>
      <c r="M734" s="72"/>
      <c r="N734" s="72"/>
      <c r="O734" s="72"/>
      <c r="P734" s="63">
        <f t="shared" si="35"/>
        <v>1406</v>
      </c>
    </row>
    <row r="735" spans="1:16" x14ac:dyDescent="0.25">
      <c r="A735" s="104">
        <v>735</v>
      </c>
      <c r="B735" s="66">
        <v>70.59</v>
      </c>
      <c r="C735" s="63">
        <f>'soust.uk.JMK př.č.2'!$O$27+'soust.uk.JMK př.č.2'!$P$27</f>
        <v>23092</v>
      </c>
      <c r="D735" s="63">
        <f>'soust.uk.JMK př.č.2'!$L$27</f>
        <v>85</v>
      </c>
      <c r="E735" s="63">
        <f t="shared" si="33"/>
        <v>5417</v>
      </c>
      <c r="F735" s="63">
        <f t="shared" si="34"/>
        <v>3926</v>
      </c>
      <c r="G735" s="65"/>
      <c r="H735" s="194"/>
      <c r="I735" s="64"/>
      <c r="J735" s="64"/>
      <c r="K735" s="69"/>
      <c r="L735" s="72"/>
      <c r="M735" s="72"/>
      <c r="N735" s="72"/>
      <c r="O735" s="72"/>
      <c r="P735" s="63">
        <f t="shared" si="35"/>
        <v>1406</v>
      </c>
    </row>
    <row r="736" spans="1:16" x14ac:dyDescent="0.25">
      <c r="A736" s="104">
        <v>736</v>
      </c>
      <c r="B736" s="66">
        <v>70.599999999999994</v>
      </c>
      <c r="C736" s="63">
        <f>'soust.uk.JMK př.č.2'!$O$27+'soust.uk.JMK př.č.2'!$P$27</f>
        <v>23092</v>
      </c>
      <c r="D736" s="63">
        <f>'soust.uk.JMK př.č.2'!$L$27</f>
        <v>85</v>
      </c>
      <c r="E736" s="63">
        <f t="shared" si="33"/>
        <v>5415</v>
      </c>
      <c r="F736" s="63">
        <f t="shared" si="34"/>
        <v>3925</v>
      </c>
      <c r="G736" s="65"/>
      <c r="H736" s="194"/>
      <c r="I736" s="64"/>
      <c r="J736" s="64"/>
      <c r="K736" s="69"/>
      <c r="L736" s="72"/>
      <c r="M736" s="72"/>
      <c r="N736" s="72"/>
      <c r="O736" s="72"/>
      <c r="P736" s="63">
        <f t="shared" si="35"/>
        <v>1405</v>
      </c>
    </row>
    <row r="737" spans="1:16" x14ac:dyDescent="0.25">
      <c r="A737" s="104">
        <v>737</v>
      </c>
      <c r="B737" s="66">
        <v>70.62</v>
      </c>
      <c r="C737" s="63">
        <f>'soust.uk.JMK př.č.2'!$O$27+'soust.uk.JMK př.č.2'!$P$27</f>
        <v>23092</v>
      </c>
      <c r="D737" s="63">
        <f>'soust.uk.JMK př.č.2'!$L$27</f>
        <v>85</v>
      </c>
      <c r="E737" s="63">
        <f t="shared" si="33"/>
        <v>5414</v>
      </c>
      <c r="F737" s="63">
        <f t="shared" si="34"/>
        <v>3924</v>
      </c>
      <c r="G737" s="65"/>
      <c r="H737" s="194"/>
      <c r="I737" s="64"/>
      <c r="J737" s="64"/>
      <c r="K737" s="69"/>
      <c r="L737" s="72"/>
      <c r="M737" s="72"/>
      <c r="N737" s="72"/>
      <c r="O737" s="72"/>
      <c r="P737" s="63">
        <f t="shared" si="35"/>
        <v>1405</v>
      </c>
    </row>
    <row r="738" spans="1:16" x14ac:dyDescent="0.25">
      <c r="A738" s="104">
        <v>738</v>
      </c>
      <c r="B738" s="66">
        <v>70.64</v>
      </c>
      <c r="C738" s="63">
        <f>'soust.uk.JMK př.č.2'!$O$27+'soust.uk.JMK př.č.2'!$P$27</f>
        <v>23092</v>
      </c>
      <c r="D738" s="63">
        <f>'soust.uk.JMK př.č.2'!$L$27</f>
        <v>85</v>
      </c>
      <c r="E738" s="63">
        <f t="shared" si="33"/>
        <v>5412</v>
      </c>
      <c r="F738" s="63">
        <f t="shared" si="34"/>
        <v>3923</v>
      </c>
      <c r="G738" s="65"/>
      <c r="H738" s="194"/>
      <c r="I738" s="64"/>
      <c r="J738" s="64"/>
      <c r="K738" s="69"/>
      <c r="L738" s="72"/>
      <c r="M738" s="72"/>
      <c r="N738" s="72"/>
      <c r="O738" s="72"/>
      <c r="P738" s="63">
        <f t="shared" si="35"/>
        <v>1404</v>
      </c>
    </row>
    <row r="739" spans="1:16" x14ac:dyDescent="0.25">
      <c r="A739" s="104">
        <v>739</v>
      </c>
      <c r="B739" s="66">
        <v>70.66</v>
      </c>
      <c r="C739" s="63">
        <f>'soust.uk.JMK př.č.2'!$O$27+'soust.uk.JMK př.č.2'!$P$27</f>
        <v>23092</v>
      </c>
      <c r="D739" s="63">
        <f>'soust.uk.JMK př.č.2'!$L$27</f>
        <v>85</v>
      </c>
      <c r="E739" s="63">
        <f t="shared" si="33"/>
        <v>5411</v>
      </c>
      <c r="F739" s="63">
        <f t="shared" si="34"/>
        <v>3922</v>
      </c>
      <c r="G739" s="65"/>
      <c r="H739" s="194"/>
      <c r="I739" s="64"/>
      <c r="J739" s="64"/>
      <c r="K739" s="69"/>
      <c r="L739" s="72"/>
      <c r="M739" s="72"/>
      <c r="N739" s="72"/>
      <c r="O739" s="72"/>
      <c r="P739" s="63">
        <f t="shared" si="35"/>
        <v>1404</v>
      </c>
    </row>
    <row r="740" spans="1:16" x14ac:dyDescent="0.25">
      <c r="A740" s="104">
        <v>740</v>
      </c>
      <c r="B740" s="66">
        <v>70.680000000000007</v>
      </c>
      <c r="C740" s="63">
        <f>'soust.uk.JMK př.č.2'!$O$27+'soust.uk.JMK př.č.2'!$P$27</f>
        <v>23092</v>
      </c>
      <c r="D740" s="63">
        <f>'soust.uk.JMK př.č.2'!$L$27</f>
        <v>85</v>
      </c>
      <c r="E740" s="63">
        <f t="shared" si="33"/>
        <v>5410</v>
      </c>
      <c r="F740" s="63">
        <f t="shared" si="34"/>
        <v>3921</v>
      </c>
      <c r="G740" s="65"/>
      <c r="H740" s="194"/>
      <c r="I740" s="64"/>
      <c r="J740" s="64"/>
      <c r="K740" s="69"/>
      <c r="L740" s="72"/>
      <c r="M740" s="72"/>
      <c r="N740" s="72"/>
      <c r="O740" s="72"/>
      <c r="P740" s="63">
        <f t="shared" si="35"/>
        <v>1404</v>
      </c>
    </row>
    <row r="741" spans="1:16" x14ac:dyDescent="0.25">
      <c r="A741" s="104">
        <v>741</v>
      </c>
      <c r="B741" s="66">
        <v>70.7</v>
      </c>
      <c r="C741" s="63">
        <f>'soust.uk.JMK př.č.2'!$O$27+'soust.uk.JMK př.č.2'!$P$27</f>
        <v>23092</v>
      </c>
      <c r="D741" s="63">
        <f>'soust.uk.JMK př.č.2'!$L$27</f>
        <v>85</v>
      </c>
      <c r="E741" s="63">
        <f t="shared" si="33"/>
        <v>5407</v>
      </c>
      <c r="F741" s="63">
        <f t="shared" si="34"/>
        <v>3919</v>
      </c>
      <c r="G741" s="65"/>
      <c r="H741" s="194"/>
      <c r="I741" s="64"/>
      <c r="J741" s="64"/>
      <c r="K741" s="69"/>
      <c r="L741" s="72"/>
      <c r="M741" s="72"/>
      <c r="N741" s="72"/>
      <c r="O741" s="72"/>
      <c r="P741" s="63">
        <f t="shared" si="35"/>
        <v>1403</v>
      </c>
    </row>
    <row r="742" spans="1:16" x14ac:dyDescent="0.25">
      <c r="A742" s="104">
        <v>742</v>
      </c>
      <c r="B742" s="66">
        <v>70.72</v>
      </c>
      <c r="C742" s="63">
        <f>'soust.uk.JMK př.č.2'!$O$27+'soust.uk.JMK př.č.2'!$P$27</f>
        <v>23092</v>
      </c>
      <c r="D742" s="63">
        <f>'soust.uk.JMK př.č.2'!$L$27</f>
        <v>85</v>
      </c>
      <c r="E742" s="63">
        <f t="shared" si="33"/>
        <v>5406</v>
      </c>
      <c r="F742" s="63">
        <f t="shared" si="34"/>
        <v>3918</v>
      </c>
      <c r="G742" s="65"/>
      <c r="H742" s="194"/>
      <c r="I742" s="64"/>
      <c r="J742" s="64"/>
      <c r="K742" s="69"/>
      <c r="L742" s="72"/>
      <c r="M742" s="72"/>
      <c r="N742" s="72"/>
      <c r="O742" s="72"/>
      <c r="P742" s="63">
        <f t="shared" si="35"/>
        <v>1403</v>
      </c>
    </row>
    <row r="743" spans="1:16" x14ac:dyDescent="0.25">
      <c r="A743" s="104">
        <v>743</v>
      </c>
      <c r="B743" s="66">
        <v>70.73</v>
      </c>
      <c r="C743" s="63">
        <f>'soust.uk.JMK př.č.2'!$O$27+'soust.uk.JMK př.č.2'!$P$27</f>
        <v>23092</v>
      </c>
      <c r="D743" s="63">
        <f>'soust.uk.JMK př.č.2'!$L$27</f>
        <v>85</v>
      </c>
      <c r="E743" s="63">
        <f t="shared" si="33"/>
        <v>5406</v>
      </c>
      <c r="F743" s="63">
        <f t="shared" si="34"/>
        <v>3918</v>
      </c>
      <c r="G743" s="65"/>
      <c r="H743" s="194"/>
      <c r="I743" s="64"/>
      <c r="J743" s="64"/>
      <c r="K743" s="69"/>
      <c r="L743" s="72"/>
      <c r="M743" s="72"/>
      <c r="N743" s="72"/>
      <c r="O743" s="72"/>
      <c r="P743" s="63">
        <f t="shared" si="35"/>
        <v>1403</v>
      </c>
    </row>
    <row r="744" spans="1:16" x14ac:dyDescent="0.25">
      <c r="A744" s="104">
        <v>744</v>
      </c>
      <c r="B744" s="66">
        <v>70.75</v>
      </c>
      <c r="C744" s="63">
        <f>'soust.uk.JMK př.č.2'!$O$27+'soust.uk.JMK př.č.2'!$P$27</f>
        <v>23092</v>
      </c>
      <c r="D744" s="63">
        <f>'soust.uk.JMK př.č.2'!$L$27</f>
        <v>85</v>
      </c>
      <c r="E744" s="63">
        <f t="shared" si="33"/>
        <v>5404</v>
      </c>
      <c r="F744" s="63">
        <f t="shared" si="34"/>
        <v>3917</v>
      </c>
      <c r="G744" s="65"/>
      <c r="H744" s="194"/>
      <c r="I744" s="64"/>
      <c r="J744" s="64"/>
      <c r="K744" s="69"/>
      <c r="L744" s="72"/>
      <c r="M744" s="72"/>
      <c r="N744" s="72"/>
      <c r="O744" s="72"/>
      <c r="P744" s="63">
        <f t="shared" si="35"/>
        <v>1402</v>
      </c>
    </row>
    <row r="745" spans="1:16" x14ac:dyDescent="0.25">
      <c r="A745" s="104">
        <v>745</v>
      </c>
      <c r="B745" s="66">
        <v>70.77</v>
      </c>
      <c r="C745" s="63">
        <f>'soust.uk.JMK př.č.2'!$O$27+'soust.uk.JMK př.č.2'!$P$27</f>
        <v>23092</v>
      </c>
      <c r="D745" s="63">
        <f>'soust.uk.JMK př.č.2'!$L$27</f>
        <v>85</v>
      </c>
      <c r="E745" s="63">
        <f t="shared" si="33"/>
        <v>5403</v>
      </c>
      <c r="F745" s="63">
        <f t="shared" si="34"/>
        <v>3916</v>
      </c>
      <c r="G745" s="65"/>
      <c r="H745" s="194"/>
      <c r="I745" s="64"/>
      <c r="J745" s="64"/>
      <c r="K745" s="69"/>
      <c r="L745" s="72"/>
      <c r="M745" s="72"/>
      <c r="N745" s="72"/>
      <c r="O745" s="72"/>
      <c r="P745" s="63">
        <f t="shared" si="35"/>
        <v>1402</v>
      </c>
    </row>
    <row r="746" spans="1:16" x14ac:dyDescent="0.25">
      <c r="A746" s="104">
        <v>746</v>
      </c>
      <c r="B746" s="66">
        <v>70.790000000000006</v>
      </c>
      <c r="C746" s="63">
        <f>'soust.uk.JMK př.č.2'!$O$27+'soust.uk.JMK př.č.2'!$P$27</f>
        <v>23092</v>
      </c>
      <c r="D746" s="63">
        <f>'soust.uk.JMK př.č.2'!$L$27</f>
        <v>85</v>
      </c>
      <c r="E746" s="63">
        <f t="shared" si="33"/>
        <v>5400</v>
      </c>
      <c r="F746" s="63">
        <f t="shared" si="34"/>
        <v>3914</v>
      </c>
      <c r="G746" s="65"/>
      <c r="H746" s="194"/>
      <c r="I746" s="64"/>
      <c r="J746" s="64"/>
      <c r="K746" s="69"/>
      <c r="L746" s="72"/>
      <c r="M746" s="72"/>
      <c r="N746" s="72"/>
      <c r="O746" s="72"/>
      <c r="P746" s="63">
        <f t="shared" si="35"/>
        <v>1401</v>
      </c>
    </row>
    <row r="747" spans="1:16" x14ac:dyDescent="0.25">
      <c r="A747" s="104">
        <v>747</v>
      </c>
      <c r="B747" s="66">
        <v>70.81</v>
      </c>
      <c r="C747" s="63">
        <f>'soust.uk.JMK př.č.2'!$O$27+'soust.uk.JMK př.č.2'!$P$27</f>
        <v>23092</v>
      </c>
      <c r="D747" s="63">
        <f>'soust.uk.JMK př.č.2'!$L$27</f>
        <v>85</v>
      </c>
      <c r="E747" s="63">
        <f t="shared" si="33"/>
        <v>5399</v>
      </c>
      <c r="F747" s="63">
        <f t="shared" si="34"/>
        <v>3913</v>
      </c>
      <c r="G747" s="65"/>
      <c r="H747" s="194"/>
      <c r="I747" s="64"/>
      <c r="J747" s="64"/>
      <c r="K747" s="69"/>
      <c r="L747" s="72"/>
      <c r="M747" s="72"/>
      <c r="N747" s="72"/>
      <c r="O747" s="72"/>
      <c r="P747" s="63">
        <f t="shared" si="35"/>
        <v>1401</v>
      </c>
    </row>
    <row r="748" spans="1:16" x14ac:dyDescent="0.25">
      <c r="A748" s="104">
        <v>748</v>
      </c>
      <c r="B748" s="66">
        <v>70.83</v>
      </c>
      <c r="C748" s="63">
        <f>'soust.uk.JMK př.č.2'!$O$27+'soust.uk.JMK př.č.2'!$P$27</f>
        <v>23092</v>
      </c>
      <c r="D748" s="63">
        <f>'soust.uk.JMK př.č.2'!$L$27</f>
        <v>85</v>
      </c>
      <c r="E748" s="63">
        <f t="shared" si="33"/>
        <v>5397</v>
      </c>
      <c r="F748" s="63">
        <f t="shared" si="34"/>
        <v>3912</v>
      </c>
      <c r="G748" s="65"/>
      <c r="H748" s="194"/>
      <c r="I748" s="64"/>
      <c r="J748" s="64"/>
      <c r="K748" s="69"/>
      <c r="L748" s="72"/>
      <c r="M748" s="72"/>
      <c r="N748" s="72"/>
      <c r="O748" s="72"/>
      <c r="P748" s="63">
        <f t="shared" si="35"/>
        <v>1400</v>
      </c>
    </row>
    <row r="749" spans="1:16" x14ac:dyDescent="0.25">
      <c r="A749" s="104">
        <v>749</v>
      </c>
      <c r="B749" s="66">
        <v>70.849999999999994</v>
      </c>
      <c r="C749" s="63">
        <f>'soust.uk.JMK př.č.2'!$O$27+'soust.uk.JMK př.č.2'!$P$27</f>
        <v>23092</v>
      </c>
      <c r="D749" s="63">
        <f>'soust.uk.JMK př.č.2'!$L$27</f>
        <v>85</v>
      </c>
      <c r="E749" s="63">
        <f t="shared" si="33"/>
        <v>5396</v>
      </c>
      <c r="F749" s="63">
        <f t="shared" si="34"/>
        <v>3911</v>
      </c>
      <c r="G749" s="65"/>
      <c r="H749" s="194"/>
      <c r="I749" s="64"/>
      <c r="J749" s="64"/>
      <c r="K749" s="69"/>
      <c r="L749" s="72"/>
      <c r="M749" s="72"/>
      <c r="N749" s="72"/>
      <c r="O749" s="72"/>
      <c r="P749" s="63">
        <f t="shared" si="35"/>
        <v>1400</v>
      </c>
    </row>
    <row r="750" spans="1:16" x14ac:dyDescent="0.25">
      <c r="A750" s="104">
        <v>750</v>
      </c>
      <c r="B750" s="66">
        <v>70.86</v>
      </c>
      <c r="C750" s="63">
        <f>'soust.uk.JMK př.č.2'!$O$27+'soust.uk.JMK př.č.2'!$P$27</f>
        <v>23092</v>
      </c>
      <c r="D750" s="63">
        <f>'soust.uk.JMK př.č.2'!$L$27</f>
        <v>85</v>
      </c>
      <c r="E750" s="63">
        <f t="shared" si="33"/>
        <v>5396</v>
      </c>
      <c r="F750" s="63">
        <f t="shared" si="34"/>
        <v>3911</v>
      </c>
      <c r="G750" s="65"/>
      <c r="H750" s="194"/>
      <c r="I750" s="64"/>
      <c r="J750" s="64"/>
      <c r="K750" s="69"/>
      <c r="L750" s="72"/>
      <c r="M750" s="72"/>
      <c r="N750" s="72"/>
      <c r="O750" s="72"/>
      <c r="P750" s="63">
        <f t="shared" si="35"/>
        <v>1400</v>
      </c>
    </row>
    <row r="751" spans="1:16" x14ac:dyDescent="0.25">
      <c r="A751" s="104">
        <v>751</v>
      </c>
      <c r="B751" s="66">
        <v>70.88</v>
      </c>
      <c r="C751" s="63">
        <f>'soust.uk.JMK př.č.2'!$O$27+'soust.uk.JMK př.č.2'!$P$27</f>
        <v>23092</v>
      </c>
      <c r="D751" s="63">
        <f>'soust.uk.JMK př.č.2'!$L$27</f>
        <v>85</v>
      </c>
      <c r="E751" s="63">
        <f t="shared" si="33"/>
        <v>5393</v>
      </c>
      <c r="F751" s="63">
        <f t="shared" si="34"/>
        <v>3909</v>
      </c>
      <c r="G751" s="65"/>
      <c r="H751" s="194"/>
      <c r="I751" s="64"/>
      <c r="J751" s="64"/>
      <c r="K751" s="55"/>
      <c r="O751" s="72"/>
      <c r="P751" s="63">
        <f t="shared" si="35"/>
        <v>1399</v>
      </c>
    </row>
    <row r="752" spans="1:16" x14ac:dyDescent="0.25">
      <c r="A752" s="104">
        <v>752</v>
      </c>
      <c r="B752" s="66">
        <v>70.900000000000006</v>
      </c>
      <c r="C752" s="63">
        <f>'soust.uk.JMK př.č.2'!$O$27+'soust.uk.JMK př.č.2'!$P$27</f>
        <v>23092</v>
      </c>
      <c r="D752" s="63">
        <f>'soust.uk.JMK př.č.2'!$L$27</f>
        <v>85</v>
      </c>
      <c r="E752" s="63">
        <f t="shared" si="33"/>
        <v>5392</v>
      </c>
      <c r="F752" s="63">
        <f t="shared" si="34"/>
        <v>3908</v>
      </c>
      <c r="G752" s="65"/>
      <c r="H752" s="194"/>
      <c r="I752" s="64"/>
      <c r="J752" s="64"/>
      <c r="K752" s="55"/>
      <c r="O752" s="72"/>
      <c r="P752" s="63">
        <f t="shared" si="35"/>
        <v>1399</v>
      </c>
    </row>
    <row r="753" spans="1:16" x14ac:dyDescent="0.25">
      <c r="A753" s="104">
        <v>753</v>
      </c>
      <c r="B753" s="66">
        <v>70.92</v>
      </c>
      <c r="C753" s="63">
        <f>'soust.uk.JMK př.č.2'!$O$27+'soust.uk.JMK př.č.2'!$P$27</f>
        <v>23092</v>
      </c>
      <c r="D753" s="63">
        <f>'soust.uk.JMK př.č.2'!$L$27</f>
        <v>85</v>
      </c>
      <c r="E753" s="63">
        <f t="shared" si="33"/>
        <v>5391</v>
      </c>
      <c r="F753" s="63">
        <f t="shared" si="34"/>
        <v>3907</v>
      </c>
      <c r="G753" s="65"/>
      <c r="H753" s="194"/>
      <c r="I753" s="64"/>
      <c r="J753" s="64"/>
      <c r="K753" s="55"/>
      <c r="O753" s="72"/>
      <c r="P753" s="63">
        <f t="shared" si="35"/>
        <v>1399</v>
      </c>
    </row>
    <row r="754" spans="1:16" x14ac:dyDescent="0.25">
      <c r="A754" s="104">
        <v>754</v>
      </c>
      <c r="B754" s="66">
        <v>70.94</v>
      </c>
      <c r="C754" s="63">
        <f>'soust.uk.JMK př.č.2'!$O$27+'soust.uk.JMK př.č.2'!$P$27</f>
        <v>23092</v>
      </c>
      <c r="D754" s="63">
        <f>'soust.uk.JMK př.č.2'!$L$27</f>
        <v>85</v>
      </c>
      <c r="E754" s="63">
        <f t="shared" si="33"/>
        <v>5389</v>
      </c>
      <c r="F754" s="63">
        <f t="shared" si="34"/>
        <v>3906</v>
      </c>
      <c r="G754" s="65"/>
      <c r="H754" s="194"/>
      <c r="I754" s="64"/>
      <c r="J754" s="64"/>
      <c r="K754" s="55"/>
      <c r="O754" s="72"/>
      <c r="P754" s="63">
        <f t="shared" si="35"/>
        <v>1398</v>
      </c>
    </row>
    <row r="755" spans="1:16" x14ac:dyDescent="0.25">
      <c r="A755" s="104">
        <v>755</v>
      </c>
      <c r="B755" s="66">
        <v>70.959999999999994</v>
      </c>
      <c r="C755" s="63">
        <f>'soust.uk.JMK př.č.2'!$O$27+'soust.uk.JMK př.č.2'!$P$27</f>
        <v>23092</v>
      </c>
      <c r="D755" s="63">
        <f>'soust.uk.JMK př.č.2'!$L$27</f>
        <v>85</v>
      </c>
      <c r="E755" s="63">
        <f t="shared" si="33"/>
        <v>5388</v>
      </c>
      <c r="F755" s="63">
        <f t="shared" si="34"/>
        <v>3905</v>
      </c>
      <c r="G755" s="65"/>
      <c r="H755" s="194"/>
      <c r="I755" s="64"/>
      <c r="J755" s="64"/>
      <c r="K755" s="55"/>
      <c r="O755" s="72"/>
      <c r="P755" s="63">
        <f t="shared" si="35"/>
        <v>1398</v>
      </c>
    </row>
    <row r="756" spans="1:16" x14ac:dyDescent="0.25">
      <c r="A756" s="104">
        <v>756</v>
      </c>
      <c r="B756" s="66">
        <v>70.97</v>
      </c>
      <c r="C756" s="63">
        <f>'soust.uk.JMK př.č.2'!$O$27+'soust.uk.JMK př.č.2'!$P$27</f>
        <v>23092</v>
      </c>
      <c r="D756" s="63">
        <f>'soust.uk.JMK př.č.2'!$L$27</f>
        <v>85</v>
      </c>
      <c r="E756" s="63">
        <f t="shared" si="33"/>
        <v>5388</v>
      </c>
      <c r="F756" s="63">
        <f t="shared" si="34"/>
        <v>3905</v>
      </c>
      <c r="G756" s="65"/>
      <c r="H756" s="194"/>
      <c r="I756" s="64"/>
      <c r="J756" s="64"/>
      <c r="K756" s="55"/>
      <c r="O756" s="72"/>
      <c r="P756" s="63">
        <f t="shared" si="35"/>
        <v>1398</v>
      </c>
    </row>
    <row r="757" spans="1:16" x14ac:dyDescent="0.25">
      <c r="A757" s="104">
        <v>757</v>
      </c>
      <c r="B757" s="66">
        <v>70.989999999999995</v>
      </c>
      <c r="C757" s="63">
        <f>'soust.uk.JMK př.č.2'!$O$27+'soust.uk.JMK př.č.2'!$P$27</f>
        <v>23092</v>
      </c>
      <c r="D757" s="63">
        <f>'soust.uk.JMK př.č.2'!$L$27</f>
        <v>85</v>
      </c>
      <c r="E757" s="63">
        <f t="shared" si="33"/>
        <v>5385</v>
      </c>
      <c r="F757" s="63">
        <f t="shared" si="34"/>
        <v>3903</v>
      </c>
      <c r="G757" s="65"/>
      <c r="H757" s="194"/>
      <c r="I757" s="64"/>
      <c r="J757" s="64"/>
      <c r="K757" s="55"/>
      <c r="O757" s="72"/>
      <c r="P757" s="63">
        <f t="shared" si="35"/>
        <v>1397</v>
      </c>
    </row>
    <row r="758" spans="1:16" x14ac:dyDescent="0.25">
      <c r="A758" s="104">
        <v>758</v>
      </c>
      <c r="B758" s="66">
        <v>71.010000000000005</v>
      </c>
      <c r="C758" s="63">
        <f>'soust.uk.JMK př.č.2'!$O$27+'soust.uk.JMK př.č.2'!$P$27</f>
        <v>23092</v>
      </c>
      <c r="D758" s="63">
        <f>'soust.uk.JMK př.č.2'!$L$27</f>
        <v>85</v>
      </c>
      <c r="E758" s="63">
        <f t="shared" si="33"/>
        <v>5384</v>
      </c>
      <c r="F758" s="63">
        <f t="shared" si="34"/>
        <v>3902</v>
      </c>
      <c r="G758" s="65"/>
      <c r="H758" s="194"/>
      <c r="I758" s="64"/>
      <c r="J758" s="64"/>
      <c r="K758" s="55"/>
      <c r="O758" s="72"/>
      <c r="P758" s="63">
        <f t="shared" si="35"/>
        <v>1397</v>
      </c>
    </row>
    <row r="759" spans="1:16" x14ac:dyDescent="0.25">
      <c r="A759" s="104">
        <v>759</v>
      </c>
      <c r="B759" s="66">
        <v>71.03</v>
      </c>
      <c r="C759" s="63">
        <f>'soust.uk.JMK př.č.2'!$O$27+'soust.uk.JMK př.č.2'!$P$27</f>
        <v>23092</v>
      </c>
      <c r="D759" s="63">
        <f>'soust.uk.JMK př.č.2'!$L$27</f>
        <v>85</v>
      </c>
      <c r="E759" s="63">
        <f t="shared" si="33"/>
        <v>5383</v>
      </c>
      <c r="F759" s="63">
        <f t="shared" si="34"/>
        <v>3901</v>
      </c>
      <c r="G759" s="65"/>
      <c r="H759" s="194"/>
      <c r="I759" s="64"/>
      <c r="J759" s="64"/>
      <c r="K759" s="55"/>
      <c r="O759" s="72"/>
      <c r="P759" s="63">
        <f t="shared" si="35"/>
        <v>1397</v>
      </c>
    </row>
    <row r="760" spans="1:16" x14ac:dyDescent="0.25">
      <c r="A760" s="104">
        <v>760</v>
      </c>
      <c r="B760" s="66">
        <v>71.05</v>
      </c>
      <c r="C760" s="63">
        <f>'soust.uk.JMK př.č.2'!$O$27+'soust.uk.JMK př.č.2'!$P$27</f>
        <v>23092</v>
      </c>
      <c r="D760" s="63">
        <f>'soust.uk.JMK př.č.2'!$L$27</f>
        <v>85</v>
      </c>
      <c r="E760" s="63">
        <f t="shared" si="33"/>
        <v>5381</v>
      </c>
      <c r="F760" s="63">
        <f t="shared" si="34"/>
        <v>3900</v>
      </c>
      <c r="G760" s="65"/>
      <c r="H760" s="194"/>
      <c r="I760" s="64"/>
      <c r="J760" s="64"/>
      <c r="K760" s="55"/>
      <c r="O760" s="72"/>
      <c r="P760" s="63">
        <f t="shared" si="35"/>
        <v>1396</v>
      </c>
    </row>
    <row r="761" spans="1:16" x14ac:dyDescent="0.25">
      <c r="A761" s="104">
        <v>761</v>
      </c>
      <c r="B761" s="66">
        <v>71.069999999999993</v>
      </c>
      <c r="C761" s="63">
        <f>'soust.uk.JMK př.č.2'!$O$27+'soust.uk.JMK př.č.2'!$P$27</f>
        <v>23092</v>
      </c>
      <c r="D761" s="63">
        <f>'soust.uk.JMK př.č.2'!$L$27</f>
        <v>85</v>
      </c>
      <c r="E761" s="63">
        <f t="shared" si="33"/>
        <v>5380</v>
      </c>
      <c r="F761" s="63">
        <f t="shared" si="34"/>
        <v>3899</v>
      </c>
      <c r="G761" s="65"/>
      <c r="H761" s="194"/>
      <c r="I761" s="64"/>
      <c r="J761" s="64"/>
      <c r="K761" s="55"/>
      <c r="O761" s="72"/>
      <c r="P761" s="63">
        <f t="shared" si="35"/>
        <v>1396</v>
      </c>
    </row>
    <row r="762" spans="1:16" x14ac:dyDescent="0.25">
      <c r="A762" s="104">
        <v>762</v>
      </c>
      <c r="B762" s="66">
        <v>71.08</v>
      </c>
      <c r="C762" s="63">
        <f>'soust.uk.JMK př.č.2'!$O$27+'soust.uk.JMK př.č.2'!$P$27</f>
        <v>23092</v>
      </c>
      <c r="D762" s="63">
        <f>'soust.uk.JMK př.č.2'!$L$27</f>
        <v>85</v>
      </c>
      <c r="E762" s="63">
        <f t="shared" si="33"/>
        <v>5378</v>
      </c>
      <c r="F762" s="63">
        <f t="shared" si="34"/>
        <v>3898</v>
      </c>
      <c r="G762" s="65"/>
      <c r="H762" s="194"/>
      <c r="I762" s="64"/>
      <c r="J762" s="64"/>
      <c r="K762" s="55"/>
      <c r="O762" s="72"/>
      <c r="P762" s="63">
        <f t="shared" si="35"/>
        <v>1395</v>
      </c>
    </row>
    <row r="763" spans="1:16" x14ac:dyDescent="0.25">
      <c r="A763" s="104">
        <v>763</v>
      </c>
      <c r="B763" s="66">
        <v>71.099999999999994</v>
      </c>
      <c r="C763" s="63">
        <f>'soust.uk.JMK př.č.2'!$O$27+'soust.uk.JMK př.č.2'!$P$27</f>
        <v>23092</v>
      </c>
      <c r="D763" s="63">
        <f>'soust.uk.JMK př.č.2'!$L$27</f>
        <v>85</v>
      </c>
      <c r="E763" s="63">
        <f t="shared" si="33"/>
        <v>5377</v>
      </c>
      <c r="F763" s="63">
        <f t="shared" si="34"/>
        <v>3897</v>
      </c>
      <c r="G763" s="65"/>
      <c r="H763" s="194"/>
      <c r="I763" s="64"/>
      <c r="J763" s="64"/>
      <c r="K763" s="55"/>
      <c r="O763" s="72"/>
      <c r="P763" s="63">
        <f t="shared" si="35"/>
        <v>1395</v>
      </c>
    </row>
    <row r="764" spans="1:16" x14ac:dyDescent="0.25">
      <c r="A764" s="104">
        <v>764</v>
      </c>
      <c r="B764" s="66">
        <v>71.12</v>
      </c>
      <c r="C764" s="63">
        <f>'soust.uk.JMK př.č.2'!$O$27+'soust.uk.JMK př.č.2'!$P$27</f>
        <v>23092</v>
      </c>
      <c r="D764" s="63">
        <f>'soust.uk.JMK př.č.2'!$L$27</f>
        <v>85</v>
      </c>
      <c r="E764" s="63">
        <f t="shared" si="33"/>
        <v>5376</v>
      </c>
      <c r="F764" s="63">
        <f t="shared" si="34"/>
        <v>3896</v>
      </c>
      <c r="G764" s="65"/>
      <c r="H764" s="194"/>
      <c r="I764" s="64"/>
      <c r="J764" s="64"/>
      <c r="K764" s="55"/>
      <c r="O764" s="72"/>
      <c r="P764" s="63">
        <f t="shared" si="35"/>
        <v>1395</v>
      </c>
    </row>
    <row r="765" spans="1:16" x14ac:dyDescent="0.25">
      <c r="A765" s="104">
        <v>765</v>
      </c>
      <c r="B765" s="66">
        <v>71.14</v>
      </c>
      <c r="C765" s="63">
        <f>'soust.uk.JMK př.č.2'!$O$27+'soust.uk.JMK př.č.2'!$P$27</f>
        <v>23092</v>
      </c>
      <c r="D765" s="63">
        <f>'soust.uk.JMK př.č.2'!$L$27</f>
        <v>85</v>
      </c>
      <c r="E765" s="63">
        <f t="shared" si="33"/>
        <v>5374</v>
      </c>
      <c r="F765" s="63">
        <f t="shared" si="34"/>
        <v>3895</v>
      </c>
      <c r="G765" s="65"/>
      <c r="H765" s="194"/>
      <c r="I765" s="64"/>
      <c r="J765" s="64"/>
      <c r="K765" s="55"/>
      <c r="O765" s="72"/>
      <c r="P765" s="63">
        <f t="shared" si="35"/>
        <v>1394</v>
      </c>
    </row>
    <row r="766" spans="1:16" x14ac:dyDescent="0.25">
      <c r="A766" s="104">
        <v>766</v>
      </c>
      <c r="B766" s="66">
        <v>71.16</v>
      </c>
      <c r="C766" s="63">
        <f>'soust.uk.JMK př.č.2'!$O$27+'soust.uk.JMK př.č.2'!$P$27</f>
        <v>23092</v>
      </c>
      <c r="D766" s="63">
        <f>'soust.uk.JMK př.č.2'!$L$27</f>
        <v>85</v>
      </c>
      <c r="E766" s="63">
        <f t="shared" si="33"/>
        <v>5373</v>
      </c>
      <c r="F766" s="63">
        <f t="shared" si="34"/>
        <v>3894</v>
      </c>
      <c r="G766" s="65"/>
      <c r="H766" s="194"/>
      <c r="I766" s="64"/>
      <c r="J766" s="64"/>
      <c r="K766" s="55"/>
      <c r="O766" s="72"/>
      <c r="P766" s="63">
        <f t="shared" si="35"/>
        <v>1394</v>
      </c>
    </row>
    <row r="767" spans="1:16" x14ac:dyDescent="0.25">
      <c r="A767" s="104">
        <v>767</v>
      </c>
      <c r="B767" s="66">
        <v>71.17</v>
      </c>
      <c r="C767" s="63">
        <f>'soust.uk.JMK př.č.2'!$O$27+'soust.uk.JMK př.č.2'!$P$27</f>
        <v>23092</v>
      </c>
      <c r="D767" s="63">
        <f>'soust.uk.JMK př.č.2'!$L$27</f>
        <v>85</v>
      </c>
      <c r="E767" s="63">
        <f t="shared" si="33"/>
        <v>5373</v>
      </c>
      <c r="F767" s="63">
        <f t="shared" si="34"/>
        <v>3894</v>
      </c>
      <c r="G767" s="65"/>
      <c r="H767" s="194"/>
      <c r="I767" s="64"/>
      <c r="J767" s="64"/>
      <c r="K767" s="55"/>
      <c r="O767" s="72"/>
      <c r="P767" s="63">
        <f t="shared" si="35"/>
        <v>1394</v>
      </c>
    </row>
    <row r="768" spans="1:16" x14ac:dyDescent="0.25">
      <c r="A768" s="104">
        <v>768</v>
      </c>
      <c r="B768" s="66">
        <v>71.19</v>
      </c>
      <c r="C768" s="63">
        <f>'soust.uk.JMK př.č.2'!$O$27+'soust.uk.JMK př.č.2'!$P$27</f>
        <v>23092</v>
      </c>
      <c r="D768" s="63">
        <f>'soust.uk.JMK př.č.2'!$L$27</f>
        <v>85</v>
      </c>
      <c r="E768" s="63">
        <f t="shared" si="33"/>
        <v>5370</v>
      </c>
      <c r="F768" s="63">
        <f t="shared" si="34"/>
        <v>3892</v>
      </c>
      <c r="G768" s="65"/>
      <c r="H768" s="194"/>
      <c r="I768" s="64"/>
      <c r="J768" s="64"/>
      <c r="K768" s="55"/>
      <c r="O768" s="72"/>
      <c r="P768" s="63">
        <f t="shared" si="35"/>
        <v>1393</v>
      </c>
    </row>
    <row r="769" spans="1:16" x14ac:dyDescent="0.25">
      <c r="A769" s="104">
        <v>769</v>
      </c>
      <c r="B769" s="66">
        <v>71.209999999999994</v>
      </c>
      <c r="C769" s="63">
        <f>'soust.uk.JMK př.č.2'!$O$27+'soust.uk.JMK př.č.2'!$P$27</f>
        <v>23092</v>
      </c>
      <c r="D769" s="63">
        <f>'soust.uk.JMK př.č.2'!$L$27</f>
        <v>85</v>
      </c>
      <c r="E769" s="63">
        <f t="shared" si="33"/>
        <v>5369</v>
      </c>
      <c r="F769" s="63">
        <f t="shared" si="34"/>
        <v>3891</v>
      </c>
      <c r="G769" s="65"/>
      <c r="H769" s="194"/>
      <c r="I769" s="64"/>
      <c r="J769" s="64"/>
      <c r="K769" s="55"/>
      <c r="O769" s="72"/>
      <c r="P769" s="63">
        <f t="shared" si="35"/>
        <v>1393</v>
      </c>
    </row>
    <row r="770" spans="1:16" x14ac:dyDescent="0.25">
      <c r="A770" s="104">
        <v>770</v>
      </c>
      <c r="B770" s="66">
        <v>71.23</v>
      </c>
      <c r="C770" s="63">
        <f>'soust.uk.JMK př.č.2'!$O$27+'soust.uk.JMK př.č.2'!$P$27</f>
        <v>23092</v>
      </c>
      <c r="D770" s="63">
        <f>'soust.uk.JMK př.č.2'!$L$27</f>
        <v>85</v>
      </c>
      <c r="E770" s="63">
        <f t="shared" si="33"/>
        <v>5368</v>
      </c>
      <c r="F770" s="63">
        <f t="shared" si="34"/>
        <v>3890</v>
      </c>
      <c r="G770" s="65"/>
      <c r="H770" s="194"/>
      <c r="I770" s="64"/>
      <c r="J770" s="64"/>
      <c r="K770" s="55"/>
      <c r="O770" s="72"/>
      <c r="P770" s="63">
        <f t="shared" si="35"/>
        <v>1393</v>
      </c>
    </row>
    <row r="771" spans="1:16" x14ac:dyDescent="0.25">
      <c r="A771" s="104">
        <v>771</v>
      </c>
      <c r="B771" s="66">
        <v>71.25</v>
      </c>
      <c r="C771" s="63">
        <f>'soust.uk.JMK př.č.2'!$O$27+'soust.uk.JMK př.č.2'!$P$27</f>
        <v>23092</v>
      </c>
      <c r="D771" s="63">
        <f>'soust.uk.JMK př.č.2'!$L$27</f>
        <v>85</v>
      </c>
      <c r="E771" s="63">
        <f t="shared" si="33"/>
        <v>5366</v>
      </c>
      <c r="F771" s="63">
        <f t="shared" si="34"/>
        <v>3889</v>
      </c>
      <c r="G771" s="65"/>
      <c r="H771" s="194"/>
      <c r="I771" s="64"/>
      <c r="J771" s="64"/>
      <c r="K771" s="55"/>
      <c r="O771" s="72"/>
      <c r="P771" s="63">
        <f t="shared" si="35"/>
        <v>1392</v>
      </c>
    </row>
    <row r="772" spans="1:16" x14ac:dyDescent="0.25">
      <c r="A772" s="104">
        <v>772</v>
      </c>
      <c r="B772" s="66">
        <v>71.27</v>
      </c>
      <c r="C772" s="63">
        <f>'soust.uk.JMK př.č.2'!$O$27+'soust.uk.JMK př.č.2'!$P$27</f>
        <v>23092</v>
      </c>
      <c r="D772" s="63">
        <f>'soust.uk.JMK př.č.2'!$L$27</f>
        <v>85</v>
      </c>
      <c r="E772" s="63">
        <f t="shared" si="33"/>
        <v>5365</v>
      </c>
      <c r="F772" s="63">
        <f t="shared" si="34"/>
        <v>3888</v>
      </c>
      <c r="G772" s="65"/>
      <c r="H772" s="194"/>
      <c r="I772" s="64"/>
      <c r="J772" s="64"/>
      <c r="K772" s="55"/>
      <c r="O772" s="72"/>
      <c r="P772" s="63">
        <f t="shared" si="35"/>
        <v>1392</v>
      </c>
    </row>
    <row r="773" spans="1:16" x14ac:dyDescent="0.25">
      <c r="A773" s="104">
        <v>773</v>
      </c>
      <c r="B773" s="66">
        <v>71.28</v>
      </c>
      <c r="C773" s="63">
        <f>'soust.uk.JMK př.č.2'!$O$27+'soust.uk.JMK př.č.2'!$P$27</f>
        <v>23092</v>
      </c>
      <c r="D773" s="63">
        <f>'soust.uk.JMK př.č.2'!$L$27</f>
        <v>85</v>
      </c>
      <c r="E773" s="63">
        <f t="shared" si="33"/>
        <v>5365</v>
      </c>
      <c r="F773" s="63">
        <f t="shared" si="34"/>
        <v>3888</v>
      </c>
      <c r="G773" s="65"/>
      <c r="H773" s="194"/>
      <c r="I773" s="64"/>
      <c r="J773" s="64"/>
      <c r="K773" s="55"/>
      <c r="O773" s="72"/>
      <c r="P773" s="63">
        <f t="shared" si="35"/>
        <v>1392</v>
      </c>
    </row>
    <row r="774" spans="1:16" x14ac:dyDescent="0.25">
      <c r="A774" s="104">
        <v>774</v>
      </c>
      <c r="B774" s="66">
        <v>71.3</v>
      </c>
      <c r="C774" s="63">
        <f>'soust.uk.JMK př.č.2'!$O$27+'soust.uk.JMK př.č.2'!$P$27</f>
        <v>23092</v>
      </c>
      <c r="D774" s="63">
        <f>'soust.uk.JMK př.č.2'!$L$27</f>
        <v>85</v>
      </c>
      <c r="E774" s="63">
        <f t="shared" si="33"/>
        <v>5362</v>
      </c>
      <c r="F774" s="63">
        <f t="shared" si="34"/>
        <v>3886</v>
      </c>
      <c r="G774" s="65"/>
      <c r="H774" s="194"/>
      <c r="I774" s="64"/>
      <c r="J774" s="64"/>
      <c r="K774" s="55"/>
      <c r="O774" s="72"/>
      <c r="P774" s="63">
        <f t="shared" si="35"/>
        <v>1391</v>
      </c>
    </row>
    <row r="775" spans="1:16" x14ac:dyDescent="0.25">
      <c r="A775" s="104">
        <v>775</v>
      </c>
      <c r="B775" s="66">
        <v>71.319999999999993</v>
      </c>
      <c r="C775" s="63">
        <f>'soust.uk.JMK př.č.2'!$O$27+'soust.uk.JMK př.č.2'!$P$27</f>
        <v>23092</v>
      </c>
      <c r="D775" s="63">
        <f>'soust.uk.JMK př.č.2'!$L$27</f>
        <v>85</v>
      </c>
      <c r="E775" s="63">
        <f t="shared" si="33"/>
        <v>5361</v>
      </c>
      <c r="F775" s="63">
        <f t="shared" si="34"/>
        <v>3885</v>
      </c>
      <c r="G775" s="65"/>
      <c r="H775" s="194"/>
      <c r="I775" s="64"/>
      <c r="J775" s="64"/>
      <c r="K775" s="55"/>
      <c r="O775" s="72"/>
      <c r="P775" s="63">
        <f t="shared" si="35"/>
        <v>1391</v>
      </c>
    </row>
    <row r="776" spans="1:16" x14ac:dyDescent="0.25">
      <c r="A776" s="104">
        <v>776</v>
      </c>
      <c r="B776" s="66">
        <v>71.34</v>
      </c>
      <c r="C776" s="63">
        <f>'soust.uk.JMK př.č.2'!$O$27+'soust.uk.JMK př.č.2'!$P$27</f>
        <v>23092</v>
      </c>
      <c r="D776" s="63">
        <f>'soust.uk.JMK př.č.2'!$L$27</f>
        <v>85</v>
      </c>
      <c r="E776" s="63">
        <f t="shared" si="33"/>
        <v>5359</v>
      </c>
      <c r="F776" s="63">
        <f t="shared" si="34"/>
        <v>3884</v>
      </c>
      <c r="G776" s="65"/>
      <c r="H776" s="194"/>
      <c r="I776" s="64"/>
      <c r="J776" s="64"/>
      <c r="K776" s="55"/>
      <c r="O776" s="72"/>
      <c r="P776" s="63">
        <f t="shared" si="35"/>
        <v>1390</v>
      </c>
    </row>
    <row r="777" spans="1:16" x14ac:dyDescent="0.25">
      <c r="A777" s="104">
        <v>777</v>
      </c>
      <c r="B777" s="66">
        <v>71.36</v>
      </c>
      <c r="C777" s="63">
        <f>'soust.uk.JMK př.č.2'!$O$27+'soust.uk.JMK př.č.2'!$P$27</f>
        <v>23092</v>
      </c>
      <c r="D777" s="63">
        <f>'soust.uk.JMK př.č.2'!$L$27</f>
        <v>85</v>
      </c>
      <c r="E777" s="63">
        <f t="shared" si="33"/>
        <v>5358</v>
      </c>
      <c r="F777" s="63">
        <f t="shared" si="34"/>
        <v>3883</v>
      </c>
      <c r="G777" s="65"/>
      <c r="H777" s="194"/>
      <c r="I777" s="64"/>
      <c r="J777" s="64"/>
      <c r="K777" s="55"/>
      <c r="O777" s="72"/>
      <c r="P777" s="63">
        <f t="shared" si="35"/>
        <v>1390</v>
      </c>
    </row>
    <row r="778" spans="1:16" x14ac:dyDescent="0.25">
      <c r="A778" s="104">
        <v>778</v>
      </c>
      <c r="B778" s="66">
        <v>71.37</v>
      </c>
      <c r="C778" s="63">
        <f>'soust.uk.JMK př.č.2'!$O$27+'soust.uk.JMK př.č.2'!$P$27</f>
        <v>23092</v>
      </c>
      <c r="D778" s="63">
        <f>'soust.uk.JMK př.č.2'!$L$27</f>
        <v>85</v>
      </c>
      <c r="E778" s="63">
        <f t="shared" si="33"/>
        <v>5358</v>
      </c>
      <c r="F778" s="63">
        <f t="shared" si="34"/>
        <v>3883</v>
      </c>
      <c r="G778" s="65"/>
      <c r="H778" s="194"/>
      <c r="I778" s="64"/>
      <c r="J778" s="64"/>
      <c r="K778" s="55"/>
      <c r="O778" s="72"/>
      <c r="P778" s="63">
        <f t="shared" si="35"/>
        <v>1390</v>
      </c>
    </row>
    <row r="779" spans="1:16" x14ac:dyDescent="0.25">
      <c r="A779" s="104">
        <v>779</v>
      </c>
      <c r="B779" s="66">
        <v>71.39</v>
      </c>
      <c r="C779" s="63">
        <f>'soust.uk.JMK př.č.2'!$O$27+'soust.uk.JMK př.č.2'!$P$27</f>
        <v>23092</v>
      </c>
      <c r="D779" s="63">
        <f>'soust.uk.JMK př.č.2'!$L$27</f>
        <v>85</v>
      </c>
      <c r="E779" s="63">
        <f t="shared" si="33"/>
        <v>5357</v>
      </c>
      <c r="F779" s="63">
        <f t="shared" si="34"/>
        <v>3882</v>
      </c>
      <c r="G779" s="65"/>
      <c r="H779" s="194"/>
      <c r="I779" s="64"/>
      <c r="J779" s="64"/>
      <c r="K779" s="55"/>
      <c r="O779" s="72"/>
      <c r="P779" s="63">
        <f t="shared" si="35"/>
        <v>1390</v>
      </c>
    </row>
    <row r="780" spans="1:16" x14ac:dyDescent="0.25">
      <c r="A780" s="104">
        <v>780</v>
      </c>
      <c r="B780" s="66">
        <v>71.41</v>
      </c>
      <c r="C780" s="63">
        <f>'soust.uk.JMK př.č.2'!$O$27+'soust.uk.JMK př.č.2'!$P$27</f>
        <v>23092</v>
      </c>
      <c r="D780" s="63">
        <f>'soust.uk.JMK př.č.2'!$L$27</f>
        <v>85</v>
      </c>
      <c r="E780" s="63">
        <f t="shared" si="33"/>
        <v>5354</v>
      </c>
      <c r="F780" s="63">
        <f t="shared" si="34"/>
        <v>3880</v>
      </c>
      <c r="G780" s="65"/>
      <c r="H780" s="194"/>
      <c r="I780" s="64"/>
      <c r="J780" s="64"/>
      <c r="K780" s="55"/>
      <c r="O780" s="72"/>
      <c r="P780" s="63">
        <f t="shared" si="35"/>
        <v>1389</v>
      </c>
    </row>
    <row r="781" spans="1:16" x14ac:dyDescent="0.25">
      <c r="A781" s="104">
        <v>781</v>
      </c>
      <c r="B781" s="66">
        <v>71.430000000000007</v>
      </c>
      <c r="C781" s="63">
        <f>'soust.uk.JMK př.č.2'!$O$27+'soust.uk.JMK př.č.2'!$P$27</f>
        <v>23092</v>
      </c>
      <c r="D781" s="63">
        <f>'soust.uk.JMK př.č.2'!$L$27</f>
        <v>85</v>
      </c>
      <c r="E781" s="63">
        <f t="shared" si="33"/>
        <v>5353</v>
      </c>
      <c r="F781" s="63">
        <f t="shared" si="34"/>
        <v>3879</v>
      </c>
      <c r="G781" s="65"/>
      <c r="H781" s="194"/>
      <c r="I781" s="64"/>
      <c r="J781" s="64"/>
      <c r="K781" s="55"/>
      <c r="O781" s="72"/>
      <c r="P781" s="63">
        <f t="shared" si="35"/>
        <v>1389</v>
      </c>
    </row>
    <row r="782" spans="1:16" x14ac:dyDescent="0.25">
      <c r="A782" s="104">
        <v>782</v>
      </c>
      <c r="B782" s="66">
        <v>71.44</v>
      </c>
      <c r="C782" s="63">
        <f>'soust.uk.JMK př.č.2'!$O$27+'soust.uk.JMK př.č.2'!$P$27</f>
        <v>23092</v>
      </c>
      <c r="D782" s="63">
        <f>'soust.uk.JMK př.č.2'!$L$27</f>
        <v>85</v>
      </c>
      <c r="E782" s="63">
        <f t="shared" ref="E782:E845" si="36">SUM(F782,P782,D782)</f>
        <v>5353</v>
      </c>
      <c r="F782" s="63">
        <f t="shared" si="34"/>
        <v>3879</v>
      </c>
      <c r="G782" s="65"/>
      <c r="H782" s="194"/>
      <c r="I782" s="64"/>
      <c r="J782" s="64"/>
      <c r="K782" s="55"/>
      <c r="O782" s="72"/>
      <c r="P782" s="63">
        <f t="shared" si="35"/>
        <v>1389</v>
      </c>
    </row>
    <row r="783" spans="1:16" x14ac:dyDescent="0.25">
      <c r="A783" s="104">
        <v>783</v>
      </c>
      <c r="B783" s="66">
        <v>71.459999999999994</v>
      </c>
      <c r="C783" s="63">
        <f>'soust.uk.JMK př.č.2'!$O$27+'soust.uk.JMK př.č.2'!$P$27</f>
        <v>23092</v>
      </c>
      <c r="D783" s="63">
        <f>'soust.uk.JMK př.č.2'!$L$27</f>
        <v>85</v>
      </c>
      <c r="E783" s="63">
        <f t="shared" si="36"/>
        <v>5351</v>
      </c>
      <c r="F783" s="63">
        <f t="shared" ref="F783:F846" si="37">ROUND(1/B783*C783*12,0)</f>
        <v>3878</v>
      </c>
      <c r="G783" s="65"/>
      <c r="H783" s="194"/>
      <c r="I783" s="64"/>
      <c r="J783" s="64"/>
      <c r="K783" s="55"/>
      <c r="O783" s="72"/>
      <c r="P783" s="63">
        <f t="shared" ref="P783:P846" si="38">ROUND((F783*35.8%),0)</f>
        <v>1388</v>
      </c>
    </row>
    <row r="784" spans="1:16" x14ac:dyDescent="0.25">
      <c r="A784" s="104">
        <v>784</v>
      </c>
      <c r="B784" s="66">
        <v>71.48</v>
      </c>
      <c r="C784" s="63">
        <f>'soust.uk.JMK př.č.2'!$O$27+'soust.uk.JMK př.č.2'!$P$27</f>
        <v>23092</v>
      </c>
      <c r="D784" s="63">
        <f>'soust.uk.JMK př.č.2'!$L$27</f>
        <v>85</v>
      </c>
      <c r="E784" s="63">
        <f t="shared" si="36"/>
        <v>5350</v>
      </c>
      <c r="F784" s="63">
        <f t="shared" si="37"/>
        <v>3877</v>
      </c>
      <c r="G784" s="65"/>
      <c r="H784" s="194"/>
      <c r="I784" s="64"/>
      <c r="J784" s="64"/>
      <c r="K784" s="55"/>
      <c r="O784" s="72"/>
      <c r="P784" s="63">
        <f t="shared" si="38"/>
        <v>1388</v>
      </c>
    </row>
    <row r="785" spans="1:16" x14ac:dyDescent="0.25">
      <c r="A785" s="104">
        <v>785</v>
      </c>
      <c r="B785" s="66">
        <v>71.5</v>
      </c>
      <c r="C785" s="63">
        <f>'soust.uk.JMK př.č.2'!$O$27+'soust.uk.JMK př.č.2'!$P$27</f>
        <v>23092</v>
      </c>
      <c r="D785" s="63">
        <f>'soust.uk.JMK př.č.2'!$L$27</f>
        <v>85</v>
      </c>
      <c r="E785" s="63">
        <f t="shared" si="36"/>
        <v>5349</v>
      </c>
      <c r="F785" s="63">
        <f t="shared" si="37"/>
        <v>3876</v>
      </c>
      <c r="G785" s="65"/>
      <c r="H785" s="194"/>
      <c r="I785" s="64"/>
      <c r="J785" s="64"/>
      <c r="K785" s="55"/>
      <c r="O785" s="72"/>
      <c r="P785" s="63">
        <f t="shared" si="38"/>
        <v>1388</v>
      </c>
    </row>
    <row r="786" spans="1:16" x14ac:dyDescent="0.25">
      <c r="A786" s="104">
        <v>786</v>
      </c>
      <c r="B786" s="66">
        <v>71.52</v>
      </c>
      <c r="C786" s="63">
        <f>'soust.uk.JMK př.č.2'!$O$27+'soust.uk.JMK př.č.2'!$P$27</f>
        <v>23092</v>
      </c>
      <c r="D786" s="63">
        <f>'soust.uk.JMK př.č.2'!$L$27</f>
        <v>85</v>
      </c>
      <c r="E786" s="63">
        <f t="shared" si="36"/>
        <v>5346</v>
      </c>
      <c r="F786" s="63">
        <f t="shared" si="37"/>
        <v>3874</v>
      </c>
      <c r="G786" s="65"/>
      <c r="H786" s="194"/>
      <c r="I786" s="64"/>
      <c r="J786" s="64"/>
      <c r="K786" s="55"/>
      <c r="O786" s="72"/>
      <c r="P786" s="63">
        <f t="shared" si="38"/>
        <v>1387</v>
      </c>
    </row>
    <row r="787" spans="1:16" x14ac:dyDescent="0.25">
      <c r="A787" s="104">
        <v>787</v>
      </c>
      <c r="B787" s="66">
        <v>71.53</v>
      </c>
      <c r="C787" s="63">
        <f>'soust.uk.JMK př.č.2'!$O$27+'soust.uk.JMK př.č.2'!$P$27</f>
        <v>23092</v>
      </c>
      <c r="D787" s="63">
        <f>'soust.uk.JMK př.č.2'!$L$27</f>
        <v>85</v>
      </c>
      <c r="E787" s="63">
        <f t="shared" si="36"/>
        <v>5346</v>
      </c>
      <c r="F787" s="63">
        <f t="shared" si="37"/>
        <v>3874</v>
      </c>
      <c r="G787" s="65"/>
      <c r="H787" s="194"/>
      <c r="I787" s="64"/>
      <c r="J787" s="64"/>
      <c r="K787" s="55"/>
      <c r="O787" s="72"/>
      <c r="P787" s="63">
        <f t="shared" si="38"/>
        <v>1387</v>
      </c>
    </row>
    <row r="788" spans="1:16" x14ac:dyDescent="0.25">
      <c r="A788" s="104">
        <v>788</v>
      </c>
      <c r="B788" s="66">
        <v>71.55</v>
      </c>
      <c r="C788" s="63">
        <f>'soust.uk.JMK př.č.2'!$O$27+'soust.uk.JMK př.č.2'!$P$27</f>
        <v>23092</v>
      </c>
      <c r="D788" s="63">
        <f>'soust.uk.JMK př.č.2'!$L$27</f>
        <v>85</v>
      </c>
      <c r="E788" s="63">
        <f t="shared" si="36"/>
        <v>5345</v>
      </c>
      <c r="F788" s="63">
        <f t="shared" si="37"/>
        <v>3873</v>
      </c>
      <c r="G788" s="65"/>
      <c r="H788" s="194"/>
      <c r="I788" s="64"/>
      <c r="J788" s="64"/>
      <c r="K788" s="55"/>
      <c r="O788" s="72"/>
      <c r="P788" s="63">
        <f t="shared" si="38"/>
        <v>1387</v>
      </c>
    </row>
    <row r="789" spans="1:16" x14ac:dyDescent="0.25">
      <c r="A789" s="104">
        <v>789</v>
      </c>
      <c r="B789" s="66">
        <v>71.569999999999993</v>
      </c>
      <c r="C789" s="63">
        <f>'soust.uk.JMK př.č.2'!$O$27+'soust.uk.JMK př.č.2'!$P$27</f>
        <v>23092</v>
      </c>
      <c r="D789" s="63">
        <f>'soust.uk.JMK př.č.2'!$L$27</f>
        <v>85</v>
      </c>
      <c r="E789" s="63">
        <f t="shared" si="36"/>
        <v>5343</v>
      </c>
      <c r="F789" s="63">
        <f t="shared" si="37"/>
        <v>3872</v>
      </c>
      <c r="G789" s="65"/>
      <c r="H789" s="194"/>
      <c r="I789" s="64"/>
      <c r="J789" s="64"/>
      <c r="K789" s="55"/>
      <c r="O789" s="72"/>
      <c r="P789" s="63">
        <f t="shared" si="38"/>
        <v>1386</v>
      </c>
    </row>
    <row r="790" spans="1:16" x14ac:dyDescent="0.25">
      <c r="A790" s="104">
        <v>790</v>
      </c>
      <c r="B790" s="66">
        <v>71.59</v>
      </c>
      <c r="C790" s="63">
        <f>'soust.uk.JMK př.č.2'!$O$27+'soust.uk.JMK př.č.2'!$P$27</f>
        <v>23092</v>
      </c>
      <c r="D790" s="63">
        <f>'soust.uk.JMK př.č.2'!$L$27</f>
        <v>85</v>
      </c>
      <c r="E790" s="63">
        <f t="shared" si="36"/>
        <v>5342</v>
      </c>
      <c r="F790" s="63">
        <f t="shared" si="37"/>
        <v>3871</v>
      </c>
      <c r="G790" s="65"/>
      <c r="H790" s="194"/>
      <c r="I790" s="64"/>
      <c r="J790" s="64"/>
      <c r="K790" s="55"/>
      <c r="O790" s="72"/>
      <c r="P790" s="63">
        <f t="shared" si="38"/>
        <v>1386</v>
      </c>
    </row>
    <row r="791" spans="1:16" x14ac:dyDescent="0.25">
      <c r="A791" s="104">
        <v>791</v>
      </c>
      <c r="B791" s="66">
        <v>71.599999999999994</v>
      </c>
      <c r="C791" s="63">
        <f>'soust.uk.JMK př.č.2'!$O$27+'soust.uk.JMK př.č.2'!$P$27</f>
        <v>23092</v>
      </c>
      <c r="D791" s="63">
        <f>'soust.uk.JMK př.č.2'!$L$27</f>
        <v>85</v>
      </c>
      <c r="E791" s="63">
        <f t="shared" si="36"/>
        <v>5340</v>
      </c>
      <c r="F791" s="63">
        <f t="shared" si="37"/>
        <v>3870</v>
      </c>
      <c r="G791" s="65"/>
      <c r="H791" s="194"/>
      <c r="I791" s="64"/>
      <c r="J791" s="64"/>
      <c r="K791" s="55"/>
      <c r="O791" s="72"/>
      <c r="P791" s="63">
        <f t="shared" si="38"/>
        <v>1385</v>
      </c>
    </row>
    <row r="792" spans="1:16" x14ac:dyDescent="0.25">
      <c r="A792" s="104">
        <v>792</v>
      </c>
      <c r="B792" s="66">
        <v>71.62</v>
      </c>
      <c r="C792" s="63">
        <f>'soust.uk.JMK př.č.2'!$O$27+'soust.uk.JMK př.č.2'!$P$27</f>
        <v>23092</v>
      </c>
      <c r="D792" s="63">
        <f>'soust.uk.JMK př.č.2'!$L$27</f>
        <v>85</v>
      </c>
      <c r="E792" s="63">
        <f t="shared" si="36"/>
        <v>5339</v>
      </c>
      <c r="F792" s="63">
        <f t="shared" si="37"/>
        <v>3869</v>
      </c>
      <c r="G792" s="65"/>
      <c r="H792" s="194"/>
      <c r="I792" s="64"/>
      <c r="J792" s="64"/>
      <c r="K792" s="55"/>
      <c r="O792" s="72"/>
      <c r="P792" s="63">
        <f t="shared" si="38"/>
        <v>1385</v>
      </c>
    </row>
    <row r="793" spans="1:16" x14ac:dyDescent="0.25">
      <c r="A793" s="104">
        <v>793</v>
      </c>
      <c r="B793" s="66">
        <v>71.64</v>
      </c>
      <c r="C793" s="63">
        <f>'soust.uk.JMK př.č.2'!$O$27+'soust.uk.JMK př.č.2'!$P$27</f>
        <v>23092</v>
      </c>
      <c r="D793" s="63">
        <f>'soust.uk.JMK př.č.2'!$L$27</f>
        <v>85</v>
      </c>
      <c r="E793" s="63">
        <f t="shared" si="36"/>
        <v>5338</v>
      </c>
      <c r="F793" s="63">
        <f t="shared" si="37"/>
        <v>3868</v>
      </c>
      <c r="G793" s="65"/>
      <c r="H793" s="194"/>
      <c r="I793" s="64"/>
      <c r="J793" s="64"/>
      <c r="K793" s="55"/>
      <c r="O793" s="72"/>
      <c r="P793" s="63">
        <f t="shared" si="38"/>
        <v>1385</v>
      </c>
    </row>
    <row r="794" spans="1:16" x14ac:dyDescent="0.25">
      <c r="A794" s="104">
        <v>794</v>
      </c>
      <c r="B794" s="66">
        <v>71.66</v>
      </c>
      <c r="C794" s="63">
        <f>'soust.uk.JMK př.č.2'!$O$27+'soust.uk.JMK př.č.2'!$P$27</f>
        <v>23092</v>
      </c>
      <c r="D794" s="63">
        <f>'soust.uk.JMK př.č.2'!$L$27</f>
        <v>85</v>
      </c>
      <c r="E794" s="63">
        <f t="shared" si="36"/>
        <v>5336</v>
      </c>
      <c r="F794" s="63">
        <f t="shared" si="37"/>
        <v>3867</v>
      </c>
      <c r="G794" s="65"/>
      <c r="H794" s="194"/>
      <c r="I794" s="64"/>
      <c r="J794" s="64"/>
      <c r="K794" s="55"/>
      <c r="O794" s="72"/>
      <c r="P794" s="63">
        <f t="shared" si="38"/>
        <v>1384</v>
      </c>
    </row>
    <row r="795" spans="1:16" x14ac:dyDescent="0.25">
      <c r="A795" s="104">
        <v>795</v>
      </c>
      <c r="B795" s="66">
        <v>71.680000000000007</v>
      </c>
      <c r="C795" s="63">
        <f>'soust.uk.JMK př.č.2'!$O$27+'soust.uk.JMK př.č.2'!$P$27</f>
        <v>23092</v>
      </c>
      <c r="D795" s="63">
        <f>'soust.uk.JMK př.č.2'!$L$27</f>
        <v>85</v>
      </c>
      <c r="E795" s="63">
        <f t="shared" si="36"/>
        <v>5335</v>
      </c>
      <c r="F795" s="63">
        <f t="shared" si="37"/>
        <v>3866</v>
      </c>
      <c r="G795" s="65"/>
      <c r="H795" s="194"/>
      <c r="I795" s="64"/>
      <c r="J795" s="64"/>
      <c r="K795" s="55"/>
      <c r="O795" s="72"/>
      <c r="P795" s="63">
        <f t="shared" si="38"/>
        <v>1384</v>
      </c>
    </row>
    <row r="796" spans="1:16" x14ac:dyDescent="0.25">
      <c r="A796" s="104">
        <v>796</v>
      </c>
      <c r="B796" s="66">
        <v>71.69</v>
      </c>
      <c r="C796" s="63">
        <f>'soust.uk.JMK př.č.2'!$O$27+'soust.uk.JMK př.č.2'!$P$27</f>
        <v>23092</v>
      </c>
      <c r="D796" s="63">
        <f>'soust.uk.JMK př.č.2'!$L$27</f>
        <v>85</v>
      </c>
      <c r="E796" s="63">
        <f t="shared" si="36"/>
        <v>5334</v>
      </c>
      <c r="F796" s="63">
        <f t="shared" si="37"/>
        <v>3865</v>
      </c>
      <c r="G796" s="65"/>
      <c r="H796" s="194"/>
      <c r="I796" s="64"/>
      <c r="J796" s="64"/>
      <c r="K796" s="55"/>
      <c r="O796" s="72"/>
      <c r="P796" s="63">
        <f t="shared" si="38"/>
        <v>1384</v>
      </c>
    </row>
    <row r="797" spans="1:16" x14ac:dyDescent="0.25">
      <c r="A797" s="104">
        <v>797</v>
      </c>
      <c r="B797" s="66">
        <v>71.709999999999994</v>
      </c>
      <c r="C797" s="63">
        <f>'soust.uk.JMK př.č.2'!$O$27+'soust.uk.JMK př.č.2'!$P$27</f>
        <v>23092</v>
      </c>
      <c r="D797" s="63">
        <f>'soust.uk.JMK př.č.2'!$L$27</f>
        <v>85</v>
      </c>
      <c r="E797" s="63">
        <f t="shared" si="36"/>
        <v>5332</v>
      </c>
      <c r="F797" s="63">
        <f t="shared" si="37"/>
        <v>3864</v>
      </c>
      <c r="G797" s="65"/>
      <c r="H797" s="194"/>
      <c r="I797" s="64"/>
      <c r="J797" s="64"/>
      <c r="K797" s="55"/>
      <c r="O797" s="72"/>
      <c r="P797" s="63">
        <f t="shared" si="38"/>
        <v>1383</v>
      </c>
    </row>
    <row r="798" spans="1:16" x14ac:dyDescent="0.25">
      <c r="A798" s="104">
        <v>798</v>
      </c>
      <c r="B798" s="66">
        <v>71.73</v>
      </c>
      <c r="C798" s="63">
        <f>'soust.uk.JMK př.č.2'!$O$27+'soust.uk.JMK př.č.2'!$P$27</f>
        <v>23092</v>
      </c>
      <c r="D798" s="63">
        <f>'soust.uk.JMK př.č.2'!$L$27</f>
        <v>85</v>
      </c>
      <c r="E798" s="63">
        <f t="shared" si="36"/>
        <v>5331</v>
      </c>
      <c r="F798" s="63">
        <f t="shared" si="37"/>
        <v>3863</v>
      </c>
      <c r="G798" s="65"/>
      <c r="H798" s="194"/>
      <c r="I798" s="64"/>
      <c r="J798" s="64"/>
      <c r="K798" s="55"/>
      <c r="O798" s="72"/>
      <c r="P798" s="63">
        <f t="shared" si="38"/>
        <v>1383</v>
      </c>
    </row>
    <row r="799" spans="1:16" x14ac:dyDescent="0.25">
      <c r="A799" s="104">
        <v>799</v>
      </c>
      <c r="B799" s="66">
        <v>71.75</v>
      </c>
      <c r="C799" s="63">
        <f>'soust.uk.JMK př.č.2'!$O$27+'soust.uk.JMK př.č.2'!$P$27</f>
        <v>23092</v>
      </c>
      <c r="D799" s="63">
        <f>'soust.uk.JMK př.č.2'!$L$27</f>
        <v>85</v>
      </c>
      <c r="E799" s="63">
        <f t="shared" si="36"/>
        <v>5330</v>
      </c>
      <c r="F799" s="63">
        <f t="shared" si="37"/>
        <v>3862</v>
      </c>
      <c r="G799" s="65"/>
      <c r="H799" s="194"/>
      <c r="I799" s="64"/>
      <c r="J799" s="64"/>
      <c r="K799" s="55"/>
      <c r="O799" s="72"/>
      <c r="P799" s="63">
        <f t="shared" si="38"/>
        <v>1383</v>
      </c>
    </row>
    <row r="800" spans="1:16" x14ac:dyDescent="0.25">
      <c r="A800" s="104">
        <v>800</v>
      </c>
      <c r="B800" s="66">
        <v>71.760000000000005</v>
      </c>
      <c r="C800" s="63">
        <f>'soust.uk.JMK př.č.2'!$O$27+'soust.uk.JMK př.č.2'!$P$27</f>
        <v>23092</v>
      </c>
      <c r="D800" s="63">
        <f>'soust.uk.JMK př.č.2'!$L$27</f>
        <v>85</v>
      </c>
      <c r="E800" s="63">
        <f t="shared" si="36"/>
        <v>5330</v>
      </c>
      <c r="F800" s="63">
        <f t="shared" si="37"/>
        <v>3862</v>
      </c>
      <c r="G800" s="65"/>
      <c r="H800" s="194"/>
      <c r="I800" s="64"/>
      <c r="J800" s="64"/>
      <c r="K800" s="55"/>
      <c r="O800" s="72"/>
      <c r="P800" s="63">
        <f t="shared" si="38"/>
        <v>1383</v>
      </c>
    </row>
    <row r="801" spans="1:16" x14ac:dyDescent="0.25">
      <c r="A801" s="104">
        <v>801</v>
      </c>
      <c r="B801" s="66">
        <v>71.78</v>
      </c>
      <c r="C801" s="63">
        <f>'soust.uk.JMK př.č.2'!$O$27+'soust.uk.JMK př.č.2'!$P$27</f>
        <v>23092</v>
      </c>
      <c r="D801" s="63">
        <f>'soust.uk.JMK př.č.2'!$L$27</f>
        <v>85</v>
      </c>
      <c r="E801" s="63">
        <f t="shared" si="36"/>
        <v>5327</v>
      </c>
      <c r="F801" s="63">
        <f t="shared" si="37"/>
        <v>3860</v>
      </c>
      <c r="G801" s="65"/>
      <c r="H801" s="194"/>
      <c r="I801" s="64"/>
      <c r="J801" s="64"/>
      <c r="K801" s="55"/>
      <c r="O801" s="72"/>
      <c r="P801" s="63">
        <f t="shared" si="38"/>
        <v>1382</v>
      </c>
    </row>
    <row r="802" spans="1:16" x14ac:dyDescent="0.25">
      <c r="A802" s="104">
        <v>802</v>
      </c>
      <c r="B802" s="66">
        <v>71.8</v>
      </c>
      <c r="C802" s="63">
        <f>'soust.uk.JMK př.č.2'!$O$27+'soust.uk.JMK př.č.2'!$P$27</f>
        <v>23092</v>
      </c>
      <c r="D802" s="63">
        <f>'soust.uk.JMK př.č.2'!$L$27</f>
        <v>85</v>
      </c>
      <c r="E802" s="63">
        <f t="shared" si="36"/>
        <v>5326</v>
      </c>
      <c r="F802" s="63">
        <f t="shared" si="37"/>
        <v>3859</v>
      </c>
      <c r="G802" s="65"/>
      <c r="H802" s="194"/>
      <c r="I802" s="64"/>
      <c r="J802" s="64"/>
      <c r="K802" s="55"/>
      <c r="O802" s="72"/>
      <c r="P802" s="63">
        <f t="shared" si="38"/>
        <v>1382</v>
      </c>
    </row>
    <row r="803" spans="1:16" x14ac:dyDescent="0.25">
      <c r="A803" s="104">
        <v>803</v>
      </c>
      <c r="B803" s="66">
        <v>71.819999999999993</v>
      </c>
      <c r="C803" s="63">
        <f>'soust.uk.JMK př.č.2'!$O$27+'soust.uk.JMK př.č.2'!$P$27</f>
        <v>23092</v>
      </c>
      <c r="D803" s="63">
        <f>'soust.uk.JMK př.č.2'!$L$27</f>
        <v>85</v>
      </c>
      <c r="E803" s="63">
        <f t="shared" si="36"/>
        <v>5324</v>
      </c>
      <c r="F803" s="63">
        <f t="shared" si="37"/>
        <v>3858</v>
      </c>
      <c r="G803" s="65"/>
      <c r="H803" s="194"/>
      <c r="I803" s="64"/>
      <c r="J803" s="64"/>
      <c r="K803" s="55"/>
      <c r="O803" s="72"/>
      <c r="P803" s="63">
        <f t="shared" si="38"/>
        <v>1381</v>
      </c>
    </row>
    <row r="804" spans="1:16" x14ac:dyDescent="0.25">
      <c r="A804" s="104">
        <v>804</v>
      </c>
      <c r="B804" s="66">
        <v>71.83</v>
      </c>
      <c r="C804" s="63">
        <f>'soust.uk.JMK př.č.2'!$O$27+'soust.uk.JMK př.č.2'!$P$27</f>
        <v>23092</v>
      </c>
      <c r="D804" s="63">
        <f>'soust.uk.JMK př.č.2'!$L$27</f>
        <v>85</v>
      </c>
      <c r="E804" s="63">
        <f t="shared" si="36"/>
        <v>5324</v>
      </c>
      <c r="F804" s="63">
        <f t="shared" si="37"/>
        <v>3858</v>
      </c>
      <c r="G804" s="65"/>
      <c r="H804" s="194"/>
      <c r="I804" s="64"/>
      <c r="J804" s="64"/>
      <c r="K804" s="55"/>
      <c r="O804" s="72"/>
      <c r="P804" s="63">
        <f t="shared" si="38"/>
        <v>1381</v>
      </c>
    </row>
    <row r="805" spans="1:16" x14ac:dyDescent="0.25">
      <c r="A805" s="104">
        <v>805</v>
      </c>
      <c r="B805" s="66">
        <v>71.849999999999994</v>
      </c>
      <c r="C805" s="63">
        <f>'soust.uk.JMK př.č.2'!$O$27+'soust.uk.JMK př.č.2'!$P$27</f>
        <v>23092</v>
      </c>
      <c r="D805" s="63">
        <f>'soust.uk.JMK př.č.2'!$L$27</f>
        <v>85</v>
      </c>
      <c r="E805" s="63">
        <f t="shared" si="36"/>
        <v>5323</v>
      </c>
      <c r="F805" s="63">
        <f t="shared" si="37"/>
        <v>3857</v>
      </c>
      <c r="G805" s="65"/>
      <c r="H805" s="194"/>
      <c r="I805" s="64"/>
      <c r="J805" s="64"/>
      <c r="K805" s="55"/>
      <c r="O805" s="72"/>
      <c r="P805" s="63">
        <f t="shared" si="38"/>
        <v>1381</v>
      </c>
    </row>
    <row r="806" spans="1:16" x14ac:dyDescent="0.25">
      <c r="A806" s="104">
        <v>806</v>
      </c>
      <c r="B806" s="66">
        <v>71.87</v>
      </c>
      <c r="C806" s="63">
        <f>'soust.uk.JMK př.č.2'!$O$27+'soust.uk.JMK př.č.2'!$P$27</f>
        <v>23092</v>
      </c>
      <c r="D806" s="63">
        <f>'soust.uk.JMK př.č.2'!$L$27</f>
        <v>85</v>
      </c>
      <c r="E806" s="63">
        <f t="shared" si="36"/>
        <v>5321</v>
      </c>
      <c r="F806" s="63">
        <f t="shared" si="37"/>
        <v>3856</v>
      </c>
      <c r="G806" s="65"/>
      <c r="H806" s="194"/>
      <c r="I806" s="64"/>
      <c r="J806" s="64"/>
      <c r="K806" s="55"/>
      <c r="O806" s="72"/>
      <c r="P806" s="63">
        <f t="shared" si="38"/>
        <v>1380</v>
      </c>
    </row>
    <row r="807" spans="1:16" x14ac:dyDescent="0.25">
      <c r="A807" s="104">
        <v>807</v>
      </c>
      <c r="B807" s="66">
        <v>71.89</v>
      </c>
      <c r="C807" s="63">
        <f>'soust.uk.JMK př.č.2'!$O$27+'soust.uk.JMK př.č.2'!$P$27</f>
        <v>23092</v>
      </c>
      <c r="D807" s="63">
        <f>'soust.uk.JMK př.č.2'!$L$27</f>
        <v>85</v>
      </c>
      <c r="E807" s="63">
        <f t="shared" si="36"/>
        <v>5320</v>
      </c>
      <c r="F807" s="63">
        <f t="shared" si="37"/>
        <v>3855</v>
      </c>
      <c r="G807" s="65"/>
      <c r="H807" s="194"/>
      <c r="I807" s="64"/>
      <c r="J807" s="64"/>
      <c r="K807" s="55"/>
      <c r="O807" s="72"/>
      <c r="P807" s="63">
        <f t="shared" si="38"/>
        <v>1380</v>
      </c>
    </row>
    <row r="808" spans="1:16" x14ac:dyDescent="0.25">
      <c r="A808" s="104">
        <v>808</v>
      </c>
      <c r="B808" s="66">
        <v>71.900000000000006</v>
      </c>
      <c r="C808" s="63">
        <f>'soust.uk.JMK př.č.2'!$O$27+'soust.uk.JMK př.č.2'!$P$27</f>
        <v>23092</v>
      </c>
      <c r="D808" s="63">
        <f>'soust.uk.JMK př.č.2'!$L$27</f>
        <v>85</v>
      </c>
      <c r="E808" s="63">
        <f t="shared" si="36"/>
        <v>5319</v>
      </c>
      <c r="F808" s="63">
        <f t="shared" si="37"/>
        <v>3854</v>
      </c>
      <c r="G808" s="65"/>
      <c r="H808" s="194"/>
      <c r="I808" s="64"/>
      <c r="J808" s="64"/>
      <c r="K808" s="55"/>
      <c r="O808" s="72"/>
      <c r="P808" s="63">
        <f t="shared" si="38"/>
        <v>1380</v>
      </c>
    </row>
    <row r="809" spans="1:16" x14ac:dyDescent="0.25">
      <c r="A809" s="104">
        <v>809</v>
      </c>
      <c r="B809" s="66">
        <v>71.92</v>
      </c>
      <c r="C809" s="63">
        <f>'soust.uk.JMK př.č.2'!$O$27+'soust.uk.JMK př.č.2'!$P$27</f>
        <v>23092</v>
      </c>
      <c r="D809" s="63">
        <f>'soust.uk.JMK př.č.2'!$L$27</f>
        <v>85</v>
      </c>
      <c r="E809" s="63">
        <f t="shared" si="36"/>
        <v>5317</v>
      </c>
      <c r="F809" s="63">
        <f t="shared" si="37"/>
        <v>3853</v>
      </c>
      <c r="G809" s="65"/>
      <c r="H809" s="194"/>
      <c r="I809" s="64"/>
      <c r="J809" s="64"/>
      <c r="K809" s="55"/>
      <c r="O809" s="72"/>
      <c r="P809" s="63">
        <f t="shared" si="38"/>
        <v>1379</v>
      </c>
    </row>
    <row r="810" spans="1:16" x14ac:dyDescent="0.25">
      <c r="A810" s="104">
        <v>810</v>
      </c>
      <c r="B810" s="66">
        <v>71.94</v>
      </c>
      <c r="C810" s="63">
        <f>'soust.uk.JMK př.č.2'!$O$27+'soust.uk.JMK př.č.2'!$P$27</f>
        <v>23092</v>
      </c>
      <c r="D810" s="63">
        <f>'soust.uk.JMK př.č.2'!$L$27</f>
        <v>85</v>
      </c>
      <c r="E810" s="63">
        <f t="shared" si="36"/>
        <v>5316</v>
      </c>
      <c r="F810" s="63">
        <f t="shared" si="37"/>
        <v>3852</v>
      </c>
      <c r="G810" s="65"/>
      <c r="H810" s="194"/>
      <c r="I810" s="64"/>
      <c r="J810" s="64"/>
      <c r="K810" s="55"/>
      <c r="O810" s="72"/>
      <c r="P810" s="63">
        <f t="shared" si="38"/>
        <v>1379</v>
      </c>
    </row>
    <row r="811" spans="1:16" x14ac:dyDescent="0.25">
      <c r="A811" s="104">
        <v>811</v>
      </c>
      <c r="B811" s="66">
        <v>71.959999999999994</v>
      </c>
      <c r="C811" s="63">
        <f>'soust.uk.JMK př.č.2'!$O$27+'soust.uk.JMK př.č.2'!$P$27</f>
        <v>23092</v>
      </c>
      <c r="D811" s="63">
        <f>'soust.uk.JMK př.č.2'!$L$27</f>
        <v>85</v>
      </c>
      <c r="E811" s="63">
        <f t="shared" si="36"/>
        <v>5315</v>
      </c>
      <c r="F811" s="63">
        <f t="shared" si="37"/>
        <v>3851</v>
      </c>
      <c r="G811" s="65"/>
      <c r="H811" s="194"/>
      <c r="I811" s="64"/>
      <c r="J811" s="64"/>
      <c r="K811" s="55"/>
      <c r="O811" s="72"/>
      <c r="P811" s="63">
        <f t="shared" si="38"/>
        <v>1379</v>
      </c>
    </row>
    <row r="812" spans="1:16" x14ac:dyDescent="0.25">
      <c r="A812" s="104">
        <v>812</v>
      </c>
      <c r="B812" s="66">
        <v>71.97</v>
      </c>
      <c r="C812" s="63">
        <f>'soust.uk.JMK př.č.2'!$O$27+'soust.uk.JMK př.č.2'!$P$27</f>
        <v>23092</v>
      </c>
      <c r="D812" s="63">
        <f>'soust.uk.JMK př.č.2'!$L$27</f>
        <v>85</v>
      </c>
      <c r="E812" s="63">
        <f t="shared" si="36"/>
        <v>5313</v>
      </c>
      <c r="F812" s="63">
        <f t="shared" si="37"/>
        <v>3850</v>
      </c>
      <c r="G812" s="65"/>
      <c r="H812" s="194"/>
      <c r="I812" s="64"/>
      <c r="J812" s="64"/>
      <c r="K812" s="55"/>
      <c r="L812" s="72"/>
      <c r="M812" s="72"/>
      <c r="N812" s="72"/>
      <c r="O812" s="72"/>
      <c r="P812" s="63">
        <f t="shared" si="38"/>
        <v>1378</v>
      </c>
    </row>
    <row r="813" spans="1:16" x14ac:dyDescent="0.25">
      <c r="A813" s="104">
        <v>813</v>
      </c>
      <c r="B813" s="66">
        <v>71.989999999999995</v>
      </c>
      <c r="C813" s="63">
        <f>'soust.uk.JMK př.č.2'!$O$27+'soust.uk.JMK př.č.2'!$P$27</f>
        <v>23092</v>
      </c>
      <c r="D813" s="63">
        <f>'soust.uk.JMK př.č.2'!$L$27</f>
        <v>85</v>
      </c>
      <c r="E813" s="63">
        <f t="shared" si="36"/>
        <v>5312</v>
      </c>
      <c r="F813" s="63">
        <f t="shared" si="37"/>
        <v>3849</v>
      </c>
      <c r="G813" s="65"/>
      <c r="H813" s="194"/>
      <c r="I813" s="64"/>
      <c r="J813" s="64"/>
      <c r="K813" s="55"/>
      <c r="L813" s="72"/>
      <c r="M813" s="72"/>
      <c r="N813" s="72"/>
      <c r="O813" s="72"/>
      <c r="P813" s="63">
        <f t="shared" si="38"/>
        <v>1378</v>
      </c>
    </row>
    <row r="814" spans="1:16" x14ac:dyDescent="0.25">
      <c r="A814" s="104">
        <v>814</v>
      </c>
      <c r="B814" s="66">
        <v>72.010000000000005</v>
      </c>
      <c r="C814" s="63">
        <f>'soust.uk.JMK př.č.2'!$O$27+'soust.uk.JMK př.č.2'!$P$27</f>
        <v>23092</v>
      </c>
      <c r="D814" s="63">
        <f>'soust.uk.JMK př.č.2'!$L$27</f>
        <v>85</v>
      </c>
      <c r="E814" s="63">
        <f t="shared" si="36"/>
        <v>5311</v>
      </c>
      <c r="F814" s="63">
        <f t="shared" si="37"/>
        <v>3848</v>
      </c>
      <c r="G814" s="65"/>
      <c r="H814" s="194"/>
      <c r="I814" s="64"/>
      <c r="J814" s="64"/>
      <c r="K814" s="55"/>
      <c r="L814" s="72"/>
      <c r="M814" s="72"/>
      <c r="N814" s="72"/>
      <c r="O814" s="72"/>
      <c r="P814" s="63">
        <f t="shared" si="38"/>
        <v>1378</v>
      </c>
    </row>
    <row r="815" spans="1:16" x14ac:dyDescent="0.25">
      <c r="A815" s="104">
        <v>815</v>
      </c>
      <c r="B815" s="66">
        <v>72.03</v>
      </c>
      <c r="C815" s="63">
        <f>'soust.uk.JMK př.č.2'!$O$27+'soust.uk.JMK př.č.2'!$P$27</f>
        <v>23092</v>
      </c>
      <c r="D815" s="63">
        <f>'soust.uk.JMK př.č.2'!$L$27</f>
        <v>85</v>
      </c>
      <c r="E815" s="63">
        <f t="shared" si="36"/>
        <v>5309</v>
      </c>
      <c r="F815" s="63">
        <f t="shared" si="37"/>
        <v>3847</v>
      </c>
      <c r="G815" s="65"/>
      <c r="H815" s="194"/>
      <c r="I815" s="64"/>
      <c r="J815" s="64"/>
      <c r="K815" s="55"/>
      <c r="L815" s="72"/>
      <c r="M815" s="72"/>
      <c r="N815" s="72"/>
      <c r="O815" s="72"/>
      <c r="P815" s="63">
        <f t="shared" si="38"/>
        <v>1377</v>
      </c>
    </row>
    <row r="816" spans="1:16" x14ac:dyDescent="0.25">
      <c r="A816" s="104">
        <v>816</v>
      </c>
      <c r="B816" s="66">
        <v>72.040000000000006</v>
      </c>
      <c r="C816" s="63">
        <f>'soust.uk.JMK př.č.2'!$O$27+'soust.uk.JMK př.č.2'!$P$27</f>
        <v>23092</v>
      </c>
      <c r="D816" s="63">
        <f>'soust.uk.JMK př.č.2'!$L$27</f>
        <v>85</v>
      </c>
      <c r="E816" s="63">
        <f t="shared" si="36"/>
        <v>5309</v>
      </c>
      <c r="F816" s="63">
        <f t="shared" si="37"/>
        <v>3847</v>
      </c>
      <c r="G816" s="65"/>
      <c r="H816" s="194"/>
      <c r="I816" s="64"/>
      <c r="J816" s="64"/>
      <c r="K816" s="55"/>
      <c r="L816" s="72"/>
      <c r="M816" s="72"/>
      <c r="N816" s="72"/>
      <c r="O816" s="72"/>
      <c r="P816" s="63">
        <f t="shared" si="38"/>
        <v>1377</v>
      </c>
    </row>
    <row r="817" spans="1:16" x14ac:dyDescent="0.25">
      <c r="A817" s="104">
        <v>817</v>
      </c>
      <c r="B817" s="66">
        <v>72.06</v>
      </c>
      <c r="C817" s="63">
        <f>'soust.uk.JMK př.č.2'!$O$27+'soust.uk.JMK př.č.2'!$P$27</f>
        <v>23092</v>
      </c>
      <c r="D817" s="63">
        <f>'soust.uk.JMK př.č.2'!$L$27</f>
        <v>85</v>
      </c>
      <c r="E817" s="63">
        <f t="shared" si="36"/>
        <v>5307</v>
      </c>
      <c r="F817" s="63">
        <f t="shared" si="37"/>
        <v>3845</v>
      </c>
      <c r="G817" s="65"/>
      <c r="H817" s="194"/>
      <c r="I817" s="64"/>
      <c r="J817" s="64"/>
      <c r="K817" s="55"/>
      <c r="L817" s="72"/>
      <c r="M817" s="72"/>
      <c r="N817" s="72"/>
      <c r="O817" s="72"/>
      <c r="P817" s="63">
        <f t="shared" si="38"/>
        <v>1377</v>
      </c>
    </row>
    <row r="818" spans="1:16" x14ac:dyDescent="0.25">
      <c r="A818" s="104">
        <v>818</v>
      </c>
      <c r="B818" s="66">
        <v>72.08</v>
      </c>
      <c r="C818" s="63">
        <f>'soust.uk.JMK př.č.2'!$O$27+'soust.uk.JMK př.č.2'!$P$27</f>
        <v>23092</v>
      </c>
      <c r="D818" s="63">
        <f>'soust.uk.JMK př.č.2'!$L$27</f>
        <v>85</v>
      </c>
      <c r="E818" s="63">
        <f t="shared" si="36"/>
        <v>5305</v>
      </c>
      <c r="F818" s="63">
        <f t="shared" si="37"/>
        <v>3844</v>
      </c>
      <c r="G818" s="65"/>
      <c r="H818" s="194"/>
      <c r="I818" s="64"/>
      <c r="J818" s="64"/>
      <c r="K818" s="55"/>
      <c r="L818" s="72"/>
      <c r="M818" s="72"/>
      <c r="N818" s="72"/>
      <c r="O818" s="72"/>
      <c r="P818" s="63">
        <f t="shared" si="38"/>
        <v>1376</v>
      </c>
    </row>
    <row r="819" spans="1:16" x14ac:dyDescent="0.25">
      <c r="A819" s="104">
        <v>819</v>
      </c>
      <c r="B819" s="66">
        <v>72.09</v>
      </c>
      <c r="C819" s="63">
        <f>'soust.uk.JMK př.č.2'!$O$27+'soust.uk.JMK př.č.2'!$P$27</f>
        <v>23092</v>
      </c>
      <c r="D819" s="63">
        <f>'soust.uk.JMK př.č.2'!$L$27</f>
        <v>85</v>
      </c>
      <c r="E819" s="63">
        <f t="shared" si="36"/>
        <v>5305</v>
      </c>
      <c r="F819" s="63">
        <f t="shared" si="37"/>
        <v>3844</v>
      </c>
      <c r="G819" s="65"/>
      <c r="H819" s="194"/>
      <c r="I819" s="64"/>
      <c r="J819" s="64"/>
      <c r="K819" s="55"/>
      <c r="L819" s="72"/>
      <c r="M819" s="72"/>
      <c r="N819" s="72"/>
      <c r="O819" s="72"/>
      <c r="P819" s="63">
        <f t="shared" si="38"/>
        <v>1376</v>
      </c>
    </row>
    <row r="820" spans="1:16" x14ac:dyDescent="0.25">
      <c r="A820" s="104">
        <v>820</v>
      </c>
      <c r="B820" s="66">
        <v>72.11</v>
      </c>
      <c r="C820" s="63">
        <f>'soust.uk.JMK př.č.2'!$O$27+'soust.uk.JMK př.č.2'!$P$27</f>
        <v>23092</v>
      </c>
      <c r="D820" s="63">
        <f>'soust.uk.JMK př.č.2'!$L$27</f>
        <v>85</v>
      </c>
      <c r="E820" s="63">
        <f t="shared" si="36"/>
        <v>5304</v>
      </c>
      <c r="F820" s="63">
        <f t="shared" si="37"/>
        <v>3843</v>
      </c>
      <c r="G820" s="65"/>
      <c r="H820" s="194"/>
      <c r="I820" s="64"/>
      <c r="J820" s="64"/>
      <c r="K820" s="55"/>
      <c r="L820" s="72"/>
      <c r="M820" s="72"/>
      <c r="N820" s="72"/>
      <c r="O820" s="72"/>
      <c r="P820" s="63">
        <f t="shared" si="38"/>
        <v>1376</v>
      </c>
    </row>
    <row r="821" spans="1:16" x14ac:dyDescent="0.25">
      <c r="A821" s="104">
        <v>821</v>
      </c>
      <c r="B821" s="66">
        <v>72.13</v>
      </c>
      <c r="C821" s="63">
        <f>'soust.uk.JMK př.č.2'!$O$27+'soust.uk.JMK př.č.2'!$P$27</f>
        <v>23092</v>
      </c>
      <c r="D821" s="63">
        <f>'soust.uk.JMK př.č.2'!$L$27</f>
        <v>85</v>
      </c>
      <c r="E821" s="63">
        <f t="shared" si="36"/>
        <v>5302</v>
      </c>
      <c r="F821" s="63">
        <f t="shared" si="37"/>
        <v>3842</v>
      </c>
      <c r="G821" s="65"/>
      <c r="H821" s="194"/>
      <c r="I821" s="64"/>
      <c r="J821" s="64"/>
      <c r="K821" s="55"/>
      <c r="L821" s="72"/>
      <c r="M821" s="72"/>
      <c r="N821" s="72"/>
      <c r="O821" s="72"/>
      <c r="P821" s="63">
        <f t="shared" si="38"/>
        <v>1375</v>
      </c>
    </row>
    <row r="822" spans="1:16" x14ac:dyDescent="0.25">
      <c r="A822" s="104">
        <v>822</v>
      </c>
      <c r="B822" s="66">
        <v>72.150000000000006</v>
      </c>
      <c r="C822" s="63">
        <f>'soust.uk.JMK př.č.2'!$O$27+'soust.uk.JMK př.č.2'!$P$27</f>
        <v>23092</v>
      </c>
      <c r="D822" s="63">
        <f>'soust.uk.JMK př.č.2'!$L$27</f>
        <v>85</v>
      </c>
      <c r="E822" s="63">
        <f t="shared" si="36"/>
        <v>5301</v>
      </c>
      <c r="F822" s="63">
        <f t="shared" si="37"/>
        <v>3841</v>
      </c>
      <c r="G822" s="65"/>
      <c r="H822" s="194"/>
      <c r="I822" s="64"/>
      <c r="J822" s="64"/>
      <c r="K822" s="55"/>
      <c r="L822" s="72"/>
      <c r="M822" s="72"/>
      <c r="N822" s="72"/>
      <c r="O822" s="72"/>
      <c r="P822" s="63">
        <f t="shared" si="38"/>
        <v>1375</v>
      </c>
    </row>
    <row r="823" spans="1:16" x14ac:dyDescent="0.25">
      <c r="A823" s="104">
        <v>823</v>
      </c>
      <c r="B823" s="66">
        <v>72.16</v>
      </c>
      <c r="C823" s="63">
        <f>'soust.uk.JMK př.č.2'!$O$27+'soust.uk.JMK př.č.2'!$P$27</f>
        <v>23092</v>
      </c>
      <c r="D823" s="63">
        <f>'soust.uk.JMK př.č.2'!$L$27</f>
        <v>85</v>
      </c>
      <c r="E823" s="63">
        <f t="shared" si="36"/>
        <v>5300</v>
      </c>
      <c r="F823" s="63">
        <f t="shared" si="37"/>
        <v>3840</v>
      </c>
      <c r="G823" s="65"/>
      <c r="H823" s="194"/>
      <c r="I823" s="64"/>
      <c r="J823" s="64"/>
      <c r="K823" s="55"/>
      <c r="L823" s="72"/>
      <c r="M823" s="72"/>
      <c r="N823" s="72"/>
      <c r="O823" s="72"/>
      <c r="P823" s="63">
        <f t="shared" si="38"/>
        <v>1375</v>
      </c>
    </row>
    <row r="824" spans="1:16" x14ac:dyDescent="0.25">
      <c r="A824" s="104">
        <v>824</v>
      </c>
      <c r="B824" s="66">
        <v>72.180000000000007</v>
      </c>
      <c r="C824" s="63">
        <f>'soust.uk.JMK př.č.2'!$O$27+'soust.uk.JMK př.č.2'!$P$27</f>
        <v>23092</v>
      </c>
      <c r="D824" s="63">
        <f>'soust.uk.JMK př.č.2'!$L$27</f>
        <v>85</v>
      </c>
      <c r="E824" s="63">
        <f t="shared" si="36"/>
        <v>5298</v>
      </c>
      <c r="F824" s="63">
        <f t="shared" si="37"/>
        <v>3839</v>
      </c>
      <c r="G824" s="65"/>
      <c r="H824" s="194"/>
      <c r="I824" s="64"/>
      <c r="J824" s="64"/>
      <c r="K824" s="55"/>
      <c r="L824" s="72"/>
      <c r="M824" s="72"/>
      <c r="N824" s="72"/>
      <c r="O824" s="72"/>
      <c r="P824" s="63">
        <f t="shared" si="38"/>
        <v>1374</v>
      </c>
    </row>
    <row r="825" spans="1:16" x14ac:dyDescent="0.25">
      <c r="A825" s="104">
        <v>825</v>
      </c>
      <c r="B825" s="66">
        <v>72.2</v>
      </c>
      <c r="C825" s="63">
        <f>'soust.uk.JMK př.č.2'!$O$27+'soust.uk.JMK př.č.2'!$P$27</f>
        <v>23092</v>
      </c>
      <c r="D825" s="63">
        <f>'soust.uk.JMK př.č.2'!$L$27</f>
        <v>85</v>
      </c>
      <c r="E825" s="63">
        <f t="shared" si="36"/>
        <v>5297</v>
      </c>
      <c r="F825" s="63">
        <f t="shared" si="37"/>
        <v>3838</v>
      </c>
      <c r="G825" s="65"/>
      <c r="H825" s="194"/>
      <c r="I825" s="64"/>
      <c r="J825" s="64"/>
      <c r="K825" s="55"/>
      <c r="L825" s="72"/>
      <c r="M825" s="72"/>
      <c r="N825" s="72"/>
      <c r="O825" s="72"/>
      <c r="P825" s="63">
        <f t="shared" si="38"/>
        <v>1374</v>
      </c>
    </row>
    <row r="826" spans="1:16" x14ac:dyDescent="0.25">
      <c r="A826" s="104">
        <v>826</v>
      </c>
      <c r="B826" s="66">
        <v>72.209999999999994</v>
      </c>
      <c r="C826" s="63">
        <f>'soust.uk.JMK př.č.2'!$O$27+'soust.uk.JMK př.č.2'!$P$27</f>
        <v>23092</v>
      </c>
      <c r="D826" s="63">
        <f>'soust.uk.JMK př.č.2'!$L$27</f>
        <v>85</v>
      </c>
      <c r="E826" s="63">
        <f t="shared" si="36"/>
        <v>5296</v>
      </c>
      <c r="F826" s="63">
        <f t="shared" si="37"/>
        <v>3837</v>
      </c>
      <c r="G826" s="65"/>
      <c r="H826" s="194"/>
      <c r="I826" s="64"/>
      <c r="J826" s="64"/>
      <c r="K826" s="55"/>
      <c r="L826" s="72"/>
      <c r="M826" s="72"/>
      <c r="N826" s="72"/>
      <c r="O826" s="72"/>
      <c r="P826" s="63">
        <f t="shared" si="38"/>
        <v>1374</v>
      </c>
    </row>
    <row r="827" spans="1:16" x14ac:dyDescent="0.25">
      <c r="A827" s="104">
        <v>827</v>
      </c>
      <c r="B827" s="66">
        <v>72.23</v>
      </c>
      <c r="C827" s="63">
        <f>'soust.uk.JMK př.č.2'!$O$27+'soust.uk.JMK př.č.2'!$P$27</f>
        <v>23092</v>
      </c>
      <c r="D827" s="63">
        <f>'soust.uk.JMK př.č.2'!$L$27</f>
        <v>85</v>
      </c>
      <c r="E827" s="63">
        <f t="shared" si="36"/>
        <v>5294</v>
      </c>
      <c r="F827" s="63">
        <f t="shared" si="37"/>
        <v>3836</v>
      </c>
      <c r="G827" s="65"/>
      <c r="H827" s="194"/>
      <c r="I827" s="64"/>
      <c r="J827" s="64"/>
      <c r="K827" s="55"/>
      <c r="L827" s="72"/>
      <c r="M827" s="72"/>
      <c r="N827" s="72"/>
      <c r="O827" s="72"/>
      <c r="P827" s="63">
        <f t="shared" si="38"/>
        <v>1373</v>
      </c>
    </row>
    <row r="828" spans="1:16" x14ac:dyDescent="0.25">
      <c r="A828" s="104">
        <v>828</v>
      </c>
      <c r="B828" s="66">
        <v>72.25</v>
      </c>
      <c r="C828" s="63">
        <f>'soust.uk.JMK př.č.2'!$O$27+'soust.uk.JMK př.č.2'!$P$27</f>
        <v>23092</v>
      </c>
      <c r="D828" s="63">
        <f>'soust.uk.JMK př.č.2'!$L$27</f>
        <v>85</v>
      </c>
      <c r="E828" s="63">
        <f t="shared" si="36"/>
        <v>5293</v>
      </c>
      <c r="F828" s="63">
        <f t="shared" si="37"/>
        <v>3835</v>
      </c>
      <c r="G828" s="65"/>
      <c r="H828" s="194"/>
      <c r="I828" s="64"/>
      <c r="J828" s="64"/>
      <c r="K828" s="55"/>
      <c r="L828" s="72"/>
      <c r="M828" s="72"/>
      <c r="N828" s="72"/>
      <c r="O828" s="72"/>
      <c r="P828" s="63">
        <f t="shared" si="38"/>
        <v>1373</v>
      </c>
    </row>
    <row r="829" spans="1:16" x14ac:dyDescent="0.25">
      <c r="A829" s="104">
        <v>829</v>
      </c>
      <c r="B829" s="66">
        <v>72.27</v>
      </c>
      <c r="C829" s="63">
        <f>'soust.uk.JMK př.č.2'!$O$27+'soust.uk.JMK př.č.2'!$P$27</f>
        <v>23092</v>
      </c>
      <c r="D829" s="63">
        <f>'soust.uk.JMK př.č.2'!$L$27</f>
        <v>85</v>
      </c>
      <c r="E829" s="63">
        <f t="shared" si="36"/>
        <v>5292</v>
      </c>
      <c r="F829" s="63">
        <f t="shared" si="37"/>
        <v>3834</v>
      </c>
      <c r="G829" s="65"/>
      <c r="H829" s="194"/>
      <c r="I829" s="64"/>
      <c r="J829" s="64"/>
      <c r="K829" s="55"/>
      <c r="L829" s="72"/>
      <c r="M829" s="72"/>
      <c r="N829" s="72"/>
      <c r="O829" s="72"/>
      <c r="P829" s="63">
        <f t="shared" si="38"/>
        <v>1373</v>
      </c>
    </row>
    <row r="830" spans="1:16" x14ac:dyDescent="0.25">
      <c r="A830" s="104">
        <v>830</v>
      </c>
      <c r="B830" s="66">
        <v>72.28</v>
      </c>
      <c r="C830" s="63">
        <f>'soust.uk.JMK př.č.2'!$O$27+'soust.uk.JMK př.č.2'!$P$27</f>
        <v>23092</v>
      </c>
      <c r="D830" s="63">
        <f>'soust.uk.JMK př.č.2'!$L$27</f>
        <v>85</v>
      </c>
      <c r="E830" s="63">
        <f t="shared" si="36"/>
        <v>5292</v>
      </c>
      <c r="F830" s="63">
        <f t="shared" si="37"/>
        <v>3834</v>
      </c>
      <c r="G830" s="65"/>
      <c r="H830" s="194"/>
      <c r="I830" s="64"/>
      <c r="J830" s="64"/>
      <c r="K830" s="55"/>
      <c r="L830" s="72"/>
      <c r="M830" s="72"/>
      <c r="N830" s="72"/>
      <c r="O830" s="72"/>
      <c r="P830" s="63">
        <f t="shared" si="38"/>
        <v>1373</v>
      </c>
    </row>
    <row r="831" spans="1:16" x14ac:dyDescent="0.25">
      <c r="A831" s="104">
        <v>831</v>
      </c>
      <c r="B831" s="66">
        <v>72.3</v>
      </c>
      <c r="C831" s="63">
        <f>'soust.uk.JMK př.č.2'!$O$27+'soust.uk.JMK př.č.2'!$P$27</f>
        <v>23092</v>
      </c>
      <c r="D831" s="63">
        <f>'soust.uk.JMK př.č.2'!$L$27</f>
        <v>85</v>
      </c>
      <c r="E831" s="63">
        <f t="shared" si="36"/>
        <v>5290</v>
      </c>
      <c r="F831" s="63">
        <f t="shared" si="37"/>
        <v>3833</v>
      </c>
      <c r="G831" s="65"/>
      <c r="H831" s="194"/>
      <c r="I831" s="64"/>
      <c r="J831" s="64"/>
      <c r="K831" s="55"/>
      <c r="L831" s="72"/>
      <c r="M831" s="72"/>
      <c r="N831" s="72"/>
      <c r="O831" s="72"/>
      <c r="P831" s="63">
        <f t="shared" si="38"/>
        <v>1372</v>
      </c>
    </row>
    <row r="832" spans="1:16" x14ac:dyDescent="0.25">
      <c r="A832" s="104">
        <v>832</v>
      </c>
      <c r="B832" s="66">
        <v>72.319999999999993</v>
      </c>
      <c r="C832" s="63">
        <f>'soust.uk.JMK př.č.2'!$O$27+'soust.uk.JMK př.č.2'!$P$27</f>
        <v>23092</v>
      </c>
      <c r="D832" s="63">
        <f>'soust.uk.JMK př.č.2'!$L$27</f>
        <v>85</v>
      </c>
      <c r="E832" s="63">
        <f t="shared" si="36"/>
        <v>5289</v>
      </c>
      <c r="F832" s="63">
        <f t="shared" si="37"/>
        <v>3832</v>
      </c>
      <c r="G832" s="65"/>
      <c r="H832" s="194"/>
      <c r="I832" s="64"/>
      <c r="J832" s="64"/>
      <c r="K832" s="55"/>
      <c r="L832" s="72"/>
      <c r="M832" s="72"/>
      <c r="N832" s="72"/>
      <c r="O832" s="72"/>
      <c r="P832" s="63">
        <f t="shared" si="38"/>
        <v>1372</v>
      </c>
    </row>
    <row r="833" spans="1:16" x14ac:dyDescent="0.25">
      <c r="A833" s="104">
        <v>833</v>
      </c>
      <c r="B833" s="66">
        <v>72.33</v>
      </c>
      <c r="C833" s="63">
        <f>'soust.uk.JMK př.č.2'!$O$27+'soust.uk.JMK př.č.2'!$P$27</f>
        <v>23092</v>
      </c>
      <c r="D833" s="63">
        <f>'soust.uk.JMK př.č.2'!$L$27</f>
        <v>85</v>
      </c>
      <c r="E833" s="63">
        <f t="shared" si="36"/>
        <v>5287</v>
      </c>
      <c r="F833" s="63">
        <f t="shared" si="37"/>
        <v>3831</v>
      </c>
      <c r="G833" s="65"/>
      <c r="H833" s="194"/>
      <c r="I833" s="64"/>
      <c r="J833" s="64"/>
      <c r="K833" s="55"/>
      <c r="L833" s="72"/>
      <c r="M833" s="72"/>
      <c r="N833" s="72"/>
      <c r="O833" s="72"/>
      <c r="P833" s="63">
        <f t="shared" si="38"/>
        <v>1371</v>
      </c>
    </row>
    <row r="834" spans="1:16" x14ac:dyDescent="0.25">
      <c r="A834" s="104">
        <v>834</v>
      </c>
      <c r="B834" s="66">
        <v>72.349999999999994</v>
      </c>
      <c r="C834" s="63">
        <f>'soust.uk.JMK př.č.2'!$O$27+'soust.uk.JMK př.č.2'!$P$27</f>
        <v>23092</v>
      </c>
      <c r="D834" s="63">
        <f>'soust.uk.JMK př.č.2'!$L$27</f>
        <v>85</v>
      </c>
      <c r="E834" s="63">
        <f t="shared" si="36"/>
        <v>5286</v>
      </c>
      <c r="F834" s="63">
        <f t="shared" si="37"/>
        <v>3830</v>
      </c>
      <c r="G834" s="65"/>
      <c r="H834" s="194"/>
      <c r="I834" s="64"/>
      <c r="J834" s="64"/>
      <c r="K834" s="55"/>
      <c r="L834" s="72"/>
      <c r="M834" s="72"/>
      <c r="N834" s="72"/>
      <c r="O834" s="72"/>
      <c r="P834" s="63">
        <f t="shared" si="38"/>
        <v>1371</v>
      </c>
    </row>
    <row r="835" spans="1:16" x14ac:dyDescent="0.25">
      <c r="A835" s="104">
        <v>835</v>
      </c>
      <c r="B835" s="66">
        <v>72.37</v>
      </c>
      <c r="C835" s="63">
        <f>'soust.uk.JMK př.č.2'!$O$27+'soust.uk.JMK př.č.2'!$P$27</f>
        <v>23092</v>
      </c>
      <c r="D835" s="63">
        <f>'soust.uk.JMK př.č.2'!$L$27</f>
        <v>85</v>
      </c>
      <c r="E835" s="63">
        <f t="shared" si="36"/>
        <v>5285</v>
      </c>
      <c r="F835" s="63">
        <f t="shared" si="37"/>
        <v>3829</v>
      </c>
      <c r="G835" s="65"/>
      <c r="H835" s="194"/>
      <c r="I835" s="64"/>
      <c r="J835" s="64"/>
      <c r="K835" s="55"/>
      <c r="L835" s="72"/>
      <c r="M835" s="72"/>
      <c r="N835" s="72"/>
      <c r="O835" s="72"/>
      <c r="P835" s="63">
        <f t="shared" si="38"/>
        <v>1371</v>
      </c>
    </row>
    <row r="836" spans="1:16" x14ac:dyDescent="0.25">
      <c r="A836" s="104">
        <v>836</v>
      </c>
      <c r="B836" s="66">
        <v>72.38</v>
      </c>
      <c r="C836" s="63">
        <f>'soust.uk.JMK př.č.2'!$O$27+'soust.uk.JMK př.č.2'!$P$27</f>
        <v>23092</v>
      </c>
      <c r="D836" s="63">
        <f>'soust.uk.JMK př.č.2'!$L$27</f>
        <v>85</v>
      </c>
      <c r="E836" s="63">
        <f t="shared" si="36"/>
        <v>5283</v>
      </c>
      <c r="F836" s="63">
        <f t="shared" si="37"/>
        <v>3828</v>
      </c>
      <c r="G836" s="65"/>
      <c r="H836" s="194"/>
      <c r="I836" s="64"/>
      <c r="J836" s="64"/>
      <c r="K836" s="55"/>
      <c r="L836" s="72"/>
      <c r="M836" s="72"/>
      <c r="N836" s="72"/>
      <c r="O836" s="72"/>
      <c r="P836" s="63">
        <f t="shared" si="38"/>
        <v>1370</v>
      </c>
    </row>
    <row r="837" spans="1:16" x14ac:dyDescent="0.25">
      <c r="A837" s="104">
        <v>837</v>
      </c>
      <c r="B837" s="66">
        <v>72.400000000000006</v>
      </c>
      <c r="C837" s="63">
        <f>'soust.uk.JMK př.č.2'!$O$27+'soust.uk.JMK př.č.2'!$P$27</f>
        <v>23092</v>
      </c>
      <c r="D837" s="63">
        <f>'soust.uk.JMK př.č.2'!$L$27</f>
        <v>85</v>
      </c>
      <c r="E837" s="63">
        <f t="shared" si="36"/>
        <v>5282</v>
      </c>
      <c r="F837" s="63">
        <f t="shared" si="37"/>
        <v>3827</v>
      </c>
      <c r="G837" s="65"/>
      <c r="H837" s="194"/>
      <c r="I837" s="64"/>
      <c r="J837" s="64"/>
      <c r="K837" s="55"/>
      <c r="L837" s="72"/>
      <c r="M837" s="72"/>
      <c r="N837" s="72"/>
      <c r="O837" s="72"/>
      <c r="P837" s="63">
        <f t="shared" si="38"/>
        <v>1370</v>
      </c>
    </row>
    <row r="838" spans="1:16" x14ac:dyDescent="0.25">
      <c r="A838" s="104">
        <v>838</v>
      </c>
      <c r="B838" s="66">
        <v>72.42</v>
      </c>
      <c r="C838" s="63">
        <f>'soust.uk.JMK př.č.2'!$O$27+'soust.uk.JMK př.č.2'!$P$27</f>
        <v>23092</v>
      </c>
      <c r="D838" s="63">
        <f>'soust.uk.JMK př.č.2'!$L$27</f>
        <v>85</v>
      </c>
      <c r="E838" s="63">
        <f t="shared" si="36"/>
        <v>5281</v>
      </c>
      <c r="F838" s="63">
        <f t="shared" si="37"/>
        <v>3826</v>
      </c>
      <c r="G838" s="65"/>
      <c r="H838" s="194"/>
      <c r="I838" s="64"/>
      <c r="J838" s="64"/>
      <c r="K838" s="55"/>
      <c r="L838" s="72"/>
      <c r="M838" s="72"/>
      <c r="N838" s="72"/>
      <c r="O838" s="72"/>
      <c r="P838" s="63">
        <f t="shared" si="38"/>
        <v>1370</v>
      </c>
    </row>
    <row r="839" spans="1:16" x14ac:dyDescent="0.25">
      <c r="A839" s="104">
        <v>839</v>
      </c>
      <c r="B839" s="66">
        <v>72.44</v>
      </c>
      <c r="C839" s="63">
        <f>'soust.uk.JMK př.č.2'!$O$27+'soust.uk.JMK př.č.2'!$P$27</f>
        <v>23092</v>
      </c>
      <c r="D839" s="63">
        <f>'soust.uk.JMK př.č.2'!$L$27</f>
        <v>85</v>
      </c>
      <c r="E839" s="63">
        <f t="shared" si="36"/>
        <v>5279</v>
      </c>
      <c r="F839" s="63">
        <f t="shared" si="37"/>
        <v>3825</v>
      </c>
      <c r="G839" s="65"/>
      <c r="H839" s="194"/>
      <c r="I839" s="64"/>
      <c r="J839" s="64"/>
      <c r="K839" s="55"/>
      <c r="L839" s="72"/>
      <c r="M839" s="72"/>
      <c r="N839" s="72"/>
      <c r="O839" s="72"/>
      <c r="P839" s="63">
        <f t="shared" si="38"/>
        <v>1369</v>
      </c>
    </row>
    <row r="840" spans="1:16" x14ac:dyDescent="0.25">
      <c r="A840" s="104">
        <v>840</v>
      </c>
      <c r="B840" s="66">
        <v>72.45</v>
      </c>
      <c r="C840" s="63">
        <f>'soust.uk.JMK př.č.2'!$O$27+'soust.uk.JMK př.č.2'!$P$27</f>
        <v>23092</v>
      </c>
      <c r="D840" s="63">
        <f>'soust.uk.JMK př.č.2'!$L$27</f>
        <v>85</v>
      </c>
      <c r="E840" s="63">
        <f t="shared" si="36"/>
        <v>5279</v>
      </c>
      <c r="F840" s="63">
        <f t="shared" si="37"/>
        <v>3825</v>
      </c>
      <c r="G840" s="65"/>
      <c r="H840" s="194"/>
      <c r="I840" s="64"/>
      <c r="J840" s="64"/>
      <c r="K840" s="55"/>
      <c r="L840" s="72"/>
      <c r="M840" s="72"/>
      <c r="N840" s="72"/>
      <c r="O840" s="72"/>
      <c r="P840" s="63">
        <f t="shared" si="38"/>
        <v>1369</v>
      </c>
    </row>
    <row r="841" spans="1:16" x14ac:dyDescent="0.25">
      <c r="A841" s="104">
        <v>841</v>
      </c>
      <c r="B841" s="66">
        <v>72.47</v>
      </c>
      <c r="C841" s="63">
        <f>'soust.uk.JMK př.č.2'!$O$27+'soust.uk.JMK př.č.2'!$P$27</f>
        <v>23092</v>
      </c>
      <c r="D841" s="63">
        <f>'soust.uk.JMK př.č.2'!$L$27</f>
        <v>85</v>
      </c>
      <c r="E841" s="63">
        <f t="shared" si="36"/>
        <v>5278</v>
      </c>
      <c r="F841" s="63">
        <f t="shared" si="37"/>
        <v>3824</v>
      </c>
      <c r="G841" s="65"/>
      <c r="H841" s="194"/>
      <c r="I841" s="64"/>
      <c r="J841" s="64"/>
      <c r="K841" s="55"/>
      <c r="L841" s="72"/>
      <c r="M841" s="72"/>
      <c r="N841" s="72"/>
      <c r="O841" s="72"/>
      <c r="P841" s="63">
        <f t="shared" si="38"/>
        <v>1369</v>
      </c>
    </row>
    <row r="842" spans="1:16" x14ac:dyDescent="0.25">
      <c r="A842" s="104">
        <v>842</v>
      </c>
      <c r="B842" s="66">
        <v>72.489999999999995</v>
      </c>
      <c r="C842" s="63">
        <f>'soust.uk.JMK př.č.2'!$O$27+'soust.uk.JMK př.č.2'!$P$27</f>
        <v>23092</v>
      </c>
      <c r="D842" s="63">
        <f>'soust.uk.JMK př.č.2'!$L$27</f>
        <v>85</v>
      </c>
      <c r="E842" s="63">
        <f t="shared" si="36"/>
        <v>5277</v>
      </c>
      <c r="F842" s="63">
        <f t="shared" si="37"/>
        <v>3823</v>
      </c>
      <c r="G842" s="65"/>
      <c r="H842" s="194"/>
      <c r="I842" s="64"/>
      <c r="J842" s="64"/>
      <c r="K842" s="55"/>
      <c r="L842" s="72"/>
      <c r="M842" s="72"/>
      <c r="N842" s="72"/>
      <c r="O842" s="72"/>
      <c r="P842" s="63">
        <f t="shared" si="38"/>
        <v>1369</v>
      </c>
    </row>
    <row r="843" spans="1:16" x14ac:dyDescent="0.25">
      <c r="A843" s="104">
        <v>843</v>
      </c>
      <c r="B843" s="66">
        <v>72.5</v>
      </c>
      <c r="C843" s="63">
        <f>'soust.uk.JMK př.č.2'!$O$27+'soust.uk.JMK př.č.2'!$P$27</f>
        <v>23092</v>
      </c>
      <c r="D843" s="63">
        <f>'soust.uk.JMK př.č.2'!$L$27</f>
        <v>85</v>
      </c>
      <c r="E843" s="63">
        <f t="shared" si="36"/>
        <v>5275</v>
      </c>
      <c r="F843" s="63">
        <f t="shared" si="37"/>
        <v>3822</v>
      </c>
      <c r="G843" s="65"/>
      <c r="H843" s="194"/>
      <c r="I843" s="64"/>
      <c r="J843" s="64"/>
      <c r="K843" s="55"/>
      <c r="L843" s="72"/>
      <c r="M843" s="72"/>
      <c r="N843" s="72"/>
      <c r="O843" s="72"/>
      <c r="P843" s="63">
        <f t="shared" si="38"/>
        <v>1368</v>
      </c>
    </row>
    <row r="844" spans="1:16" x14ac:dyDescent="0.25">
      <c r="A844" s="104">
        <v>844</v>
      </c>
      <c r="B844" s="66">
        <v>72.52</v>
      </c>
      <c r="C844" s="63">
        <f>'soust.uk.JMK př.č.2'!$O$27+'soust.uk.JMK př.č.2'!$P$27</f>
        <v>23092</v>
      </c>
      <c r="D844" s="63">
        <f>'soust.uk.JMK př.č.2'!$L$27</f>
        <v>85</v>
      </c>
      <c r="E844" s="63">
        <f t="shared" si="36"/>
        <v>5274</v>
      </c>
      <c r="F844" s="63">
        <f t="shared" si="37"/>
        <v>3821</v>
      </c>
      <c r="G844" s="65"/>
      <c r="H844" s="194"/>
      <c r="I844" s="64"/>
      <c r="J844" s="64"/>
      <c r="K844" s="55"/>
      <c r="L844" s="72"/>
      <c r="M844" s="72"/>
      <c r="N844" s="72"/>
      <c r="O844" s="72"/>
      <c r="P844" s="63">
        <f t="shared" si="38"/>
        <v>1368</v>
      </c>
    </row>
    <row r="845" spans="1:16" x14ac:dyDescent="0.25">
      <c r="A845" s="104">
        <v>845</v>
      </c>
      <c r="B845" s="66">
        <v>72.540000000000006</v>
      </c>
      <c r="C845" s="63">
        <f>'soust.uk.JMK př.č.2'!$O$27+'soust.uk.JMK př.č.2'!$P$27</f>
        <v>23092</v>
      </c>
      <c r="D845" s="63">
        <f>'soust.uk.JMK př.č.2'!$L$27</f>
        <v>85</v>
      </c>
      <c r="E845" s="63">
        <f t="shared" si="36"/>
        <v>5273</v>
      </c>
      <c r="F845" s="63">
        <f t="shared" si="37"/>
        <v>3820</v>
      </c>
      <c r="G845" s="65"/>
      <c r="H845" s="194"/>
      <c r="I845" s="64"/>
      <c r="J845" s="64"/>
      <c r="K845" s="55"/>
      <c r="L845" s="72"/>
      <c r="M845" s="72"/>
      <c r="N845" s="72"/>
      <c r="O845" s="72"/>
      <c r="P845" s="63">
        <f t="shared" si="38"/>
        <v>1368</v>
      </c>
    </row>
    <row r="846" spans="1:16" x14ac:dyDescent="0.25">
      <c r="A846" s="104">
        <v>846</v>
      </c>
      <c r="B846" s="66">
        <v>72.55</v>
      </c>
      <c r="C846" s="63">
        <f>'soust.uk.JMK př.č.2'!$O$27+'soust.uk.JMK př.č.2'!$P$27</f>
        <v>23092</v>
      </c>
      <c r="D846" s="63">
        <f>'soust.uk.JMK př.č.2'!$L$27</f>
        <v>85</v>
      </c>
      <c r="E846" s="63">
        <f t="shared" ref="E846:E909" si="39">SUM(F846,P846,D846)</f>
        <v>5271</v>
      </c>
      <c r="F846" s="63">
        <f t="shared" si="37"/>
        <v>3819</v>
      </c>
      <c r="G846" s="65"/>
      <c r="H846" s="194"/>
      <c r="I846" s="64"/>
      <c r="J846" s="64"/>
      <c r="K846" s="55"/>
      <c r="L846" s="72"/>
      <c r="M846" s="72"/>
      <c r="N846" s="72"/>
      <c r="O846" s="72"/>
      <c r="P846" s="63">
        <f t="shared" si="38"/>
        <v>1367</v>
      </c>
    </row>
    <row r="847" spans="1:16" x14ac:dyDescent="0.25">
      <c r="A847" s="104">
        <v>847</v>
      </c>
      <c r="B847" s="66">
        <v>72.569999999999993</v>
      </c>
      <c r="C847" s="63">
        <f>'soust.uk.JMK př.č.2'!$O$27+'soust.uk.JMK př.č.2'!$P$27</f>
        <v>23092</v>
      </c>
      <c r="D847" s="63">
        <f>'soust.uk.JMK př.č.2'!$L$27</f>
        <v>85</v>
      </c>
      <c r="E847" s="63">
        <f t="shared" si="39"/>
        <v>5270</v>
      </c>
      <c r="F847" s="63">
        <f t="shared" ref="F847:F910" si="40">ROUND(1/B847*C847*12,0)</f>
        <v>3818</v>
      </c>
      <c r="G847" s="65"/>
      <c r="H847" s="194"/>
      <c r="I847" s="64"/>
      <c r="J847" s="64"/>
      <c r="K847" s="55"/>
      <c r="L847" s="72"/>
      <c r="M847" s="72"/>
      <c r="N847" s="72"/>
      <c r="O847" s="72"/>
      <c r="P847" s="63">
        <f t="shared" ref="P847:P910" si="41">ROUND((F847*35.8%),0)</f>
        <v>1367</v>
      </c>
    </row>
    <row r="848" spans="1:16" x14ac:dyDescent="0.25">
      <c r="A848" s="104">
        <v>848</v>
      </c>
      <c r="B848" s="66">
        <v>72.59</v>
      </c>
      <c r="C848" s="63">
        <f>'soust.uk.JMK př.č.2'!$O$27+'soust.uk.JMK př.č.2'!$P$27</f>
        <v>23092</v>
      </c>
      <c r="D848" s="63">
        <f>'soust.uk.JMK př.č.2'!$L$27</f>
        <v>85</v>
      </c>
      <c r="E848" s="63">
        <f t="shared" si="39"/>
        <v>5268</v>
      </c>
      <c r="F848" s="63">
        <f t="shared" si="40"/>
        <v>3817</v>
      </c>
      <c r="G848" s="65"/>
      <c r="H848" s="194"/>
      <c r="I848" s="64"/>
      <c r="J848" s="64"/>
      <c r="K848" s="55"/>
      <c r="L848" s="72"/>
      <c r="M848" s="72"/>
      <c r="N848" s="72"/>
      <c r="O848" s="72"/>
      <c r="P848" s="63">
        <f t="shared" si="41"/>
        <v>1366</v>
      </c>
    </row>
    <row r="849" spans="1:16" x14ac:dyDescent="0.25">
      <c r="A849" s="104">
        <v>849</v>
      </c>
      <c r="B849" s="66">
        <v>72.599999999999994</v>
      </c>
      <c r="C849" s="63">
        <f>'soust.uk.JMK př.č.2'!$O$27+'soust.uk.JMK př.č.2'!$P$27</f>
        <v>23092</v>
      </c>
      <c r="D849" s="63">
        <f>'soust.uk.JMK př.č.2'!$L$27</f>
        <v>85</v>
      </c>
      <c r="E849" s="63">
        <f t="shared" si="39"/>
        <v>5268</v>
      </c>
      <c r="F849" s="63">
        <f t="shared" si="40"/>
        <v>3817</v>
      </c>
      <c r="G849" s="65"/>
      <c r="H849" s="194"/>
      <c r="I849" s="64"/>
      <c r="J849" s="64"/>
      <c r="K849" s="55"/>
      <c r="L849" s="72"/>
      <c r="M849" s="72"/>
      <c r="N849" s="72"/>
      <c r="O849" s="72"/>
      <c r="P849" s="63">
        <f t="shared" si="41"/>
        <v>1366</v>
      </c>
    </row>
    <row r="850" spans="1:16" x14ac:dyDescent="0.25">
      <c r="A850" s="104">
        <v>850</v>
      </c>
      <c r="B850" s="66">
        <v>72.62</v>
      </c>
      <c r="C850" s="63">
        <f>'soust.uk.JMK př.č.2'!$O$27+'soust.uk.JMK př.č.2'!$P$27</f>
        <v>23092</v>
      </c>
      <c r="D850" s="63">
        <f>'soust.uk.JMK př.č.2'!$L$27</f>
        <v>85</v>
      </c>
      <c r="E850" s="63">
        <f t="shared" si="39"/>
        <v>5267</v>
      </c>
      <c r="F850" s="63">
        <f t="shared" si="40"/>
        <v>3816</v>
      </c>
      <c r="G850" s="65"/>
      <c r="H850" s="194"/>
      <c r="I850" s="64"/>
      <c r="J850" s="64"/>
      <c r="K850" s="55"/>
      <c r="L850" s="72"/>
      <c r="M850" s="72"/>
      <c r="N850" s="72"/>
      <c r="O850" s="72"/>
      <c r="P850" s="63">
        <f t="shared" si="41"/>
        <v>1366</v>
      </c>
    </row>
    <row r="851" spans="1:16" x14ac:dyDescent="0.25">
      <c r="A851" s="104">
        <v>851</v>
      </c>
      <c r="B851" s="66">
        <v>72.64</v>
      </c>
      <c r="C851" s="63">
        <f>'soust.uk.JMK př.č.2'!$O$27+'soust.uk.JMK př.č.2'!$P$27</f>
        <v>23092</v>
      </c>
      <c r="D851" s="63">
        <f>'soust.uk.JMK př.č.2'!$L$27</f>
        <v>85</v>
      </c>
      <c r="E851" s="63">
        <f t="shared" si="39"/>
        <v>5266</v>
      </c>
      <c r="F851" s="63">
        <f t="shared" si="40"/>
        <v>3815</v>
      </c>
      <c r="G851" s="65"/>
      <c r="H851" s="194"/>
      <c r="I851" s="64"/>
      <c r="J851" s="64"/>
      <c r="K851" s="55"/>
      <c r="L851" s="72"/>
      <c r="M851" s="72"/>
      <c r="N851" s="72"/>
      <c r="O851" s="72"/>
      <c r="P851" s="63">
        <f t="shared" si="41"/>
        <v>1366</v>
      </c>
    </row>
    <row r="852" spans="1:16" x14ac:dyDescent="0.25">
      <c r="A852" s="104">
        <v>852</v>
      </c>
      <c r="B852" s="66">
        <v>72.650000000000006</v>
      </c>
      <c r="C852" s="63">
        <f>'soust.uk.JMK př.č.2'!$O$27+'soust.uk.JMK př.č.2'!$P$27</f>
        <v>23092</v>
      </c>
      <c r="D852" s="63">
        <f>'soust.uk.JMK př.č.2'!$L$27</f>
        <v>85</v>
      </c>
      <c r="E852" s="63">
        <f t="shared" si="39"/>
        <v>5264</v>
      </c>
      <c r="F852" s="63">
        <f t="shared" si="40"/>
        <v>3814</v>
      </c>
      <c r="G852" s="65"/>
      <c r="H852" s="194"/>
      <c r="I852" s="64"/>
      <c r="J852" s="64"/>
      <c r="K852" s="55"/>
      <c r="L852" s="72"/>
      <c r="M852" s="72"/>
      <c r="N852" s="72"/>
      <c r="O852" s="72"/>
      <c r="P852" s="63">
        <f t="shared" si="41"/>
        <v>1365</v>
      </c>
    </row>
    <row r="853" spans="1:16" x14ac:dyDescent="0.25">
      <c r="A853" s="104">
        <v>853</v>
      </c>
      <c r="B853" s="66">
        <v>72.67</v>
      </c>
      <c r="C853" s="63">
        <f>'soust.uk.JMK př.č.2'!$O$27+'soust.uk.JMK př.č.2'!$P$27</f>
        <v>23092</v>
      </c>
      <c r="D853" s="63">
        <f>'soust.uk.JMK př.č.2'!$L$27</f>
        <v>85</v>
      </c>
      <c r="E853" s="63">
        <f t="shared" si="39"/>
        <v>5263</v>
      </c>
      <c r="F853" s="63">
        <f t="shared" si="40"/>
        <v>3813</v>
      </c>
      <c r="G853" s="65"/>
      <c r="H853" s="194"/>
      <c r="I853" s="64"/>
      <c r="J853" s="64"/>
      <c r="K853" s="55"/>
      <c r="L853" s="72"/>
      <c r="M853" s="72"/>
      <c r="N853" s="72"/>
      <c r="O853" s="72"/>
      <c r="P853" s="63">
        <f t="shared" si="41"/>
        <v>1365</v>
      </c>
    </row>
    <row r="854" spans="1:16" x14ac:dyDescent="0.25">
      <c r="A854" s="104">
        <v>854</v>
      </c>
      <c r="B854" s="66">
        <v>72.69</v>
      </c>
      <c r="C854" s="63">
        <f>'soust.uk.JMK př.č.2'!$O$27+'soust.uk.JMK př.č.2'!$P$27</f>
        <v>23092</v>
      </c>
      <c r="D854" s="63">
        <f>'soust.uk.JMK př.č.2'!$L$27</f>
        <v>85</v>
      </c>
      <c r="E854" s="63">
        <f t="shared" si="39"/>
        <v>5262</v>
      </c>
      <c r="F854" s="63">
        <f t="shared" si="40"/>
        <v>3812</v>
      </c>
      <c r="G854" s="65"/>
      <c r="H854" s="194"/>
      <c r="I854" s="64"/>
      <c r="J854" s="64"/>
      <c r="K854" s="55"/>
      <c r="L854" s="72"/>
      <c r="M854" s="72"/>
      <c r="N854" s="72"/>
      <c r="O854" s="72"/>
      <c r="P854" s="63">
        <f t="shared" si="41"/>
        <v>1365</v>
      </c>
    </row>
    <row r="855" spans="1:16" x14ac:dyDescent="0.25">
      <c r="A855" s="104">
        <v>855</v>
      </c>
      <c r="B855" s="66">
        <v>72.7</v>
      </c>
      <c r="C855" s="63">
        <f>'soust.uk.JMK př.č.2'!$O$27+'soust.uk.JMK př.č.2'!$P$27</f>
        <v>23092</v>
      </c>
      <c r="D855" s="63">
        <f>'soust.uk.JMK př.č.2'!$L$27</f>
        <v>85</v>
      </c>
      <c r="E855" s="63">
        <f t="shared" si="39"/>
        <v>5262</v>
      </c>
      <c r="F855" s="63">
        <f t="shared" si="40"/>
        <v>3812</v>
      </c>
      <c r="G855" s="65"/>
      <c r="H855" s="194"/>
      <c r="I855" s="64"/>
      <c r="J855" s="64"/>
      <c r="K855" s="55"/>
      <c r="L855" s="72"/>
      <c r="M855" s="72"/>
      <c r="N855" s="72"/>
      <c r="O855" s="72"/>
      <c r="P855" s="63">
        <f t="shared" si="41"/>
        <v>1365</v>
      </c>
    </row>
    <row r="856" spans="1:16" x14ac:dyDescent="0.25">
      <c r="A856" s="104">
        <v>856</v>
      </c>
      <c r="B856" s="66">
        <v>72.72</v>
      </c>
      <c r="C856" s="63">
        <f>'soust.uk.JMK př.č.2'!$O$27+'soust.uk.JMK př.č.2'!$P$27</f>
        <v>23092</v>
      </c>
      <c r="D856" s="63">
        <f>'soust.uk.JMK př.č.2'!$L$27</f>
        <v>85</v>
      </c>
      <c r="E856" s="63">
        <f t="shared" si="39"/>
        <v>5260</v>
      </c>
      <c r="F856" s="63">
        <f t="shared" si="40"/>
        <v>3811</v>
      </c>
      <c r="G856" s="65"/>
      <c r="H856" s="194"/>
      <c r="I856" s="64"/>
      <c r="J856" s="64"/>
      <c r="K856" s="55"/>
      <c r="L856" s="72"/>
      <c r="M856" s="72"/>
      <c r="N856" s="72"/>
      <c r="O856" s="72"/>
      <c r="P856" s="63">
        <f t="shared" si="41"/>
        <v>1364</v>
      </c>
    </row>
    <row r="857" spans="1:16" x14ac:dyDescent="0.25">
      <c r="A857" s="104">
        <v>857</v>
      </c>
      <c r="B857" s="66">
        <v>72.739999999999995</v>
      </c>
      <c r="C857" s="63">
        <f>'soust.uk.JMK př.č.2'!$O$27+'soust.uk.JMK př.č.2'!$P$27</f>
        <v>23092</v>
      </c>
      <c r="D857" s="63">
        <f>'soust.uk.JMK př.č.2'!$L$27</f>
        <v>85</v>
      </c>
      <c r="E857" s="63">
        <f t="shared" si="39"/>
        <v>5259</v>
      </c>
      <c r="F857" s="63">
        <f t="shared" si="40"/>
        <v>3810</v>
      </c>
      <c r="G857" s="65"/>
      <c r="H857" s="194"/>
      <c r="I857" s="64"/>
      <c r="J857" s="64"/>
      <c r="K857" s="55"/>
      <c r="L857" s="72"/>
      <c r="M857" s="72"/>
      <c r="N857" s="72"/>
      <c r="O857" s="72"/>
      <c r="P857" s="63">
        <f t="shared" si="41"/>
        <v>1364</v>
      </c>
    </row>
    <row r="858" spans="1:16" x14ac:dyDescent="0.25">
      <c r="A858" s="104">
        <v>858</v>
      </c>
      <c r="B858" s="66">
        <v>72.75</v>
      </c>
      <c r="C858" s="63">
        <f>'soust.uk.JMK př.č.2'!$O$27+'soust.uk.JMK př.č.2'!$P$27</f>
        <v>23092</v>
      </c>
      <c r="D858" s="63">
        <f>'soust.uk.JMK př.č.2'!$L$27</f>
        <v>85</v>
      </c>
      <c r="E858" s="63">
        <f t="shared" si="39"/>
        <v>5258</v>
      </c>
      <c r="F858" s="63">
        <f t="shared" si="40"/>
        <v>3809</v>
      </c>
      <c r="G858" s="65"/>
      <c r="H858" s="194"/>
      <c r="I858" s="64"/>
      <c r="J858" s="64"/>
      <c r="K858" s="55"/>
      <c r="L858" s="72"/>
      <c r="M858" s="72"/>
      <c r="N858" s="72"/>
      <c r="O858" s="72"/>
      <c r="P858" s="63">
        <f t="shared" si="41"/>
        <v>1364</v>
      </c>
    </row>
    <row r="859" spans="1:16" x14ac:dyDescent="0.25">
      <c r="A859" s="104">
        <v>859</v>
      </c>
      <c r="B859" s="66">
        <v>72.77</v>
      </c>
      <c r="C859" s="63">
        <f>'soust.uk.JMK př.č.2'!$O$27+'soust.uk.JMK př.č.2'!$P$27</f>
        <v>23092</v>
      </c>
      <c r="D859" s="63">
        <f>'soust.uk.JMK př.č.2'!$L$27</f>
        <v>85</v>
      </c>
      <c r="E859" s="63">
        <f t="shared" si="39"/>
        <v>5256</v>
      </c>
      <c r="F859" s="63">
        <f t="shared" si="40"/>
        <v>3808</v>
      </c>
      <c r="G859" s="65"/>
      <c r="H859" s="194"/>
      <c r="I859" s="64"/>
      <c r="J859" s="64"/>
      <c r="K859" s="55"/>
      <c r="L859" s="72"/>
      <c r="M859" s="72"/>
      <c r="N859" s="72"/>
      <c r="O859" s="72"/>
      <c r="P859" s="63">
        <f t="shared" si="41"/>
        <v>1363</v>
      </c>
    </row>
    <row r="860" spans="1:16" x14ac:dyDescent="0.25">
      <c r="A860" s="104">
        <v>860</v>
      </c>
      <c r="B860" s="66">
        <v>72.790000000000006</v>
      </c>
      <c r="C860" s="63">
        <f>'soust.uk.JMK př.č.2'!$O$27+'soust.uk.JMK př.č.2'!$P$27</f>
        <v>23092</v>
      </c>
      <c r="D860" s="63">
        <f>'soust.uk.JMK př.č.2'!$L$27</f>
        <v>85</v>
      </c>
      <c r="E860" s="63">
        <f t="shared" si="39"/>
        <v>5255</v>
      </c>
      <c r="F860" s="63">
        <f t="shared" si="40"/>
        <v>3807</v>
      </c>
      <c r="G860" s="65"/>
      <c r="H860" s="194"/>
      <c r="I860" s="64"/>
      <c r="J860" s="64"/>
      <c r="K860" s="55"/>
      <c r="L860" s="72"/>
      <c r="M860" s="72"/>
      <c r="N860" s="72"/>
      <c r="O860" s="72"/>
      <c r="P860" s="63">
        <f t="shared" si="41"/>
        <v>1363</v>
      </c>
    </row>
    <row r="861" spans="1:16" x14ac:dyDescent="0.25">
      <c r="A861" s="104">
        <v>861</v>
      </c>
      <c r="B861" s="66">
        <v>72.8</v>
      </c>
      <c r="C861" s="63">
        <f>'soust.uk.JMK př.č.2'!$O$27+'soust.uk.JMK př.č.2'!$P$27</f>
        <v>23092</v>
      </c>
      <c r="D861" s="63">
        <f>'soust.uk.JMK př.č.2'!$L$27</f>
        <v>85</v>
      </c>
      <c r="E861" s="63">
        <f t="shared" si="39"/>
        <v>5254</v>
      </c>
      <c r="F861" s="63">
        <f t="shared" si="40"/>
        <v>3806</v>
      </c>
      <c r="G861" s="65"/>
      <c r="H861" s="194"/>
      <c r="I861" s="64"/>
      <c r="J861" s="64"/>
      <c r="K861" s="55"/>
      <c r="L861" s="72"/>
      <c r="M861" s="72"/>
      <c r="N861" s="72"/>
      <c r="O861" s="72"/>
      <c r="P861" s="63">
        <f t="shared" si="41"/>
        <v>1363</v>
      </c>
    </row>
    <row r="862" spans="1:16" x14ac:dyDescent="0.25">
      <c r="A862" s="104">
        <v>862</v>
      </c>
      <c r="B862" s="66">
        <v>72.819999999999993</v>
      </c>
      <c r="C862" s="63">
        <f>'soust.uk.JMK př.č.2'!$O$27+'soust.uk.JMK př.č.2'!$P$27</f>
        <v>23092</v>
      </c>
      <c r="D862" s="63">
        <f>'soust.uk.JMK př.č.2'!$L$27</f>
        <v>85</v>
      </c>
      <c r="E862" s="63">
        <f t="shared" si="39"/>
        <v>5252</v>
      </c>
      <c r="F862" s="63">
        <f t="shared" si="40"/>
        <v>3805</v>
      </c>
      <c r="G862" s="65"/>
      <c r="H862" s="194"/>
      <c r="I862" s="64"/>
      <c r="J862" s="64"/>
      <c r="K862" s="55"/>
      <c r="L862" s="72"/>
      <c r="M862" s="72"/>
      <c r="N862" s="72"/>
      <c r="O862" s="72"/>
      <c r="P862" s="63">
        <f t="shared" si="41"/>
        <v>1362</v>
      </c>
    </row>
    <row r="863" spans="1:16" x14ac:dyDescent="0.25">
      <c r="A863" s="104">
        <v>863</v>
      </c>
      <c r="B863" s="66">
        <v>72.84</v>
      </c>
      <c r="C863" s="63">
        <f>'soust.uk.JMK př.č.2'!$O$27+'soust.uk.JMK př.č.2'!$P$27</f>
        <v>23092</v>
      </c>
      <c r="D863" s="63">
        <f>'soust.uk.JMK př.č.2'!$L$27</f>
        <v>85</v>
      </c>
      <c r="E863" s="63">
        <f t="shared" si="39"/>
        <v>5251</v>
      </c>
      <c r="F863" s="63">
        <f t="shared" si="40"/>
        <v>3804</v>
      </c>
      <c r="G863" s="65"/>
      <c r="H863" s="194"/>
      <c r="I863" s="64"/>
      <c r="J863" s="64"/>
      <c r="K863" s="55"/>
      <c r="L863" s="72"/>
      <c r="M863" s="72"/>
      <c r="N863" s="72"/>
      <c r="O863" s="72"/>
      <c r="P863" s="63">
        <f t="shared" si="41"/>
        <v>1362</v>
      </c>
    </row>
    <row r="864" spans="1:16" x14ac:dyDescent="0.25">
      <c r="A864" s="104">
        <v>864</v>
      </c>
      <c r="B864" s="66">
        <v>72.849999999999994</v>
      </c>
      <c r="C864" s="63">
        <f>'soust.uk.JMK př.č.2'!$O$27+'soust.uk.JMK př.č.2'!$P$27</f>
        <v>23092</v>
      </c>
      <c r="D864" s="63">
        <f>'soust.uk.JMK př.č.2'!$L$27</f>
        <v>85</v>
      </c>
      <c r="E864" s="63">
        <f t="shared" si="39"/>
        <v>5251</v>
      </c>
      <c r="F864" s="63">
        <f t="shared" si="40"/>
        <v>3804</v>
      </c>
      <c r="G864" s="65"/>
      <c r="H864" s="194"/>
      <c r="I864" s="64"/>
      <c r="J864" s="64"/>
      <c r="K864" s="55"/>
      <c r="L864" s="72"/>
      <c r="M864" s="72"/>
      <c r="N864" s="72"/>
      <c r="O864" s="72"/>
      <c r="P864" s="63">
        <f t="shared" si="41"/>
        <v>1362</v>
      </c>
    </row>
    <row r="865" spans="1:16" x14ac:dyDescent="0.25">
      <c r="A865" s="104">
        <v>865</v>
      </c>
      <c r="B865" s="66">
        <v>72.87</v>
      </c>
      <c r="C865" s="63">
        <f>'soust.uk.JMK př.č.2'!$O$27+'soust.uk.JMK př.č.2'!$P$27</f>
        <v>23092</v>
      </c>
      <c r="D865" s="63">
        <f>'soust.uk.JMK př.č.2'!$L$27</f>
        <v>85</v>
      </c>
      <c r="E865" s="63">
        <f t="shared" si="39"/>
        <v>5249</v>
      </c>
      <c r="F865" s="63">
        <f t="shared" si="40"/>
        <v>3803</v>
      </c>
      <c r="G865" s="65"/>
      <c r="H865" s="194"/>
      <c r="I865" s="64"/>
      <c r="J865" s="64"/>
      <c r="K865" s="55"/>
      <c r="L865" s="72"/>
      <c r="M865" s="72"/>
      <c r="N865" s="72"/>
      <c r="O865" s="72"/>
      <c r="P865" s="63">
        <f t="shared" si="41"/>
        <v>1361</v>
      </c>
    </row>
    <row r="866" spans="1:16" x14ac:dyDescent="0.25">
      <c r="A866" s="104">
        <v>866</v>
      </c>
      <c r="B866" s="66">
        <v>72.88</v>
      </c>
      <c r="C866" s="63">
        <f>'soust.uk.JMK př.č.2'!$O$27+'soust.uk.JMK př.č.2'!$P$27</f>
        <v>23092</v>
      </c>
      <c r="D866" s="63">
        <f>'soust.uk.JMK př.č.2'!$L$27</f>
        <v>85</v>
      </c>
      <c r="E866" s="63">
        <f t="shared" si="39"/>
        <v>5248</v>
      </c>
      <c r="F866" s="63">
        <f t="shared" si="40"/>
        <v>3802</v>
      </c>
      <c r="G866" s="65"/>
      <c r="H866" s="194"/>
      <c r="I866" s="64"/>
      <c r="J866" s="64"/>
      <c r="K866" s="55"/>
      <c r="L866" s="72"/>
      <c r="M866" s="72"/>
      <c r="N866" s="72"/>
      <c r="O866" s="72"/>
      <c r="P866" s="63">
        <f t="shared" si="41"/>
        <v>1361</v>
      </c>
    </row>
    <row r="867" spans="1:16" x14ac:dyDescent="0.25">
      <c r="A867" s="104">
        <v>867</v>
      </c>
      <c r="B867" s="66">
        <v>72.900000000000006</v>
      </c>
      <c r="C867" s="63">
        <f>'soust.uk.JMK př.č.2'!$O$27+'soust.uk.JMK př.č.2'!$P$27</f>
        <v>23092</v>
      </c>
      <c r="D867" s="63">
        <f>'soust.uk.JMK př.č.2'!$L$27</f>
        <v>85</v>
      </c>
      <c r="E867" s="63">
        <f t="shared" si="39"/>
        <v>5247</v>
      </c>
      <c r="F867" s="63">
        <f t="shared" si="40"/>
        <v>3801</v>
      </c>
      <c r="G867" s="65"/>
      <c r="H867" s="194"/>
      <c r="I867" s="64"/>
      <c r="J867" s="64"/>
      <c r="K867" s="55"/>
      <c r="L867" s="72"/>
      <c r="M867" s="72"/>
      <c r="N867" s="72"/>
      <c r="O867" s="72"/>
      <c r="P867" s="63">
        <f t="shared" si="41"/>
        <v>1361</v>
      </c>
    </row>
    <row r="868" spans="1:16" x14ac:dyDescent="0.25">
      <c r="A868" s="104">
        <v>868</v>
      </c>
      <c r="B868" s="66">
        <v>72.92</v>
      </c>
      <c r="C868" s="63">
        <f>'soust.uk.JMK př.č.2'!$O$27+'soust.uk.JMK př.č.2'!$P$27</f>
        <v>23092</v>
      </c>
      <c r="D868" s="63">
        <f>'soust.uk.JMK př.č.2'!$L$27</f>
        <v>85</v>
      </c>
      <c r="E868" s="63">
        <f t="shared" si="39"/>
        <v>5245</v>
      </c>
      <c r="F868" s="63">
        <f t="shared" si="40"/>
        <v>3800</v>
      </c>
      <c r="G868" s="65"/>
      <c r="H868" s="194"/>
      <c r="I868" s="64"/>
      <c r="J868" s="64"/>
      <c r="K868" s="55"/>
      <c r="L868" s="72"/>
      <c r="M868" s="72"/>
      <c r="N868" s="72"/>
      <c r="O868" s="72"/>
      <c r="P868" s="63">
        <f t="shared" si="41"/>
        <v>1360</v>
      </c>
    </row>
    <row r="869" spans="1:16" x14ac:dyDescent="0.25">
      <c r="A869" s="104">
        <v>869</v>
      </c>
      <c r="B869" s="66">
        <v>72.930000000000007</v>
      </c>
      <c r="C869" s="63">
        <f>'soust.uk.JMK př.č.2'!$O$27+'soust.uk.JMK př.č.2'!$P$27</f>
        <v>23092</v>
      </c>
      <c r="D869" s="63">
        <f>'soust.uk.JMK př.č.2'!$L$27</f>
        <v>85</v>
      </c>
      <c r="E869" s="63">
        <f t="shared" si="39"/>
        <v>5245</v>
      </c>
      <c r="F869" s="63">
        <f t="shared" si="40"/>
        <v>3800</v>
      </c>
      <c r="G869" s="65"/>
      <c r="H869" s="194"/>
      <c r="I869" s="64"/>
      <c r="J869" s="64"/>
      <c r="K869" s="55"/>
      <c r="L869" s="72"/>
      <c r="M869" s="72"/>
      <c r="N869" s="72"/>
      <c r="O869" s="72"/>
      <c r="P869" s="63">
        <f t="shared" si="41"/>
        <v>1360</v>
      </c>
    </row>
    <row r="870" spans="1:16" x14ac:dyDescent="0.25">
      <c r="A870" s="104">
        <v>870</v>
      </c>
      <c r="B870" s="66">
        <v>72.95</v>
      </c>
      <c r="C870" s="63">
        <f>'soust.uk.JMK př.č.2'!$O$27+'soust.uk.JMK př.č.2'!$P$27</f>
        <v>23092</v>
      </c>
      <c r="D870" s="63">
        <f>'soust.uk.JMK př.č.2'!$L$27</f>
        <v>85</v>
      </c>
      <c r="E870" s="63">
        <f t="shared" si="39"/>
        <v>5244</v>
      </c>
      <c r="F870" s="63">
        <f t="shared" si="40"/>
        <v>3799</v>
      </c>
      <c r="G870" s="65"/>
      <c r="H870" s="194"/>
      <c r="I870" s="64"/>
      <c r="J870" s="64"/>
      <c r="K870" s="55"/>
      <c r="L870" s="72"/>
      <c r="M870" s="72"/>
      <c r="N870" s="72"/>
      <c r="O870" s="72"/>
      <c r="P870" s="63">
        <f t="shared" si="41"/>
        <v>1360</v>
      </c>
    </row>
    <row r="871" spans="1:16" x14ac:dyDescent="0.25">
      <c r="A871" s="104">
        <v>871</v>
      </c>
      <c r="B871" s="66">
        <v>72.97</v>
      </c>
      <c r="C871" s="63">
        <f>'soust.uk.JMK př.č.2'!$O$27+'soust.uk.JMK př.č.2'!$P$27</f>
        <v>23092</v>
      </c>
      <c r="D871" s="63">
        <f>'soust.uk.JMK př.č.2'!$L$27</f>
        <v>85</v>
      </c>
      <c r="E871" s="63">
        <f t="shared" si="39"/>
        <v>5243</v>
      </c>
      <c r="F871" s="63">
        <f t="shared" si="40"/>
        <v>3798</v>
      </c>
      <c r="G871" s="65"/>
      <c r="H871" s="194"/>
      <c r="I871" s="64"/>
      <c r="J871" s="64"/>
      <c r="K871" s="55"/>
      <c r="L871" s="72"/>
      <c r="M871" s="72"/>
      <c r="N871" s="72"/>
      <c r="O871" s="72"/>
      <c r="P871" s="63">
        <f t="shared" si="41"/>
        <v>1360</v>
      </c>
    </row>
    <row r="872" spans="1:16" x14ac:dyDescent="0.25">
      <c r="A872" s="104">
        <v>872</v>
      </c>
      <c r="B872" s="66">
        <v>72.98</v>
      </c>
      <c r="C872" s="63">
        <f>'soust.uk.JMK př.č.2'!$O$27+'soust.uk.JMK př.č.2'!$P$27</f>
        <v>23092</v>
      </c>
      <c r="D872" s="63">
        <f>'soust.uk.JMK př.č.2'!$L$27</f>
        <v>85</v>
      </c>
      <c r="E872" s="63">
        <f t="shared" si="39"/>
        <v>5241</v>
      </c>
      <c r="F872" s="63">
        <f t="shared" si="40"/>
        <v>3797</v>
      </c>
      <c r="G872" s="65"/>
      <c r="H872" s="194"/>
      <c r="I872" s="64"/>
      <c r="J872" s="64"/>
      <c r="K872" s="55"/>
      <c r="L872" s="72"/>
      <c r="M872" s="72"/>
      <c r="N872" s="72"/>
      <c r="O872" s="72"/>
      <c r="P872" s="63">
        <f t="shared" si="41"/>
        <v>1359</v>
      </c>
    </row>
    <row r="873" spans="1:16" x14ac:dyDescent="0.25">
      <c r="A873" s="104">
        <v>873</v>
      </c>
      <c r="B873" s="66">
        <v>73</v>
      </c>
      <c r="C873" s="63">
        <f>'soust.uk.JMK př.č.2'!$O$27+'soust.uk.JMK př.č.2'!$P$27</f>
        <v>23092</v>
      </c>
      <c r="D873" s="63">
        <f>'soust.uk.JMK př.č.2'!$L$27</f>
        <v>85</v>
      </c>
      <c r="E873" s="63">
        <f t="shared" si="39"/>
        <v>5240</v>
      </c>
      <c r="F873" s="63">
        <f t="shared" si="40"/>
        <v>3796</v>
      </c>
      <c r="G873" s="65"/>
      <c r="H873" s="194"/>
      <c r="I873" s="64"/>
      <c r="J873" s="64"/>
      <c r="K873" s="69"/>
      <c r="L873" s="72"/>
      <c r="M873" s="72"/>
      <c r="N873" s="72"/>
      <c r="O873" s="72"/>
      <c r="P873" s="63">
        <f t="shared" si="41"/>
        <v>1359</v>
      </c>
    </row>
    <row r="874" spans="1:16" x14ac:dyDescent="0.25">
      <c r="A874" s="104">
        <v>874</v>
      </c>
      <c r="B874" s="66">
        <v>73.02</v>
      </c>
      <c r="C874" s="63">
        <f>'soust.uk.JMK př.č.2'!$O$27+'soust.uk.JMK př.č.2'!$P$27</f>
        <v>23092</v>
      </c>
      <c r="D874" s="63">
        <f>'soust.uk.JMK př.č.2'!$L$27</f>
        <v>85</v>
      </c>
      <c r="E874" s="63">
        <f t="shared" si="39"/>
        <v>5239</v>
      </c>
      <c r="F874" s="63">
        <f t="shared" si="40"/>
        <v>3795</v>
      </c>
      <c r="G874" s="65"/>
      <c r="H874" s="194"/>
      <c r="I874" s="64"/>
      <c r="J874" s="64"/>
      <c r="K874" s="69"/>
      <c r="L874" s="72"/>
      <c r="M874" s="72"/>
      <c r="N874" s="72"/>
      <c r="O874" s="72"/>
      <c r="P874" s="63">
        <f t="shared" si="41"/>
        <v>1359</v>
      </c>
    </row>
    <row r="875" spans="1:16" x14ac:dyDescent="0.25">
      <c r="A875" s="104">
        <v>875</v>
      </c>
      <c r="B875" s="66">
        <v>73.03</v>
      </c>
      <c r="C875" s="63">
        <f>'soust.uk.JMK př.č.2'!$O$27+'soust.uk.JMK př.č.2'!$P$27</f>
        <v>23092</v>
      </c>
      <c r="D875" s="63">
        <f>'soust.uk.JMK př.č.2'!$L$27</f>
        <v>85</v>
      </c>
      <c r="E875" s="63">
        <f t="shared" si="39"/>
        <v>5237</v>
      </c>
      <c r="F875" s="63">
        <f t="shared" si="40"/>
        <v>3794</v>
      </c>
      <c r="G875" s="65"/>
      <c r="H875" s="194"/>
      <c r="I875" s="64"/>
      <c r="J875" s="64"/>
      <c r="K875" s="69"/>
      <c r="L875" s="72"/>
      <c r="M875" s="72"/>
      <c r="N875" s="72"/>
      <c r="O875" s="72"/>
      <c r="P875" s="63">
        <f t="shared" si="41"/>
        <v>1358</v>
      </c>
    </row>
    <row r="876" spans="1:16" x14ac:dyDescent="0.25">
      <c r="A876" s="104">
        <v>876</v>
      </c>
      <c r="B876" s="66">
        <v>73.05</v>
      </c>
      <c r="C876" s="63">
        <f>'soust.uk.JMK př.č.2'!$O$27+'soust.uk.JMK př.č.2'!$P$27</f>
        <v>23092</v>
      </c>
      <c r="D876" s="63">
        <f>'soust.uk.JMK př.č.2'!$L$27</f>
        <v>85</v>
      </c>
      <c r="E876" s="63">
        <f t="shared" si="39"/>
        <v>5236</v>
      </c>
      <c r="F876" s="63">
        <f t="shared" si="40"/>
        <v>3793</v>
      </c>
      <c r="G876" s="65"/>
      <c r="H876" s="194"/>
      <c r="I876" s="64"/>
      <c r="J876" s="64"/>
      <c r="K876" s="69"/>
      <c r="L876" s="72"/>
      <c r="M876" s="72"/>
      <c r="N876" s="72"/>
      <c r="O876" s="72"/>
      <c r="P876" s="63">
        <f t="shared" si="41"/>
        <v>1358</v>
      </c>
    </row>
    <row r="877" spans="1:16" x14ac:dyDescent="0.25">
      <c r="A877" s="104">
        <v>877</v>
      </c>
      <c r="B877" s="66">
        <v>73.06</v>
      </c>
      <c r="C877" s="63">
        <f>'soust.uk.JMK př.č.2'!$O$27+'soust.uk.JMK př.č.2'!$P$27</f>
        <v>23092</v>
      </c>
      <c r="D877" s="63">
        <f>'soust.uk.JMK př.č.2'!$L$27</f>
        <v>85</v>
      </c>
      <c r="E877" s="63">
        <f t="shared" si="39"/>
        <v>5236</v>
      </c>
      <c r="F877" s="63">
        <f t="shared" si="40"/>
        <v>3793</v>
      </c>
      <c r="G877" s="65"/>
      <c r="H877" s="194"/>
      <c r="I877" s="64"/>
      <c r="J877" s="64"/>
      <c r="K877" s="69"/>
      <c r="L877" s="72"/>
      <c r="M877" s="72"/>
      <c r="N877" s="72"/>
      <c r="O877" s="72"/>
      <c r="P877" s="63">
        <f t="shared" si="41"/>
        <v>1358</v>
      </c>
    </row>
    <row r="878" spans="1:16" x14ac:dyDescent="0.25">
      <c r="A878" s="104">
        <v>878</v>
      </c>
      <c r="B878" s="66">
        <v>73.08</v>
      </c>
      <c r="C878" s="63">
        <f>'soust.uk.JMK př.č.2'!$O$27+'soust.uk.JMK př.č.2'!$P$27</f>
        <v>23092</v>
      </c>
      <c r="D878" s="63">
        <f>'soust.uk.JMK př.č.2'!$L$27</f>
        <v>85</v>
      </c>
      <c r="E878" s="63">
        <f t="shared" si="39"/>
        <v>5235</v>
      </c>
      <c r="F878" s="63">
        <f t="shared" si="40"/>
        <v>3792</v>
      </c>
      <c r="G878" s="65"/>
      <c r="H878" s="194"/>
      <c r="I878" s="64"/>
      <c r="J878" s="64"/>
      <c r="K878" s="69"/>
      <c r="L878" s="72"/>
      <c r="M878" s="72"/>
      <c r="N878" s="72"/>
      <c r="O878" s="72"/>
      <c r="P878" s="63">
        <f t="shared" si="41"/>
        <v>1358</v>
      </c>
    </row>
    <row r="879" spans="1:16" x14ac:dyDescent="0.25">
      <c r="A879" s="104">
        <v>879</v>
      </c>
      <c r="B879" s="66">
        <v>73.099999999999994</v>
      </c>
      <c r="C879" s="63">
        <f>'soust.uk.JMK př.č.2'!$O$27+'soust.uk.JMK př.č.2'!$P$27</f>
        <v>23092</v>
      </c>
      <c r="D879" s="63">
        <f>'soust.uk.JMK př.č.2'!$L$27</f>
        <v>85</v>
      </c>
      <c r="E879" s="63">
        <f t="shared" si="39"/>
        <v>5233</v>
      </c>
      <c r="F879" s="63">
        <f t="shared" si="40"/>
        <v>3791</v>
      </c>
      <c r="G879" s="65"/>
      <c r="H879" s="194"/>
      <c r="I879" s="64"/>
      <c r="J879" s="64"/>
      <c r="K879" s="69"/>
      <c r="L879" s="72"/>
      <c r="M879" s="72"/>
      <c r="N879" s="72"/>
      <c r="O879" s="72"/>
      <c r="P879" s="63">
        <f t="shared" si="41"/>
        <v>1357</v>
      </c>
    </row>
    <row r="880" spans="1:16" x14ac:dyDescent="0.25">
      <c r="A880" s="104">
        <v>880</v>
      </c>
      <c r="B880" s="66">
        <v>73.11</v>
      </c>
      <c r="C880" s="63">
        <f>'soust.uk.JMK př.č.2'!$O$27+'soust.uk.JMK př.č.2'!$P$27</f>
        <v>23092</v>
      </c>
      <c r="D880" s="63">
        <f>'soust.uk.JMK př.č.2'!$L$27</f>
        <v>85</v>
      </c>
      <c r="E880" s="63">
        <f t="shared" si="39"/>
        <v>5232</v>
      </c>
      <c r="F880" s="63">
        <f t="shared" si="40"/>
        <v>3790</v>
      </c>
      <c r="G880" s="65"/>
      <c r="H880" s="194"/>
      <c r="I880" s="64"/>
      <c r="J880" s="64"/>
      <c r="K880" s="69"/>
      <c r="L880" s="72"/>
      <c r="M880" s="72"/>
      <c r="N880" s="72"/>
      <c r="O880" s="72"/>
      <c r="P880" s="63">
        <f t="shared" si="41"/>
        <v>1357</v>
      </c>
    </row>
    <row r="881" spans="1:16" x14ac:dyDescent="0.25">
      <c r="A881" s="104">
        <v>881</v>
      </c>
      <c r="B881" s="66">
        <v>73.13</v>
      </c>
      <c r="C881" s="63">
        <f>'soust.uk.JMK př.č.2'!$O$27+'soust.uk.JMK př.č.2'!$P$27</f>
        <v>23092</v>
      </c>
      <c r="D881" s="63">
        <f>'soust.uk.JMK př.č.2'!$L$27</f>
        <v>85</v>
      </c>
      <c r="E881" s="63">
        <f t="shared" si="39"/>
        <v>5230</v>
      </c>
      <c r="F881" s="63">
        <f t="shared" si="40"/>
        <v>3789</v>
      </c>
      <c r="G881" s="65"/>
      <c r="H881" s="194"/>
      <c r="I881" s="64"/>
      <c r="J881" s="64"/>
      <c r="K881" s="69"/>
      <c r="L881" s="72"/>
      <c r="M881" s="72"/>
      <c r="N881" s="72"/>
      <c r="O881" s="72"/>
      <c r="P881" s="63">
        <f t="shared" si="41"/>
        <v>1356</v>
      </c>
    </row>
    <row r="882" spans="1:16" x14ac:dyDescent="0.25">
      <c r="A882" s="104">
        <v>882</v>
      </c>
      <c r="B882" s="66">
        <v>73.14</v>
      </c>
      <c r="C882" s="63">
        <f>'soust.uk.JMK př.č.2'!$O$27+'soust.uk.JMK př.č.2'!$P$27</f>
        <v>23092</v>
      </c>
      <c r="D882" s="63">
        <f>'soust.uk.JMK př.č.2'!$L$27</f>
        <v>85</v>
      </c>
      <c r="E882" s="63">
        <f t="shared" si="39"/>
        <v>5230</v>
      </c>
      <c r="F882" s="63">
        <f t="shared" si="40"/>
        <v>3789</v>
      </c>
      <c r="G882" s="65"/>
      <c r="H882" s="194"/>
      <c r="I882" s="64"/>
      <c r="J882" s="64"/>
      <c r="K882" s="69"/>
      <c r="L882" s="72"/>
      <c r="M882" s="72"/>
      <c r="N882" s="72"/>
      <c r="O882" s="72"/>
      <c r="P882" s="63">
        <f t="shared" si="41"/>
        <v>1356</v>
      </c>
    </row>
    <row r="883" spans="1:16" x14ac:dyDescent="0.25">
      <c r="A883" s="104">
        <v>883</v>
      </c>
      <c r="B883" s="66">
        <v>73.16</v>
      </c>
      <c r="C883" s="63">
        <f>'soust.uk.JMK př.č.2'!$O$27+'soust.uk.JMK př.č.2'!$P$27</f>
        <v>23092</v>
      </c>
      <c r="D883" s="63">
        <f>'soust.uk.JMK př.č.2'!$L$27</f>
        <v>85</v>
      </c>
      <c r="E883" s="63">
        <f t="shared" si="39"/>
        <v>5229</v>
      </c>
      <c r="F883" s="63">
        <f t="shared" si="40"/>
        <v>3788</v>
      </c>
      <c r="G883" s="65"/>
      <c r="H883" s="194"/>
      <c r="I883" s="64"/>
      <c r="J883" s="64"/>
      <c r="K883" s="69"/>
      <c r="L883" s="72"/>
      <c r="M883" s="72"/>
      <c r="N883" s="72"/>
      <c r="O883" s="72"/>
      <c r="P883" s="63">
        <f t="shared" si="41"/>
        <v>1356</v>
      </c>
    </row>
    <row r="884" spans="1:16" x14ac:dyDescent="0.25">
      <c r="A884" s="104">
        <v>884</v>
      </c>
      <c r="B884" s="66">
        <v>73.180000000000007</v>
      </c>
      <c r="C884" s="63">
        <f>'soust.uk.JMK př.č.2'!$O$27+'soust.uk.JMK př.č.2'!$P$27</f>
        <v>23092</v>
      </c>
      <c r="D884" s="63">
        <f>'soust.uk.JMK př.č.2'!$L$27</f>
        <v>85</v>
      </c>
      <c r="E884" s="63">
        <f t="shared" si="39"/>
        <v>5228</v>
      </c>
      <c r="F884" s="63">
        <f t="shared" si="40"/>
        <v>3787</v>
      </c>
      <c r="G884" s="65"/>
      <c r="H884" s="194"/>
      <c r="I884" s="64"/>
      <c r="J884" s="64"/>
      <c r="K884" s="69"/>
      <c r="L884" s="72"/>
      <c r="M884" s="72"/>
      <c r="N884" s="72"/>
      <c r="O884" s="72"/>
      <c r="P884" s="63">
        <f t="shared" si="41"/>
        <v>1356</v>
      </c>
    </row>
    <row r="885" spans="1:16" x14ac:dyDescent="0.25">
      <c r="A885" s="104">
        <v>885</v>
      </c>
      <c r="B885" s="66">
        <v>73.19</v>
      </c>
      <c r="C885" s="63">
        <f>'soust.uk.JMK př.č.2'!$O$27+'soust.uk.JMK př.č.2'!$P$27</f>
        <v>23092</v>
      </c>
      <c r="D885" s="63">
        <f>'soust.uk.JMK př.č.2'!$L$27</f>
        <v>85</v>
      </c>
      <c r="E885" s="63">
        <f t="shared" si="39"/>
        <v>5226</v>
      </c>
      <c r="F885" s="63">
        <f t="shared" si="40"/>
        <v>3786</v>
      </c>
      <c r="G885" s="65"/>
      <c r="H885" s="194"/>
      <c r="I885" s="64"/>
      <c r="J885" s="64"/>
      <c r="K885" s="69"/>
      <c r="L885" s="72"/>
      <c r="M885" s="72"/>
      <c r="N885" s="72"/>
      <c r="O885" s="72"/>
      <c r="P885" s="63">
        <f t="shared" si="41"/>
        <v>1355</v>
      </c>
    </row>
    <row r="886" spans="1:16" x14ac:dyDescent="0.25">
      <c r="A886" s="104">
        <v>886</v>
      </c>
      <c r="B886" s="66">
        <v>73.209999999999994</v>
      </c>
      <c r="C886" s="63">
        <f>'soust.uk.JMK př.č.2'!$O$27+'soust.uk.JMK př.č.2'!$P$27</f>
        <v>23092</v>
      </c>
      <c r="D886" s="63">
        <f>'soust.uk.JMK př.č.2'!$L$27</f>
        <v>85</v>
      </c>
      <c r="E886" s="63">
        <f t="shared" si="39"/>
        <v>5225</v>
      </c>
      <c r="F886" s="63">
        <f t="shared" si="40"/>
        <v>3785</v>
      </c>
      <c r="G886" s="65"/>
      <c r="H886" s="194"/>
      <c r="I886" s="64"/>
      <c r="J886" s="64"/>
      <c r="K886" s="69"/>
      <c r="L886" s="72"/>
      <c r="M886" s="72"/>
      <c r="N886" s="72"/>
      <c r="O886" s="72"/>
      <c r="P886" s="63">
        <f t="shared" si="41"/>
        <v>1355</v>
      </c>
    </row>
    <row r="887" spans="1:16" x14ac:dyDescent="0.25">
      <c r="A887" s="104">
        <v>887</v>
      </c>
      <c r="B887" s="66">
        <v>73.23</v>
      </c>
      <c r="C887" s="63">
        <f>'soust.uk.JMK př.č.2'!$O$27+'soust.uk.JMK př.č.2'!$P$27</f>
        <v>23092</v>
      </c>
      <c r="D887" s="63">
        <f>'soust.uk.JMK př.č.2'!$L$27</f>
        <v>85</v>
      </c>
      <c r="E887" s="63">
        <f t="shared" si="39"/>
        <v>5224</v>
      </c>
      <c r="F887" s="63">
        <f t="shared" si="40"/>
        <v>3784</v>
      </c>
      <c r="G887" s="65"/>
      <c r="H887" s="194"/>
      <c r="I887" s="64"/>
      <c r="J887" s="64"/>
      <c r="K887" s="69"/>
      <c r="L887" s="72"/>
      <c r="M887" s="72"/>
      <c r="N887" s="72"/>
      <c r="O887" s="72"/>
      <c r="P887" s="63">
        <f t="shared" si="41"/>
        <v>1355</v>
      </c>
    </row>
    <row r="888" spans="1:16" x14ac:dyDescent="0.25">
      <c r="A888" s="104">
        <v>888</v>
      </c>
      <c r="B888" s="66">
        <v>73.239999999999995</v>
      </c>
      <c r="C888" s="63">
        <f>'soust.uk.JMK př.č.2'!$O$27+'soust.uk.JMK př.č.2'!$P$27</f>
        <v>23092</v>
      </c>
      <c r="D888" s="63">
        <f>'soust.uk.JMK př.č.2'!$L$27</f>
        <v>85</v>
      </c>
      <c r="E888" s="63">
        <f t="shared" si="39"/>
        <v>5224</v>
      </c>
      <c r="F888" s="63">
        <f t="shared" si="40"/>
        <v>3784</v>
      </c>
      <c r="G888" s="65"/>
      <c r="H888" s="194"/>
      <c r="I888" s="64"/>
      <c r="J888" s="64"/>
      <c r="K888" s="69"/>
      <c r="L888" s="72"/>
      <c r="M888" s="72"/>
      <c r="N888" s="72"/>
      <c r="O888" s="72"/>
      <c r="P888" s="63">
        <f t="shared" si="41"/>
        <v>1355</v>
      </c>
    </row>
    <row r="889" spans="1:16" x14ac:dyDescent="0.25">
      <c r="A889" s="104">
        <v>889</v>
      </c>
      <c r="B889" s="66">
        <v>73.260000000000005</v>
      </c>
      <c r="C889" s="63">
        <f>'soust.uk.JMK př.č.2'!$O$27+'soust.uk.JMK př.č.2'!$P$27</f>
        <v>23092</v>
      </c>
      <c r="D889" s="63">
        <f>'soust.uk.JMK př.č.2'!$L$27</f>
        <v>85</v>
      </c>
      <c r="E889" s="63">
        <f t="shared" si="39"/>
        <v>5221</v>
      </c>
      <c r="F889" s="63">
        <f t="shared" si="40"/>
        <v>3782</v>
      </c>
      <c r="G889" s="65"/>
      <c r="H889" s="194"/>
      <c r="I889" s="64"/>
      <c r="J889" s="64"/>
      <c r="K889" s="69"/>
      <c r="L889" s="72"/>
      <c r="M889" s="72"/>
      <c r="N889" s="72"/>
      <c r="O889" s="72"/>
      <c r="P889" s="63">
        <f t="shared" si="41"/>
        <v>1354</v>
      </c>
    </row>
    <row r="890" spans="1:16" x14ac:dyDescent="0.25">
      <c r="A890" s="104">
        <v>890</v>
      </c>
      <c r="B890" s="66">
        <v>73.27</v>
      </c>
      <c r="C890" s="63">
        <f>'soust.uk.JMK př.č.2'!$O$27+'soust.uk.JMK př.č.2'!$P$27</f>
        <v>23092</v>
      </c>
      <c r="D890" s="63">
        <f>'soust.uk.JMK př.č.2'!$L$27</f>
        <v>85</v>
      </c>
      <c r="E890" s="63">
        <f t="shared" si="39"/>
        <v>5221</v>
      </c>
      <c r="F890" s="63">
        <f t="shared" si="40"/>
        <v>3782</v>
      </c>
      <c r="G890" s="65"/>
      <c r="H890" s="194"/>
      <c r="I890" s="64"/>
      <c r="J890" s="64"/>
      <c r="K890" s="69"/>
      <c r="L890" s="72"/>
      <c r="M890" s="72"/>
      <c r="N890" s="72"/>
      <c r="O890" s="72"/>
      <c r="P890" s="63">
        <f t="shared" si="41"/>
        <v>1354</v>
      </c>
    </row>
    <row r="891" spans="1:16" x14ac:dyDescent="0.25">
      <c r="A891" s="104">
        <v>891</v>
      </c>
      <c r="B891" s="66">
        <v>73.290000000000006</v>
      </c>
      <c r="C891" s="63">
        <f>'soust.uk.JMK př.č.2'!$O$27+'soust.uk.JMK př.č.2'!$P$27</f>
        <v>23092</v>
      </c>
      <c r="D891" s="63">
        <f>'soust.uk.JMK př.č.2'!$L$27</f>
        <v>85</v>
      </c>
      <c r="E891" s="63">
        <f t="shared" si="39"/>
        <v>5220</v>
      </c>
      <c r="F891" s="63">
        <f t="shared" si="40"/>
        <v>3781</v>
      </c>
      <c r="G891" s="65"/>
      <c r="H891" s="194"/>
      <c r="I891" s="64"/>
      <c r="J891" s="64"/>
      <c r="K891" s="69"/>
      <c r="L891" s="72"/>
      <c r="M891" s="72"/>
      <c r="N891" s="72"/>
      <c r="O891" s="72"/>
      <c r="P891" s="63">
        <f t="shared" si="41"/>
        <v>1354</v>
      </c>
    </row>
    <row r="892" spans="1:16" x14ac:dyDescent="0.25">
      <c r="A892" s="104">
        <v>892</v>
      </c>
      <c r="B892" s="66">
        <v>73.31</v>
      </c>
      <c r="C892" s="63">
        <f>'soust.uk.JMK př.č.2'!$O$27+'soust.uk.JMK př.č.2'!$P$27</f>
        <v>23092</v>
      </c>
      <c r="D892" s="63">
        <f>'soust.uk.JMK př.č.2'!$L$27</f>
        <v>85</v>
      </c>
      <c r="E892" s="63">
        <f t="shared" si="39"/>
        <v>5218</v>
      </c>
      <c r="F892" s="63">
        <f t="shared" si="40"/>
        <v>3780</v>
      </c>
      <c r="G892" s="65"/>
      <c r="H892" s="194"/>
      <c r="I892" s="64"/>
      <c r="J892" s="64"/>
      <c r="K892" s="69"/>
      <c r="L892" s="72"/>
      <c r="M892" s="72"/>
      <c r="N892" s="72"/>
      <c r="O892" s="72"/>
      <c r="P892" s="63">
        <f t="shared" si="41"/>
        <v>1353</v>
      </c>
    </row>
    <row r="893" spans="1:16" x14ac:dyDescent="0.25">
      <c r="A893" s="104">
        <v>893</v>
      </c>
      <c r="B893" s="66">
        <v>73.319999999999993</v>
      </c>
      <c r="C893" s="63">
        <f>'soust.uk.JMK př.č.2'!$O$27+'soust.uk.JMK př.č.2'!$P$27</f>
        <v>23092</v>
      </c>
      <c r="D893" s="63">
        <f>'soust.uk.JMK př.č.2'!$L$27</f>
        <v>85</v>
      </c>
      <c r="E893" s="63">
        <f t="shared" si="39"/>
        <v>5217</v>
      </c>
      <c r="F893" s="63">
        <f t="shared" si="40"/>
        <v>3779</v>
      </c>
      <c r="G893" s="65"/>
      <c r="H893" s="194"/>
      <c r="I893" s="64"/>
      <c r="J893" s="64"/>
      <c r="K893" s="69"/>
      <c r="L893" s="72"/>
      <c r="M893" s="72"/>
      <c r="N893" s="72"/>
      <c r="O893" s="72"/>
      <c r="P893" s="63">
        <f t="shared" si="41"/>
        <v>1353</v>
      </c>
    </row>
    <row r="894" spans="1:16" x14ac:dyDescent="0.25">
      <c r="A894" s="104">
        <v>894</v>
      </c>
      <c r="B894" s="66">
        <v>73.34</v>
      </c>
      <c r="C894" s="63">
        <f>'soust.uk.JMK př.č.2'!$O$27+'soust.uk.JMK př.č.2'!$P$27</f>
        <v>23092</v>
      </c>
      <c r="D894" s="63">
        <f>'soust.uk.JMK př.č.2'!$L$27</f>
        <v>85</v>
      </c>
      <c r="E894" s="63">
        <f t="shared" si="39"/>
        <v>5216</v>
      </c>
      <c r="F894" s="63">
        <f t="shared" si="40"/>
        <v>3778</v>
      </c>
      <c r="G894" s="65"/>
      <c r="H894" s="194"/>
      <c r="I894" s="64"/>
      <c r="J894" s="64"/>
      <c r="K894" s="69"/>
      <c r="L894" s="72"/>
      <c r="M894" s="72"/>
      <c r="N894" s="72"/>
      <c r="O894" s="72"/>
      <c r="P894" s="63">
        <f t="shared" si="41"/>
        <v>1353</v>
      </c>
    </row>
    <row r="895" spans="1:16" x14ac:dyDescent="0.25">
      <c r="A895" s="104">
        <v>895</v>
      </c>
      <c r="B895" s="66">
        <v>73.349999999999994</v>
      </c>
      <c r="C895" s="63">
        <f>'soust.uk.JMK př.č.2'!$O$27+'soust.uk.JMK př.č.2'!$P$27</f>
        <v>23092</v>
      </c>
      <c r="D895" s="63">
        <f>'soust.uk.JMK př.č.2'!$L$27</f>
        <v>85</v>
      </c>
      <c r="E895" s="63">
        <f t="shared" si="39"/>
        <v>5216</v>
      </c>
      <c r="F895" s="63">
        <f t="shared" si="40"/>
        <v>3778</v>
      </c>
      <c r="G895" s="65"/>
      <c r="H895" s="194"/>
      <c r="I895" s="64"/>
      <c r="J895" s="64"/>
      <c r="K895" s="69"/>
      <c r="L895" s="72"/>
      <c r="M895" s="72"/>
      <c r="N895" s="72"/>
      <c r="O895" s="72"/>
      <c r="P895" s="63">
        <f t="shared" si="41"/>
        <v>1353</v>
      </c>
    </row>
    <row r="896" spans="1:16" x14ac:dyDescent="0.25">
      <c r="A896" s="104">
        <v>896</v>
      </c>
      <c r="B896" s="66">
        <v>73.37</v>
      </c>
      <c r="C896" s="63">
        <f>'soust.uk.JMK př.č.2'!$O$27+'soust.uk.JMK př.č.2'!$P$27</f>
        <v>23092</v>
      </c>
      <c r="D896" s="63">
        <f>'soust.uk.JMK př.č.2'!$L$27</f>
        <v>85</v>
      </c>
      <c r="E896" s="63">
        <f t="shared" si="39"/>
        <v>5214</v>
      </c>
      <c r="F896" s="63">
        <f t="shared" si="40"/>
        <v>3777</v>
      </c>
      <c r="G896" s="65"/>
      <c r="H896" s="194"/>
      <c r="I896" s="64"/>
      <c r="J896" s="64"/>
      <c r="K896" s="69"/>
      <c r="L896" s="72"/>
      <c r="M896" s="72"/>
      <c r="N896" s="72"/>
      <c r="O896" s="72"/>
      <c r="P896" s="63">
        <f t="shared" si="41"/>
        <v>1352</v>
      </c>
    </row>
    <row r="897" spans="1:16" x14ac:dyDescent="0.25">
      <c r="A897" s="104">
        <v>897</v>
      </c>
      <c r="B897" s="66">
        <v>73.38</v>
      </c>
      <c r="C897" s="63">
        <f>'soust.uk.JMK př.č.2'!$O$27+'soust.uk.JMK př.č.2'!$P$27</f>
        <v>23092</v>
      </c>
      <c r="D897" s="63">
        <f>'soust.uk.JMK př.č.2'!$L$27</f>
        <v>85</v>
      </c>
      <c r="E897" s="63">
        <f t="shared" si="39"/>
        <v>5213</v>
      </c>
      <c r="F897" s="63">
        <f t="shared" si="40"/>
        <v>3776</v>
      </c>
      <c r="G897" s="65"/>
      <c r="H897" s="194"/>
      <c r="I897" s="64"/>
      <c r="J897" s="64"/>
      <c r="K897" s="69"/>
      <c r="L897" s="72"/>
      <c r="M897" s="72"/>
      <c r="N897" s="72"/>
      <c r="O897" s="72"/>
      <c r="P897" s="63">
        <f t="shared" si="41"/>
        <v>1352</v>
      </c>
    </row>
    <row r="898" spans="1:16" x14ac:dyDescent="0.25">
      <c r="A898" s="104">
        <v>898</v>
      </c>
      <c r="B898" s="66">
        <v>73.400000000000006</v>
      </c>
      <c r="C898" s="63">
        <f>'soust.uk.JMK př.č.2'!$O$27+'soust.uk.JMK př.č.2'!$P$27</f>
        <v>23092</v>
      </c>
      <c r="D898" s="63">
        <f>'soust.uk.JMK př.č.2'!$L$27</f>
        <v>85</v>
      </c>
      <c r="E898" s="63">
        <f t="shared" si="39"/>
        <v>5211</v>
      </c>
      <c r="F898" s="63">
        <f t="shared" si="40"/>
        <v>3775</v>
      </c>
      <c r="G898" s="65"/>
      <c r="H898" s="194"/>
      <c r="I898" s="64"/>
      <c r="J898" s="64"/>
      <c r="K898" s="69"/>
      <c r="L898" s="72"/>
      <c r="M898" s="72"/>
      <c r="N898" s="72"/>
      <c r="O898" s="72"/>
      <c r="P898" s="63">
        <f t="shared" si="41"/>
        <v>1351</v>
      </c>
    </row>
    <row r="899" spans="1:16" x14ac:dyDescent="0.25">
      <c r="A899" s="104">
        <v>899</v>
      </c>
      <c r="B899" s="66">
        <v>73.42</v>
      </c>
      <c r="C899" s="63">
        <f>'soust.uk.JMK př.č.2'!$O$27+'soust.uk.JMK př.č.2'!$P$27</f>
        <v>23092</v>
      </c>
      <c r="D899" s="63">
        <f>'soust.uk.JMK př.č.2'!$L$27</f>
        <v>85</v>
      </c>
      <c r="E899" s="63">
        <f t="shared" si="39"/>
        <v>5210</v>
      </c>
      <c r="F899" s="63">
        <f t="shared" si="40"/>
        <v>3774</v>
      </c>
      <c r="G899" s="65"/>
      <c r="H899" s="194"/>
      <c r="I899" s="64"/>
      <c r="J899" s="64"/>
      <c r="K899" s="69"/>
      <c r="L899" s="72"/>
      <c r="M899" s="72"/>
      <c r="N899" s="72"/>
      <c r="O899" s="72"/>
      <c r="P899" s="63">
        <f t="shared" si="41"/>
        <v>1351</v>
      </c>
    </row>
    <row r="900" spans="1:16" x14ac:dyDescent="0.25">
      <c r="A900" s="104">
        <v>900</v>
      </c>
      <c r="B900" s="66">
        <v>73.430000000000007</v>
      </c>
      <c r="C900" s="63">
        <f>'soust.uk.JMK př.č.2'!$O$27+'soust.uk.JMK př.č.2'!$P$27</f>
        <v>23092</v>
      </c>
      <c r="D900" s="63">
        <f>'soust.uk.JMK př.č.2'!$L$27</f>
        <v>85</v>
      </c>
      <c r="E900" s="63">
        <f t="shared" si="39"/>
        <v>5210</v>
      </c>
      <c r="F900" s="63">
        <f t="shared" si="40"/>
        <v>3774</v>
      </c>
      <c r="G900" s="65"/>
      <c r="H900" s="194"/>
      <c r="I900" s="64"/>
      <c r="J900" s="64"/>
      <c r="K900" s="69"/>
      <c r="L900" s="72"/>
      <c r="M900" s="72"/>
      <c r="N900" s="72"/>
      <c r="O900" s="72"/>
      <c r="P900" s="63">
        <f t="shared" si="41"/>
        <v>1351</v>
      </c>
    </row>
    <row r="901" spans="1:16" x14ac:dyDescent="0.25">
      <c r="A901" s="104">
        <v>901</v>
      </c>
      <c r="B901" s="66">
        <v>73.45</v>
      </c>
      <c r="C901" s="63">
        <f>'soust.uk.JMK př.č.2'!$O$27+'soust.uk.JMK př.č.2'!$P$27</f>
        <v>23092</v>
      </c>
      <c r="D901" s="63">
        <f>'soust.uk.JMK př.č.2'!$L$27</f>
        <v>85</v>
      </c>
      <c r="E901" s="63">
        <f t="shared" si="39"/>
        <v>5209</v>
      </c>
      <c r="F901" s="63">
        <f t="shared" si="40"/>
        <v>3773</v>
      </c>
      <c r="G901" s="65"/>
      <c r="H901" s="194"/>
      <c r="I901" s="64"/>
      <c r="J901" s="64"/>
      <c r="K901" s="69"/>
      <c r="L901" s="72"/>
      <c r="M901" s="72"/>
      <c r="N901" s="72"/>
      <c r="O901" s="72"/>
      <c r="P901" s="63">
        <f t="shared" si="41"/>
        <v>1351</v>
      </c>
    </row>
    <row r="902" spans="1:16" x14ac:dyDescent="0.25">
      <c r="A902" s="104">
        <v>902</v>
      </c>
      <c r="B902" s="66">
        <v>73.459999999999994</v>
      </c>
      <c r="C902" s="63">
        <f>'soust.uk.JMK př.č.2'!$O$27+'soust.uk.JMK př.č.2'!$P$27</f>
        <v>23092</v>
      </c>
      <c r="D902" s="63">
        <f>'soust.uk.JMK př.č.2'!$L$27</f>
        <v>85</v>
      </c>
      <c r="E902" s="63">
        <f t="shared" si="39"/>
        <v>5207</v>
      </c>
      <c r="F902" s="63">
        <f t="shared" si="40"/>
        <v>3772</v>
      </c>
      <c r="G902" s="65"/>
      <c r="H902" s="194"/>
      <c r="I902" s="64"/>
      <c r="J902" s="64"/>
      <c r="K902" s="69"/>
      <c r="L902" s="72"/>
      <c r="M902" s="72"/>
      <c r="N902" s="72"/>
      <c r="O902" s="72"/>
      <c r="P902" s="63">
        <f t="shared" si="41"/>
        <v>1350</v>
      </c>
    </row>
    <row r="903" spans="1:16" x14ac:dyDescent="0.25">
      <c r="A903" s="104">
        <v>903</v>
      </c>
      <c r="B903" s="66">
        <v>73.48</v>
      </c>
      <c r="C903" s="63">
        <f>'soust.uk.JMK př.č.2'!$O$27+'soust.uk.JMK př.č.2'!$P$27</f>
        <v>23092</v>
      </c>
      <c r="D903" s="63">
        <f>'soust.uk.JMK př.č.2'!$L$27</f>
        <v>85</v>
      </c>
      <c r="E903" s="63">
        <f t="shared" si="39"/>
        <v>5206</v>
      </c>
      <c r="F903" s="63">
        <f t="shared" si="40"/>
        <v>3771</v>
      </c>
      <c r="G903" s="65"/>
      <c r="H903" s="194"/>
      <c r="I903" s="64"/>
      <c r="J903" s="64"/>
      <c r="K903" s="69"/>
      <c r="L903" s="72"/>
      <c r="M903" s="72"/>
      <c r="N903" s="72"/>
      <c r="O903" s="72"/>
      <c r="P903" s="63">
        <f t="shared" si="41"/>
        <v>1350</v>
      </c>
    </row>
    <row r="904" spans="1:16" x14ac:dyDescent="0.25">
      <c r="A904" s="104">
        <v>904</v>
      </c>
      <c r="B904" s="66">
        <v>73.5</v>
      </c>
      <c r="C904" s="63">
        <f>'soust.uk.JMK př.č.2'!$O$27+'soust.uk.JMK př.č.2'!$P$27</f>
        <v>23092</v>
      </c>
      <c r="D904" s="63">
        <f>'soust.uk.JMK př.č.2'!$L$27</f>
        <v>85</v>
      </c>
      <c r="E904" s="63">
        <f t="shared" si="39"/>
        <v>5205</v>
      </c>
      <c r="F904" s="63">
        <f t="shared" si="40"/>
        <v>3770</v>
      </c>
      <c r="G904" s="65"/>
      <c r="H904" s="194"/>
      <c r="I904" s="64"/>
      <c r="J904" s="64"/>
      <c r="K904" s="69"/>
      <c r="L904" s="72"/>
      <c r="M904" s="72"/>
      <c r="N904" s="72"/>
      <c r="O904" s="72"/>
      <c r="P904" s="63">
        <f t="shared" si="41"/>
        <v>1350</v>
      </c>
    </row>
    <row r="905" spans="1:16" x14ac:dyDescent="0.25">
      <c r="A905" s="104">
        <v>905</v>
      </c>
      <c r="B905" s="66">
        <v>73.510000000000005</v>
      </c>
      <c r="C905" s="63">
        <f>'soust.uk.JMK př.č.2'!$O$27+'soust.uk.JMK př.č.2'!$P$27</f>
        <v>23092</v>
      </c>
      <c r="D905" s="63">
        <f>'soust.uk.JMK př.č.2'!$L$27</f>
        <v>85</v>
      </c>
      <c r="E905" s="63">
        <f t="shared" si="39"/>
        <v>5205</v>
      </c>
      <c r="F905" s="63">
        <f t="shared" si="40"/>
        <v>3770</v>
      </c>
      <c r="G905" s="65"/>
      <c r="H905" s="194"/>
      <c r="I905" s="64"/>
      <c r="J905" s="64"/>
      <c r="K905" s="69"/>
      <c r="L905" s="72"/>
      <c r="M905" s="72"/>
      <c r="N905" s="72"/>
      <c r="O905" s="72"/>
      <c r="P905" s="63">
        <f t="shared" si="41"/>
        <v>1350</v>
      </c>
    </row>
    <row r="906" spans="1:16" x14ac:dyDescent="0.25">
      <c r="A906" s="104">
        <v>906</v>
      </c>
      <c r="B906" s="66">
        <v>73.53</v>
      </c>
      <c r="C906" s="63">
        <f>'soust.uk.JMK př.č.2'!$O$27+'soust.uk.JMK př.č.2'!$P$27</f>
        <v>23092</v>
      </c>
      <c r="D906" s="63">
        <f>'soust.uk.JMK př.č.2'!$L$27</f>
        <v>85</v>
      </c>
      <c r="E906" s="63">
        <f t="shared" si="39"/>
        <v>5203</v>
      </c>
      <c r="F906" s="63">
        <f t="shared" si="40"/>
        <v>3769</v>
      </c>
      <c r="G906" s="65"/>
      <c r="H906" s="194"/>
      <c r="I906" s="64"/>
      <c r="J906" s="64"/>
      <c r="K906" s="69"/>
      <c r="L906" s="72"/>
      <c r="M906" s="72"/>
      <c r="N906" s="72"/>
      <c r="O906" s="72"/>
      <c r="P906" s="63">
        <f t="shared" si="41"/>
        <v>1349</v>
      </c>
    </row>
    <row r="907" spans="1:16" x14ac:dyDescent="0.25">
      <c r="A907" s="104">
        <v>907</v>
      </c>
      <c r="B907" s="66">
        <v>73.540000000000006</v>
      </c>
      <c r="C907" s="63">
        <f>'soust.uk.JMK př.č.2'!$O$27+'soust.uk.JMK př.č.2'!$P$27</f>
        <v>23092</v>
      </c>
      <c r="D907" s="63">
        <f>'soust.uk.JMK př.č.2'!$L$27</f>
        <v>85</v>
      </c>
      <c r="E907" s="63">
        <f t="shared" si="39"/>
        <v>5202</v>
      </c>
      <c r="F907" s="63">
        <f t="shared" si="40"/>
        <v>3768</v>
      </c>
      <c r="G907" s="65"/>
      <c r="H907" s="194"/>
      <c r="I907" s="64"/>
      <c r="J907" s="64"/>
      <c r="K907" s="69"/>
      <c r="L907" s="72"/>
      <c r="M907" s="72"/>
      <c r="N907" s="72"/>
      <c r="O907" s="72"/>
      <c r="P907" s="63">
        <f t="shared" si="41"/>
        <v>1349</v>
      </c>
    </row>
    <row r="908" spans="1:16" x14ac:dyDescent="0.25">
      <c r="A908" s="104">
        <v>908</v>
      </c>
      <c r="B908" s="66">
        <v>73.56</v>
      </c>
      <c r="C908" s="63">
        <f>'soust.uk.JMK př.č.2'!$O$27+'soust.uk.JMK př.č.2'!$P$27</f>
        <v>23092</v>
      </c>
      <c r="D908" s="63">
        <f>'soust.uk.JMK př.č.2'!$L$27</f>
        <v>85</v>
      </c>
      <c r="E908" s="63">
        <f t="shared" si="39"/>
        <v>5201</v>
      </c>
      <c r="F908" s="63">
        <f t="shared" si="40"/>
        <v>3767</v>
      </c>
      <c r="G908" s="65"/>
      <c r="H908" s="194"/>
      <c r="I908" s="64"/>
      <c r="J908" s="64"/>
      <c r="K908" s="69"/>
      <c r="L908" s="72"/>
      <c r="M908" s="72"/>
      <c r="N908" s="72"/>
      <c r="O908" s="72"/>
      <c r="P908" s="63">
        <f t="shared" si="41"/>
        <v>1349</v>
      </c>
    </row>
    <row r="909" spans="1:16" x14ac:dyDescent="0.25">
      <c r="A909" s="104">
        <v>909</v>
      </c>
      <c r="B909" s="66">
        <v>73.569999999999993</v>
      </c>
      <c r="C909" s="63">
        <f>'soust.uk.JMK př.č.2'!$O$27+'soust.uk.JMK př.č.2'!$P$27</f>
        <v>23092</v>
      </c>
      <c r="D909" s="63">
        <f>'soust.uk.JMK př.č.2'!$L$27</f>
        <v>85</v>
      </c>
      <c r="E909" s="63">
        <f t="shared" si="39"/>
        <v>5201</v>
      </c>
      <c r="F909" s="63">
        <f t="shared" si="40"/>
        <v>3767</v>
      </c>
      <c r="G909" s="65"/>
      <c r="H909" s="194"/>
      <c r="I909" s="64"/>
      <c r="J909" s="64"/>
      <c r="K909" s="69"/>
      <c r="L909" s="72"/>
      <c r="M909" s="72"/>
      <c r="N909" s="72"/>
      <c r="O909" s="72"/>
      <c r="P909" s="63">
        <f t="shared" si="41"/>
        <v>1349</v>
      </c>
    </row>
    <row r="910" spans="1:16" x14ac:dyDescent="0.25">
      <c r="A910" s="104">
        <v>910</v>
      </c>
      <c r="B910" s="66">
        <v>73.59</v>
      </c>
      <c r="C910" s="63">
        <f>'soust.uk.JMK př.č.2'!$O$27+'soust.uk.JMK př.č.2'!$P$27</f>
        <v>23092</v>
      </c>
      <c r="D910" s="63">
        <f>'soust.uk.JMK př.č.2'!$L$27</f>
        <v>85</v>
      </c>
      <c r="E910" s="63">
        <f t="shared" ref="E910:E973" si="42">SUM(F910,P910,D910)</f>
        <v>5199</v>
      </c>
      <c r="F910" s="63">
        <f t="shared" si="40"/>
        <v>3766</v>
      </c>
      <c r="G910" s="65"/>
      <c r="H910" s="194"/>
      <c r="I910" s="64"/>
      <c r="J910" s="64"/>
      <c r="K910" s="69"/>
      <c r="L910" s="72"/>
      <c r="M910" s="72"/>
      <c r="N910" s="72"/>
      <c r="O910" s="72"/>
      <c r="P910" s="63">
        <f t="shared" si="41"/>
        <v>1348</v>
      </c>
    </row>
    <row r="911" spans="1:16" x14ac:dyDescent="0.25">
      <c r="A911" s="104">
        <v>911</v>
      </c>
      <c r="B911" s="66">
        <v>73.61</v>
      </c>
      <c r="C911" s="63">
        <f>'soust.uk.JMK př.č.2'!$O$27+'soust.uk.JMK př.č.2'!$P$27</f>
        <v>23092</v>
      </c>
      <c r="D911" s="63">
        <f>'soust.uk.JMK př.č.2'!$L$27</f>
        <v>85</v>
      </c>
      <c r="E911" s="63">
        <f t="shared" si="42"/>
        <v>5197</v>
      </c>
      <c r="F911" s="63">
        <f t="shared" ref="F911:F974" si="43">ROUND(1/B911*C911*12,0)</f>
        <v>3764</v>
      </c>
      <c r="G911" s="65"/>
      <c r="H911" s="194"/>
      <c r="I911" s="64"/>
      <c r="J911" s="64"/>
      <c r="K911" s="69"/>
      <c r="L911" s="72"/>
      <c r="M911" s="72"/>
      <c r="N911" s="72"/>
      <c r="O911" s="72"/>
      <c r="P911" s="63">
        <f t="shared" ref="P911:P974" si="44">ROUND((F911*35.8%),0)</f>
        <v>1348</v>
      </c>
    </row>
    <row r="912" spans="1:16" x14ac:dyDescent="0.25">
      <c r="A912" s="104">
        <v>912</v>
      </c>
      <c r="B912" s="66">
        <v>73.62</v>
      </c>
      <c r="C912" s="63">
        <f>'soust.uk.JMK př.č.2'!$O$27+'soust.uk.JMK př.č.2'!$P$27</f>
        <v>23092</v>
      </c>
      <c r="D912" s="63">
        <f>'soust.uk.JMK př.č.2'!$L$27</f>
        <v>85</v>
      </c>
      <c r="E912" s="63">
        <f t="shared" si="42"/>
        <v>5197</v>
      </c>
      <c r="F912" s="63">
        <f t="shared" si="43"/>
        <v>3764</v>
      </c>
      <c r="G912" s="65"/>
      <c r="H912" s="194"/>
      <c r="I912" s="64"/>
      <c r="J912" s="64"/>
      <c r="K912" s="69"/>
      <c r="L912" s="72"/>
      <c r="M912" s="72"/>
      <c r="N912" s="72"/>
      <c r="O912" s="72"/>
      <c r="P912" s="63">
        <f t="shared" si="44"/>
        <v>1348</v>
      </c>
    </row>
    <row r="913" spans="1:16" x14ac:dyDescent="0.25">
      <c r="A913" s="104">
        <v>913</v>
      </c>
      <c r="B913" s="66">
        <v>73.64</v>
      </c>
      <c r="C913" s="63">
        <f>'soust.uk.JMK př.č.2'!$O$27+'soust.uk.JMK př.č.2'!$P$27</f>
        <v>23092</v>
      </c>
      <c r="D913" s="63">
        <f>'soust.uk.JMK př.č.2'!$L$27</f>
        <v>85</v>
      </c>
      <c r="E913" s="63">
        <f t="shared" si="42"/>
        <v>5195</v>
      </c>
      <c r="F913" s="63">
        <f t="shared" si="43"/>
        <v>3763</v>
      </c>
      <c r="G913" s="65"/>
      <c r="H913" s="194"/>
      <c r="I913" s="64"/>
      <c r="J913" s="64"/>
      <c r="K913" s="69"/>
      <c r="L913" s="72"/>
      <c r="M913" s="72"/>
      <c r="N913" s="72"/>
      <c r="O913" s="72"/>
      <c r="P913" s="63">
        <f t="shared" si="44"/>
        <v>1347</v>
      </c>
    </row>
    <row r="914" spans="1:16" x14ac:dyDescent="0.25">
      <c r="A914" s="104">
        <v>914</v>
      </c>
      <c r="B914" s="66">
        <v>73.650000000000006</v>
      </c>
      <c r="C914" s="63">
        <f>'soust.uk.JMK př.č.2'!$O$27+'soust.uk.JMK př.č.2'!$P$27</f>
        <v>23092</v>
      </c>
      <c r="D914" s="63">
        <f>'soust.uk.JMK př.č.2'!$L$27</f>
        <v>85</v>
      </c>
      <c r="E914" s="63">
        <f t="shared" si="42"/>
        <v>5194</v>
      </c>
      <c r="F914" s="63">
        <f t="shared" si="43"/>
        <v>3762</v>
      </c>
      <c r="G914" s="65"/>
      <c r="H914" s="194"/>
      <c r="I914" s="64"/>
      <c r="J914" s="64"/>
      <c r="K914" s="69"/>
      <c r="L914" s="72"/>
      <c r="M914" s="72"/>
      <c r="N914" s="72"/>
      <c r="O914" s="72"/>
      <c r="P914" s="63">
        <f t="shared" si="44"/>
        <v>1347</v>
      </c>
    </row>
    <row r="915" spans="1:16" x14ac:dyDescent="0.25">
      <c r="A915" s="104">
        <v>915</v>
      </c>
      <c r="B915" s="66">
        <v>73.67</v>
      </c>
      <c r="C915" s="63">
        <f>'soust.uk.JMK př.č.2'!$O$27+'soust.uk.JMK př.č.2'!$P$27</f>
        <v>23092</v>
      </c>
      <c r="D915" s="63">
        <f>'soust.uk.JMK př.č.2'!$L$27</f>
        <v>85</v>
      </c>
      <c r="E915" s="63">
        <f t="shared" si="42"/>
        <v>5192</v>
      </c>
      <c r="F915" s="63">
        <f t="shared" si="43"/>
        <v>3761</v>
      </c>
      <c r="G915" s="65"/>
      <c r="H915" s="194"/>
      <c r="I915" s="64"/>
      <c r="J915" s="64"/>
      <c r="K915" s="69"/>
      <c r="L915" s="72"/>
      <c r="M915" s="72"/>
      <c r="N915" s="72"/>
      <c r="O915" s="72"/>
      <c r="P915" s="63">
        <f t="shared" si="44"/>
        <v>1346</v>
      </c>
    </row>
    <row r="916" spans="1:16" x14ac:dyDescent="0.25">
      <c r="A916" s="104">
        <v>916</v>
      </c>
      <c r="B916" s="66">
        <v>73.680000000000007</v>
      </c>
      <c r="C916" s="63">
        <f>'soust.uk.JMK př.č.2'!$O$27+'soust.uk.JMK př.č.2'!$P$27</f>
        <v>23092</v>
      </c>
      <c r="D916" s="63">
        <f>'soust.uk.JMK př.č.2'!$L$27</f>
        <v>85</v>
      </c>
      <c r="E916" s="63">
        <f t="shared" si="42"/>
        <v>5192</v>
      </c>
      <c r="F916" s="63">
        <f t="shared" si="43"/>
        <v>3761</v>
      </c>
      <c r="G916" s="65"/>
      <c r="H916" s="194"/>
      <c r="I916" s="64"/>
      <c r="J916" s="64"/>
      <c r="K916" s="69"/>
      <c r="L916" s="72"/>
      <c r="M916" s="72"/>
      <c r="N916" s="72"/>
      <c r="O916" s="72"/>
      <c r="P916" s="63">
        <f t="shared" si="44"/>
        <v>1346</v>
      </c>
    </row>
    <row r="917" spans="1:16" x14ac:dyDescent="0.25">
      <c r="A917" s="104">
        <v>917</v>
      </c>
      <c r="B917" s="66">
        <v>73.7</v>
      </c>
      <c r="C917" s="63">
        <f>'soust.uk.JMK př.č.2'!$O$27+'soust.uk.JMK př.č.2'!$P$27</f>
        <v>23092</v>
      </c>
      <c r="D917" s="63">
        <f>'soust.uk.JMK př.č.2'!$L$27</f>
        <v>85</v>
      </c>
      <c r="E917" s="63">
        <f t="shared" si="42"/>
        <v>5191</v>
      </c>
      <c r="F917" s="63">
        <f t="shared" si="43"/>
        <v>3760</v>
      </c>
      <c r="G917" s="65"/>
      <c r="H917" s="194"/>
      <c r="I917" s="64"/>
      <c r="J917" s="64"/>
      <c r="K917" s="69"/>
      <c r="L917" s="72"/>
      <c r="M917" s="72"/>
      <c r="N917" s="72"/>
      <c r="O917" s="72"/>
      <c r="P917" s="63">
        <f t="shared" si="44"/>
        <v>1346</v>
      </c>
    </row>
    <row r="918" spans="1:16" x14ac:dyDescent="0.25">
      <c r="A918" s="104">
        <v>918</v>
      </c>
      <c r="B918" s="66">
        <v>73.709999999999994</v>
      </c>
      <c r="C918" s="63">
        <f>'soust.uk.JMK př.č.2'!$O$27+'soust.uk.JMK př.č.2'!$P$27</f>
        <v>23092</v>
      </c>
      <c r="D918" s="63">
        <f>'soust.uk.JMK př.č.2'!$L$27</f>
        <v>85</v>
      </c>
      <c r="E918" s="63">
        <f t="shared" si="42"/>
        <v>5190</v>
      </c>
      <c r="F918" s="63">
        <f t="shared" si="43"/>
        <v>3759</v>
      </c>
      <c r="G918" s="65"/>
      <c r="H918" s="194"/>
      <c r="I918" s="64"/>
      <c r="J918" s="64"/>
      <c r="K918" s="69"/>
      <c r="L918" s="72"/>
      <c r="M918" s="72"/>
      <c r="N918" s="72"/>
      <c r="O918" s="72"/>
      <c r="P918" s="63">
        <f t="shared" si="44"/>
        <v>1346</v>
      </c>
    </row>
    <row r="919" spans="1:16" x14ac:dyDescent="0.25">
      <c r="A919" s="104">
        <v>919</v>
      </c>
      <c r="B919" s="66">
        <v>73.73</v>
      </c>
      <c r="C919" s="63">
        <f>'soust.uk.JMK př.č.2'!$O$27+'soust.uk.JMK př.č.2'!$P$27</f>
        <v>23092</v>
      </c>
      <c r="D919" s="63">
        <f>'soust.uk.JMK př.č.2'!$L$27</f>
        <v>85</v>
      </c>
      <c r="E919" s="63">
        <f t="shared" si="42"/>
        <v>5188</v>
      </c>
      <c r="F919" s="63">
        <f t="shared" si="43"/>
        <v>3758</v>
      </c>
      <c r="G919" s="65"/>
      <c r="H919" s="194"/>
      <c r="I919" s="64"/>
      <c r="J919" s="64"/>
      <c r="K919" s="69"/>
      <c r="L919" s="72"/>
      <c r="M919" s="72"/>
      <c r="N919" s="72"/>
      <c r="O919" s="72"/>
      <c r="P919" s="63">
        <f t="shared" si="44"/>
        <v>1345</v>
      </c>
    </row>
    <row r="920" spans="1:16" x14ac:dyDescent="0.25">
      <c r="A920" s="104">
        <v>920</v>
      </c>
      <c r="B920" s="66">
        <v>73.739999999999995</v>
      </c>
      <c r="C920" s="63">
        <f>'soust.uk.JMK př.č.2'!$O$27+'soust.uk.JMK př.č.2'!$P$27</f>
        <v>23092</v>
      </c>
      <c r="D920" s="63">
        <f>'soust.uk.JMK př.č.2'!$L$27</f>
        <v>85</v>
      </c>
      <c r="E920" s="63">
        <f t="shared" si="42"/>
        <v>5188</v>
      </c>
      <c r="F920" s="63">
        <f t="shared" si="43"/>
        <v>3758</v>
      </c>
      <c r="G920" s="65"/>
      <c r="H920" s="194"/>
      <c r="I920" s="64"/>
      <c r="J920" s="64"/>
      <c r="K920" s="69"/>
      <c r="L920" s="72"/>
      <c r="M920" s="72"/>
      <c r="N920" s="72"/>
      <c r="O920" s="72"/>
      <c r="P920" s="63">
        <f t="shared" si="44"/>
        <v>1345</v>
      </c>
    </row>
    <row r="921" spans="1:16" x14ac:dyDescent="0.25">
      <c r="A921" s="104">
        <v>921</v>
      </c>
      <c r="B921" s="66">
        <v>73.760000000000005</v>
      </c>
      <c r="C921" s="63">
        <f>'soust.uk.JMK př.č.2'!$O$27+'soust.uk.JMK př.č.2'!$P$27</f>
        <v>23092</v>
      </c>
      <c r="D921" s="63">
        <f>'soust.uk.JMK př.č.2'!$L$27</f>
        <v>85</v>
      </c>
      <c r="E921" s="63">
        <f t="shared" si="42"/>
        <v>5187</v>
      </c>
      <c r="F921" s="63">
        <f t="shared" si="43"/>
        <v>3757</v>
      </c>
      <c r="G921" s="65"/>
      <c r="H921" s="194"/>
      <c r="I921" s="64"/>
      <c r="J921" s="64"/>
      <c r="K921" s="69"/>
      <c r="L921" s="72"/>
      <c r="M921" s="72"/>
      <c r="N921" s="72"/>
      <c r="O921" s="72"/>
      <c r="P921" s="63">
        <f t="shared" si="44"/>
        <v>1345</v>
      </c>
    </row>
    <row r="922" spans="1:16" x14ac:dyDescent="0.25">
      <c r="A922" s="104">
        <v>922</v>
      </c>
      <c r="B922" s="66">
        <v>73.78</v>
      </c>
      <c r="C922" s="63">
        <f>'soust.uk.JMK př.č.2'!$O$27+'soust.uk.JMK př.č.2'!$P$27</f>
        <v>23092</v>
      </c>
      <c r="D922" s="63">
        <f>'soust.uk.JMK př.č.2'!$L$27</f>
        <v>85</v>
      </c>
      <c r="E922" s="63">
        <f t="shared" si="42"/>
        <v>5186</v>
      </c>
      <c r="F922" s="63">
        <f t="shared" si="43"/>
        <v>3756</v>
      </c>
      <c r="G922" s="65"/>
      <c r="H922" s="194"/>
      <c r="I922" s="64"/>
      <c r="J922" s="64"/>
      <c r="K922" s="69"/>
      <c r="L922" s="72"/>
      <c r="M922" s="72"/>
      <c r="N922" s="72"/>
      <c r="O922" s="72"/>
      <c r="P922" s="63">
        <f t="shared" si="44"/>
        <v>1345</v>
      </c>
    </row>
    <row r="923" spans="1:16" x14ac:dyDescent="0.25">
      <c r="A923" s="104">
        <v>923</v>
      </c>
      <c r="B923" s="66">
        <v>73.790000000000006</v>
      </c>
      <c r="C923" s="63">
        <f>'soust.uk.JMK př.č.2'!$O$27+'soust.uk.JMK př.č.2'!$P$27</f>
        <v>23092</v>
      </c>
      <c r="D923" s="63">
        <f>'soust.uk.JMK př.č.2'!$L$27</f>
        <v>85</v>
      </c>
      <c r="E923" s="63">
        <f t="shared" si="42"/>
        <v>5184</v>
      </c>
      <c r="F923" s="63">
        <f t="shared" si="43"/>
        <v>3755</v>
      </c>
      <c r="G923" s="65"/>
      <c r="H923" s="194"/>
      <c r="I923" s="64"/>
      <c r="J923" s="64"/>
      <c r="K923" s="69"/>
      <c r="L923" s="72"/>
      <c r="M923" s="72"/>
      <c r="N923" s="72"/>
      <c r="O923" s="72"/>
      <c r="P923" s="63">
        <f t="shared" si="44"/>
        <v>1344</v>
      </c>
    </row>
    <row r="924" spans="1:16" x14ac:dyDescent="0.25">
      <c r="A924" s="104">
        <v>924</v>
      </c>
      <c r="B924" s="66">
        <v>73.81</v>
      </c>
      <c r="C924" s="63">
        <f>'soust.uk.JMK př.č.2'!$O$27+'soust.uk.JMK př.č.2'!$P$27</f>
        <v>23092</v>
      </c>
      <c r="D924" s="63">
        <f>'soust.uk.JMK př.č.2'!$L$27</f>
        <v>85</v>
      </c>
      <c r="E924" s="63">
        <f t="shared" si="42"/>
        <v>5183</v>
      </c>
      <c r="F924" s="63">
        <f t="shared" si="43"/>
        <v>3754</v>
      </c>
      <c r="G924" s="65"/>
      <c r="H924" s="194"/>
      <c r="I924" s="64"/>
      <c r="J924" s="64"/>
      <c r="K924" s="69"/>
      <c r="L924" s="72"/>
      <c r="M924" s="72"/>
      <c r="N924" s="72"/>
      <c r="O924" s="72"/>
      <c r="P924" s="63">
        <f t="shared" si="44"/>
        <v>1344</v>
      </c>
    </row>
    <row r="925" spans="1:16" x14ac:dyDescent="0.25">
      <c r="A925" s="104">
        <v>925</v>
      </c>
      <c r="B925" s="66">
        <v>73.819999999999993</v>
      </c>
      <c r="C925" s="63">
        <f>'soust.uk.JMK př.č.2'!$O$27+'soust.uk.JMK př.č.2'!$P$27</f>
        <v>23092</v>
      </c>
      <c r="D925" s="63">
        <f>'soust.uk.JMK př.č.2'!$L$27</f>
        <v>85</v>
      </c>
      <c r="E925" s="63">
        <f t="shared" si="42"/>
        <v>5183</v>
      </c>
      <c r="F925" s="63">
        <f t="shared" si="43"/>
        <v>3754</v>
      </c>
      <c r="G925" s="65"/>
      <c r="H925" s="194"/>
      <c r="I925" s="64"/>
      <c r="J925" s="64"/>
      <c r="K925" s="69"/>
      <c r="L925" s="72"/>
      <c r="M925" s="72"/>
      <c r="N925" s="72"/>
      <c r="O925" s="72"/>
      <c r="P925" s="63">
        <f t="shared" si="44"/>
        <v>1344</v>
      </c>
    </row>
    <row r="926" spans="1:16" x14ac:dyDescent="0.25">
      <c r="A926" s="104">
        <v>926</v>
      </c>
      <c r="B926" s="66">
        <v>73.84</v>
      </c>
      <c r="C926" s="63">
        <f>'soust.uk.JMK př.č.2'!$O$27+'soust.uk.JMK př.č.2'!$P$27</f>
        <v>23092</v>
      </c>
      <c r="D926" s="63">
        <f>'soust.uk.JMK př.č.2'!$L$27</f>
        <v>85</v>
      </c>
      <c r="E926" s="63">
        <f t="shared" si="42"/>
        <v>5182</v>
      </c>
      <c r="F926" s="63">
        <f t="shared" si="43"/>
        <v>3753</v>
      </c>
      <c r="G926" s="65"/>
      <c r="H926" s="194"/>
      <c r="I926" s="64"/>
      <c r="J926" s="64"/>
      <c r="K926" s="69"/>
      <c r="L926" s="72"/>
      <c r="M926" s="72"/>
      <c r="N926" s="72"/>
      <c r="O926" s="72"/>
      <c r="P926" s="63">
        <f t="shared" si="44"/>
        <v>1344</v>
      </c>
    </row>
    <row r="927" spans="1:16" x14ac:dyDescent="0.25">
      <c r="A927" s="104">
        <v>927</v>
      </c>
      <c r="B927" s="66">
        <v>73.849999999999994</v>
      </c>
      <c r="C927" s="63">
        <f>'soust.uk.JMK př.č.2'!$O$27+'soust.uk.JMK př.č.2'!$P$27</f>
        <v>23092</v>
      </c>
      <c r="D927" s="63">
        <f>'soust.uk.JMK př.č.2'!$L$27</f>
        <v>85</v>
      </c>
      <c r="E927" s="63">
        <f t="shared" si="42"/>
        <v>5180</v>
      </c>
      <c r="F927" s="63">
        <f t="shared" si="43"/>
        <v>3752</v>
      </c>
      <c r="G927" s="65"/>
      <c r="H927" s="194"/>
      <c r="I927" s="64"/>
      <c r="J927" s="64"/>
      <c r="K927" s="69"/>
      <c r="L927" s="72"/>
      <c r="M927" s="72"/>
      <c r="N927" s="72"/>
      <c r="O927" s="72"/>
      <c r="P927" s="63">
        <f t="shared" si="44"/>
        <v>1343</v>
      </c>
    </row>
    <row r="928" spans="1:16" x14ac:dyDescent="0.25">
      <c r="A928" s="104">
        <v>928</v>
      </c>
      <c r="B928" s="66">
        <v>73.87</v>
      </c>
      <c r="C928" s="63">
        <f>'soust.uk.JMK př.č.2'!$O$27+'soust.uk.JMK př.č.2'!$P$27</f>
        <v>23092</v>
      </c>
      <c r="D928" s="63">
        <f>'soust.uk.JMK př.č.2'!$L$27</f>
        <v>85</v>
      </c>
      <c r="E928" s="63">
        <f t="shared" si="42"/>
        <v>5179</v>
      </c>
      <c r="F928" s="63">
        <f t="shared" si="43"/>
        <v>3751</v>
      </c>
      <c r="G928" s="65"/>
      <c r="H928" s="194"/>
      <c r="I928" s="64"/>
      <c r="J928" s="64"/>
      <c r="K928" s="69"/>
      <c r="L928" s="72"/>
      <c r="M928" s="72"/>
      <c r="N928" s="72"/>
      <c r="O928" s="72"/>
      <c r="P928" s="63">
        <f t="shared" si="44"/>
        <v>1343</v>
      </c>
    </row>
    <row r="929" spans="1:16" x14ac:dyDescent="0.25">
      <c r="A929" s="104">
        <v>929</v>
      </c>
      <c r="B929" s="66">
        <v>73.88</v>
      </c>
      <c r="C929" s="63">
        <f>'soust.uk.JMK př.č.2'!$O$27+'soust.uk.JMK př.č.2'!$P$27</f>
        <v>23092</v>
      </c>
      <c r="D929" s="63">
        <f>'soust.uk.JMK př.č.2'!$L$27</f>
        <v>85</v>
      </c>
      <c r="E929" s="63">
        <f t="shared" si="42"/>
        <v>5179</v>
      </c>
      <c r="F929" s="63">
        <f t="shared" si="43"/>
        <v>3751</v>
      </c>
      <c r="G929" s="65"/>
      <c r="H929" s="194"/>
      <c r="I929" s="64"/>
      <c r="J929" s="64"/>
      <c r="K929" s="69"/>
      <c r="L929" s="72"/>
      <c r="M929" s="72"/>
      <c r="N929" s="72"/>
      <c r="O929" s="72"/>
      <c r="P929" s="63">
        <f t="shared" si="44"/>
        <v>1343</v>
      </c>
    </row>
    <row r="930" spans="1:16" x14ac:dyDescent="0.25">
      <c r="A930" s="104">
        <v>930</v>
      </c>
      <c r="B930" s="66">
        <v>73.900000000000006</v>
      </c>
      <c r="C930" s="63">
        <f>'soust.uk.JMK př.č.2'!$O$27+'soust.uk.JMK př.č.2'!$P$27</f>
        <v>23092</v>
      </c>
      <c r="D930" s="63">
        <f>'soust.uk.JMK př.č.2'!$L$27</f>
        <v>85</v>
      </c>
      <c r="E930" s="63">
        <f t="shared" si="42"/>
        <v>5178</v>
      </c>
      <c r="F930" s="63">
        <f t="shared" si="43"/>
        <v>3750</v>
      </c>
      <c r="G930" s="65"/>
      <c r="H930" s="194"/>
      <c r="I930" s="64"/>
      <c r="J930" s="64"/>
      <c r="K930" s="69"/>
      <c r="L930" s="72"/>
      <c r="M930" s="72"/>
      <c r="N930" s="72"/>
      <c r="O930" s="72"/>
      <c r="P930" s="63">
        <f t="shared" si="44"/>
        <v>1343</v>
      </c>
    </row>
    <row r="931" spans="1:16" x14ac:dyDescent="0.25">
      <c r="A931" s="104">
        <v>931</v>
      </c>
      <c r="B931" s="66">
        <v>73.91</v>
      </c>
      <c r="C931" s="63">
        <f>'soust.uk.JMK př.č.2'!$O$27+'soust.uk.JMK př.č.2'!$P$27</f>
        <v>23092</v>
      </c>
      <c r="D931" s="63">
        <f>'soust.uk.JMK př.č.2'!$L$27</f>
        <v>85</v>
      </c>
      <c r="E931" s="63">
        <f t="shared" si="42"/>
        <v>5176</v>
      </c>
      <c r="F931" s="63">
        <f t="shared" si="43"/>
        <v>3749</v>
      </c>
      <c r="G931" s="65"/>
      <c r="H931" s="194"/>
      <c r="I931" s="64"/>
      <c r="J931" s="64"/>
      <c r="K931" s="69"/>
      <c r="L931" s="72"/>
      <c r="M931" s="72"/>
      <c r="N931" s="72"/>
      <c r="O931" s="72"/>
      <c r="P931" s="63">
        <f t="shared" si="44"/>
        <v>1342</v>
      </c>
    </row>
    <row r="932" spans="1:16" x14ac:dyDescent="0.25">
      <c r="A932" s="104">
        <v>932</v>
      </c>
      <c r="B932" s="66">
        <v>73.930000000000007</v>
      </c>
      <c r="C932" s="63">
        <f>'soust.uk.JMK př.č.2'!$O$27+'soust.uk.JMK př.č.2'!$P$27</f>
        <v>23092</v>
      </c>
      <c r="D932" s="63">
        <f>'soust.uk.JMK př.č.2'!$L$27</f>
        <v>85</v>
      </c>
      <c r="E932" s="63">
        <f t="shared" si="42"/>
        <v>5175</v>
      </c>
      <c r="F932" s="63">
        <f t="shared" si="43"/>
        <v>3748</v>
      </c>
      <c r="G932" s="65"/>
      <c r="H932" s="194"/>
      <c r="I932" s="64"/>
      <c r="J932" s="64"/>
      <c r="K932" s="69"/>
      <c r="L932" s="72"/>
      <c r="M932" s="72"/>
      <c r="N932" s="72"/>
      <c r="O932" s="72"/>
      <c r="P932" s="63">
        <f t="shared" si="44"/>
        <v>1342</v>
      </c>
    </row>
    <row r="933" spans="1:16" x14ac:dyDescent="0.25">
      <c r="A933" s="104">
        <v>933</v>
      </c>
      <c r="B933" s="66">
        <v>73.94</v>
      </c>
      <c r="C933" s="63">
        <f>'soust.uk.JMK př.č.2'!$O$27+'soust.uk.JMK př.č.2'!$P$27</f>
        <v>23092</v>
      </c>
      <c r="D933" s="63">
        <f>'soust.uk.JMK př.č.2'!$L$27</f>
        <v>85</v>
      </c>
      <c r="E933" s="63">
        <f t="shared" si="42"/>
        <v>5175</v>
      </c>
      <c r="F933" s="63">
        <f t="shared" si="43"/>
        <v>3748</v>
      </c>
      <c r="G933" s="65"/>
      <c r="H933" s="194"/>
      <c r="I933" s="64"/>
      <c r="J933" s="64"/>
      <c r="K933" s="69"/>
      <c r="L933" s="72"/>
      <c r="M933" s="72"/>
      <c r="N933" s="72"/>
      <c r="O933" s="72"/>
      <c r="P933" s="63">
        <f t="shared" si="44"/>
        <v>1342</v>
      </c>
    </row>
    <row r="934" spans="1:16" x14ac:dyDescent="0.25">
      <c r="A934" s="104">
        <v>934</v>
      </c>
      <c r="B934" s="66">
        <v>73.959999999999994</v>
      </c>
      <c r="C934" s="63">
        <f>'soust.uk.JMK př.č.2'!$O$27+'soust.uk.JMK př.č.2'!$P$27</f>
        <v>23092</v>
      </c>
      <c r="D934" s="63">
        <f>'soust.uk.JMK př.č.2'!$L$27</f>
        <v>85</v>
      </c>
      <c r="E934" s="63">
        <f t="shared" si="42"/>
        <v>5173</v>
      </c>
      <c r="F934" s="63">
        <f t="shared" si="43"/>
        <v>3747</v>
      </c>
      <c r="G934" s="65"/>
      <c r="H934" s="194"/>
      <c r="I934" s="64"/>
      <c r="J934" s="64"/>
      <c r="K934" s="69"/>
      <c r="L934" s="72"/>
      <c r="M934" s="72"/>
      <c r="N934" s="72"/>
      <c r="O934" s="72"/>
      <c r="P934" s="63">
        <f t="shared" si="44"/>
        <v>1341</v>
      </c>
    </row>
    <row r="935" spans="1:16" x14ac:dyDescent="0.25">
      <c r="A935" s="104">
        <v>935</v>
      </c>
      <c r="B935" s="66">
        <v>73.97</v>
      </c>
      <c r="C935" s="63">
        <f>'soust.uk.JMK př.č.2'!$O$27+'soust.uk.JMK př.č.2'!$P$27</f>
        <v>23092</v>
      </c>
      <c r="D935" s="63">
        <f>'soust.uk.JMK př.č.2'!$L$27</f>
        <v>85</v>
      </c>
      <c r="E935" s="63">
        <f t="shared" si="42"/>
        <v>5172</v>
      </c>
      <c r="F935" s="63">
        <f t="shared" si="43"/>
        <v>3746</v>
      </c>
      <c r="G935" s="65"/>
      <c r="H935" s="194"/>
      <c r="I935" s="64"/>
      <c r="J935" s="64"/>
      <c r="K935" s="69"/>
      <c r="L935" s="72"/>
      <c r="M935" s="72"/>
      <c r="N935" s="72"/>
      <c r="O935" s="72"/>
      <c r="P935" s="63">
        <f t="shared" si="44"/>
        <v>1341</v>
      </c>
    </row>
    <row r="936" spans="1:16" x14ac:dyDescent="0.25">
      <c r="A936" s="104">
        <v>936</v>
      </c>
      <c r="B936" s="66">
        <v>73.989999999999995</v>
      </c>
      <c r="C936" s="63">
        <f>'soust.uk.JMK př.č.2'!$O$27+'soust.uk.JMK př.č.2'!$P$27</f>
        <v>23092</v>
      </c>
      <c r="D936" s="63">
        <f>'soust.uk.JMK př.č.2'!$L$27</f>
        <v>85</v>
      </c>
      <c r="E936" s="63">
        <f t="shared" si="42"/>
        <v>5171</v>
      </c>
      <c r="F936" s="63">
        <f t="shared" si="43"/>
        <v>3745</v>
      </c>
      <c r="G936" s="65"/>
      <c r="H936" s="194"/>
      <c r="I936" s="64"/>
      <c r="J936" s="64"/>
      <c r="K936" s="69"/>
      <c r="L936" s="72"/>
      <c r="M936" s="72"/>
      <c r="N936" s="72"/>
      <c r="O936" s="72"/>
      <c r="P936" s="63">
        <f t="shared" si="44"/>
        <v>1341</v>
      </c>
    </row>
    <row r="937" spans="1:16" x14ac:dyDescent="0.25">
      <c r="A937" s="104">
        <v>937</v>
      </c>
      <c r="B937" s="66">
        <v>74.010000000000005</v>
      </c>
      <c r="C937" s="63">
        <f>'soust.uk.JMK př.č.2'!$O$27+'soust.uk.JMK př.č.2'!$P$27</f>
        <v>23092</v>
      </c>
      <c r="D937" s="63">
        <f>'soust.uk.JMK př.č.2'!$L$27</f>
        <v>85</v>
      </c>
      <c r="E937" s="63">
        <f t="shared" si="42"/>
        <v>5169</v>
      </c>
      <c r="F937" s="63">
        <f t="shared" si="43"/>
        <v>3744</v>
      </c>
      <c r="G937" s="65"/>
      <c r="H937" s="194"/>
      <c r="I937" s="64"/>
      <c r="J937" s="64"/>
      <c r="K937" s="69"/>
      <c r="L937" s="72"/>
      <c r="M937" s="72"/>
      <c r="N937" s="72"/>
      <c r="O937" s="72"/>
      <c r="P937" s="63">
        <f t="shared" si="44"/>
        <v>1340</v>
      </c>
    </row>
    <row r="938" spans="1:16" x14ac:dyDescent="0.25">
      <c r="A938" s="104">
        <v>938</v>
      </c>
      <c r="B938" s="66">
        <v>74.02</v>
      </c>
      <c r="C938" s="63">
        <f>'soust.uk.JMK př.č.2'!$O$27+'soust.uk.JMK př.č.2'!$P$27</f>
        <v>23092</v>
      </c>
      <c r="D938" s="63">
        <f>'soust.uk.JMK př.č.2'!$L$27</f>
        <v>85</v>
      </c>
      <c r="E938" s="63">
        <f t="shared" si="42"/>
        <v>5169</v>
      </c>
      <c r="F938" s="63">
        <f t="shared" si="43"/>
        <v>3744</v>
      </c>
      <c r="G938" s="65"/>
      <c r="H938" s="194"/>
      <c r="I938" s="64"/>
      <c r="J938" s="64"/>
      <c r="K938" s="69"/>
      <c r="L938" s="72"/>
      <c r="M938" s="72"/>
      <c r="N938" s="72"/>
      <c r="O938" s="72"/>
      <c r="P938" s="63">
        <f t="shared" si="44"/>
        <v>1340</v>
      </c>
    </row>
    <row r="939" spans="1:16" x14ac:dyDescent="0.25">
      <c r="A939" s="104">
        <v>939</v>
      </c>
      <c r="B939" s="66">
        <v>74.040000000000006</v>
      </c>
      <c r="C939" s="63">
        <f>'soust.uk.JMK př.č.2'!$O$27+'soust.uk.JMK př.č.2'!$P$27</f>
        <v>23092</v>
      </c>
      <c r="D939" s="63">
        <f>'soust.uk.JMK př.č.2'!$L$27</f>
        <v>85</v>
      </c>
      <c r="E939" s="63">
        <f t="shared" si="42"/>
        <v>5168</v>
      </c>
      <c r="F939" s="63">
        <f t="shared" si="43"/>
        <v>3743</v>
      </c>
      <c r="G939" s="65"/>
      <c r="H939" s="194"/>
      <c r="I939" s="64"/>
      <c r="J939" s="64"/>
      <c r="K939" s="69"/>
      <c r="L939" s="72"/>
      <c r="M939" s="72"/>
      <c r="N939" s="72"/>
      <c r="O939" s="72"/>
      <c r="P939" s="63">
        <f t="shared" si="44"/>
        <v>1340</v>
      </c>
    </row>
    <row r="940" spans="1:16" x14ac:dyDescent="0.25">
      <c r="A940" s="104">
        <v>940</v>
      </c>
      <c r="B940" s="66">
        <v>74.05</v>
      </c>
      <c r="C940" s="63">
        <f>'soust.uk.JMK př.č.2'!$O$27+'soust.uk.JMK př.č.2'!$P$27</f>
        <v>23092</v>
      </c>
      <c r="D940" s="63">
        <f>'soust.uk.JMK př.č.2'!$L$27</f>
        <v>85</v>
      </c>
      <c r="E940" s="63">
        <f t="shared" si="42"/>
        <v>5167</v>
      </c>
      <c r="F940" s="63">
        <f t="shared" si="43"/>
        <v>3742</v>
      </c>
      <c r="G940" s="65"/>
      <c r="H940" s="194"/>
      <c r="I940" s="64"/>
      <c r="J940" s="64"/>
      <c r="K940" s="69"/>
      <c r="L940" s="72"/>
      <c r="M940" s="72"/>
      <c r="N940" s="72"/>
      <c r="O940" s="72"/>
      <c r="P940" s="63">
        <f t="shared" si="44"/>
        <v>1340</v>
      </c>
    </row>
    <row r="941" spans="1:16" x14ac:dyDescent="0.25">
      <c r="A941" s="104">
        <v>941</v>
      </c>
      <c r="B941" s="66">
        <v>74.069999999999993</v>
      </c>
      <c r="C941" s="63">
        <f>'soust.uk.JMK př.č.2'!$O$27+'soust.uk.JMK př.č.2'!$P$27</f>
        <v>23092</v>
      </c>
      <c r="D941" s="63">
        <f>'soust.uk.JMK př.č.2'!$L$27</f>
        <v>85</v>
      </c>
      <c r="E941" s="63">
        <f t="shared" si="42"/>
        <v>5165</v>
      </c>
      <c r="F941" s="63">
        <f t="shared" si="43"/>
        <v>3741</v>
      </c>
      <c r="G941" s="65"/>
      <c r="H941" s="194"/>
      <c r="I941" s="64"/>
      <c r="J941" s="64"/>
      <c r="K941" s="69"/>
      <c r="L941" s="72"/>
      <c r="M941" s="72"/>
      <c r="N941" s="72"/>
      <c r="O941" s="72"/>
      <c r="P941" s="63">
        <f t="shared" si="44"/>
        <v>1339</v>
      </c>
    </row>
    <row r="942" spans="1:16" x14ac:dyDescent="0.25">
      <c r="A942" s="104">
        <v>942</v>
      </c>
      <c r="B942" s="66">
        <v>74.08</v>
      </c>
      <c r="C942" s="63">
        <f>'soust.uk.JMK př.č.2'!$O$27+'soust.uk.JMK př.č.2'!$P$27</f>
        <v>23092</v>
      </c>
      <c r="D942" s="63">
        <f>'soust.uk.JMK př.č.2'!$L$27</f>
        <v>85</v>
      </c>
      <c r="E942" s="63">
        <f t="shared" si="42"/>
        <v>5165</v>
      </c>
      <c r="F942" s="63">
        <f t="shared" si="43"/>
        <v>3741</v>
      </c>
      <c r="G942" s="65"/>
      <c r="H942" s="194"/>
      <c r="I942" s="64"/>
      <c r="J942" s="64"/>
      <c r="K942" s="69"/>
      <c r="L942" s="72"/>
      <c r="M942" s="72"/>
      <c r="N942" s="72"/>
      <c r="O942" s="72"/>
      <c r="P942" s="63">
        <f t="shared" si="44"/>
        <v>1339</v>
      </c>
    </row>
    <row r="943" spans="1:16" x14ac:dyDescent="0.25">
      <c r="A943" s="104">
        <v>943</v>
      </c>
      <c r="B943" s="66">
        <v>74.099999999999994</v>
      </c>
      <c r="C943" s="63">
        <f>'soust.uk.JMK př.č.2'!$O$27+'soust.uk.JMK př.č.2'!$P$27</f>
        <v>23092</v>
      </c>
      <c r="D943" s="63">
        <f>'soust.uk.JMK př.č.2'!$L$27</f>
        <v>85</v>
      </c>
      <c r="E943" s="63">
        <f t="shared" si="42"/>
        <v>5164</v>
      </c>
      <c r="F943" s="63">
        <f t="shared" si="43"/>
        <v>3740</v>
      </c>
      <c r="G943" s="65"/>
      <c r="H943" s="194"/>
      <c r="I943" s="64"/>
      <c r="J943" s="64"/>
      <c r="K943" s="69"/>
      <c r="L943" s="72"/>
      <c r="M943" s="72"/>
      <c r="N943" s="72"/>
      <c r="O943" s="72"/>
      <c r="P943" s="63">
        <f t="shared" si="44"/>
        <v>1339</v>
      </c>
    </row>
    <row r="944" spans="1:16" x14ac:dyDescent="0.25">
      <c r="A944" s="104">
        <v>944</v>
      </c>
      <c r="B944" s="66">
        <v>74.11</v>
      </c>
      <c r="C944" s="63">
        <f>'soust.uk.JMK př.č.2'!$O$27+'soust.uk.JMK př.č.2'!$P$27</f>
        <v>23092</v>
      </c>
      <c r="D944" s="63">
        <f>'soust.uk.JMK př.č.2'!$L$27</f>
        <v>85</v>
      </c>
      <c r="E944" s="63">
        <f t="shared" si="42"/>
        <v>5163</v>
      </c>
      <c r="F944" s="63">
        <f t="shared" si="43"/>
        <v>3739</v>
      </c>
      <c r="G944" s="65"/>
      <c r="H944" s="194"/>
      <c r="I944" s="64"/>
      <c r="J944" s="64"/>
      <c r="K944" s="69"/>
      <c r="L944" s="72"/>
      <c r="M944" s="72"/>
      <c r="N944" s="72"/>
      <c r="O944" s="72"/>
      <c r="P944" s="63">
        <f t="shared" si="44"/>
        <v>1339</v>
      </c>
    </row>
    <row r="945" spans="1:16" x14ac:dyDescent="0.25">
      <c r="A945" s="104">
        <v>945</v>
      </c>
      <c r="B945" s="66">
        <v>74.13</v>
      </c>
      <c r="C945" s="63">
        <f>'soust.uk.JMK př.č.2'!$O$27+'soust.uk.JMK př.č.2'!$P$27</f>
        <v>23092</v>
      </c>
      <c r="D945" s="63">
        <f>'soust.uk.JMK př.č.2'!$L$27</f>
        <v>85</v>
      </c>
      <c r="E945" s="63">
        <f t="shared" si="42"/>
        <v>5161</v>
      </c>
      <c r="F945" s="63">
        <f t="shared" si="43"/>
        <v>3738</v>
      </c>
      <c r="G945" s="65"/>
      <c r="H945" s="194"/>
      <c r="I945" s="64"/>
      <c r="J945" s="64"/>
      <c r="K945" s="69"/>
      <c r="L945" s="72"/>
      <c r="M945" s="72"/>
      <c r="N945" s="72"/>
      <c r="O945" s="72"/>
      <c r="P945" s="63">
        <f t="shared" si="44"/>
        <v>1338</v>
      </c>
    </row>
    <row r="946" spans="1:16" x14ac:dyDescent="0.25">
      <c r="A946" s="104">
        <v>946</v>
      </c>
      <c r="B946" s="66">
        <v>74.14</v>
      </c>
      <c r="C946" s="63">
        <f>'soust.uk.JMK př.č.2'!$O$27+'soust.uk.JMK př.č.2'!$P$27</f>
        <v>23092</v>
      </c>
      <c r="D946" s="63">
        <f>'soust.uk.JMK př.č.2'!$L$27</f>
        <v>85</v>
      </c>
      <c r="E946" s="63">
        <f t="shared" si="42"/>
        <v>5161</v>
      </c>
      <c r="F946" s="63">
        <f t="shared" si="43"/>
        <v>3738</v>
      </c>
      <c r="G946" s="65"/>
      <c r="H946" s="194"/>
      <c r="I946" s="64"/>
      <c r="J946" s="64"/>
      <c r="K946" s="69"/>
      <c r="L946" s="72"/>
      <c r="M946" s="72"/>
      <c r="N946" s="72"/>
      <c r="O946" s="72"/>
      <c r="P946" s="63">
        <f t="shared" si="44"/>
        <v>1338</v>
      </c>
    </row>
    <row r="947" spans="1:16" x14ac:dyDescent="0.25">
      <c r="A947" s="104">
        <v>947</v>
      </c>
      <c r="B947" s="66">
        <v>74.16</v>
      </c>
      <c r="C947" s="63">
        <f>'soust.uk.JMK př.č.2'!$O$27+'soust.uk.JMK př.č.2'!$P$27</f>
        <v>23092</v>
      </c>
      <c r="D947" s="63">
        <f>'soust.uk.JMK př.č.2'!$L$27</f>
        <v>85</v>
      </c>
      <c r="E947" s="63">
        <f t="shared" si="42"/>
        <v>5160</v>
      </c>
      <c r="F947" s="63">
        <f t="shared" si="43"/>
        <v>3737</v>
      </c>
      <c r="G947" s="65"/>
      <c r="H947" s="194"/>
      <c r="I947" s="64"/>
      <c r="J947" s="64"/>
      <c r="K947" s="69"/>
      <c r="L947" s="72"/>
      <c r="M947" s="72"/>
      <c r="N947" s="72"/>
      <c r="O947" s="72"/>
      <c r="P947" s="63">
        <f t="shared" si="44"/>
        <v>1338</v>
      </c>
    </row>
    <row r="948" spans="1:16" x14ac:dyDescent="0.25">
      <c r="A948" s="104">
        <v>948</v>
      </c>
      <c r="B948" s="66">
        <v>74.17</v>
      </c>
      <c r="C948" s="63">
        <f>'soust.uk.JMK př.č.2'!$O$27+'soust.uk.JMK př.č.2'!$P$27</f>
        <v>23092</v>
      </c>
      <c r="D948" s="63">
        <f>'soust.uk.JMK př.č.2'!$L$27</f>
        <v>85</v>
      </c>
      <c r="E948" s="63">
        <f t="shared" si="42"/>
        <v>5158</v>
      </c>
      <c r="F948" s="63">
        <f t="shared" si="43"/>
        <v>3736</v>
      </c>
      <c r="G948" s="65"/>
      <c r="H948" s="194"/>
      <c r="I948" s="64"/>
      <c r="J948" s="64"/>
      <c r="K948" s="69"/>
      <c r="L948" s="72"/>
      <c r="M948" s="72"/>
      <c r="N948" s="72"/>
      <c r="O948" s="72"/>
      <c r="P948" s="63">
        <f t="shared" si="44"/>
        <v>1337</v>
      </c>
    </row>
    <row r="949" spans="1:16" x14ac:dyDescent="0.25">
      <c r="A949" s="104">
        <v>949</v>
      </c>
      <c r="B949" s="66">
        <v>74.19</v>
      </c>
      <c r="C949" s="63">
        <f>'soust.uk.JMK př.č.2'!$O$27+'soust.uk.JMK př.č.2'!$P$27</f>
        <v>23092</v>
      </c>
      <c r="D949" s="63">
        <f>'soust.uk.JMK př.č.2'!$L$27</f>
        <v>85</v>
      </c>
      <c r="E949" s="63">
        <f t="shared" si="42"/>
        <v>5157</v>
      </c>
      <c r="F949" s="63">
        <f t="shared" si="43"/>
        <v>3735</v>
      </c>
      <c r="G949" s="65"/>
      <c r="H949" s="194"/>
      <c r="I949" s="64"/>
      <c r="J949" s="64"/>
      <c r="K949" s="69"/>
      <c r="L949" s="72"/>
      <c r="M949" s="72"/>
      <c r="N949" s="72"/>
      <c r="O949" s="72"/>
      <c r="P949" s="63">
        <f t="shared" si="44"/>
        <v>1337</v>
      </c>
    </row>
    <row r="950" spans="1:16" x14ac:dyDescent="0.25">
      <c r="A950" s="104">
        <v>950</v>
      </c>
      <c r="B950" s="66">
        <v>74.2</v>
      </c>
      <c r="C950" s="63">
        <f>'soust.uk.JMK př.č.2'!$O$27+'soust.uk.JMK př.č.2'!$P$27</f>
        <v>23092</v>
      </c>
      <c r="D950" s="63">
        <f>'soust.uk.JMK př.č.2'!$L$27</f>
        <v>85</v>
      </c>
      <c r="E950" s="63">
        <f t="shared" si="42"/>
        <v>5157</v>
      </c>
      <c r="F950" s="63">
        <f t="shared" si="43"/>
        <v>3735</v>
      </c>
      <c r="G950" s="65"/>
      <c r="H950" s="194"/>
      <c r="I950" s="64"/>
      <c r="J950" s="64"/>
      <c r="K950" s="69"/>
      <c r="L950" s="72"/>
      <c r="M950" s="72"/>
      <c r="N950" s="72"/>
      <c r="O950" s="72"/>
      <c r="P950" s="63">
        <f t="shared" si="44"/>
        <v>1337</v>
      </c>
    </row>
    <row r="951" spans="1:16" x14ac:dyDescent="0.25">
      <c r="A951" s="104">
        <v>951</v>
      </c>
      <c r="B951" s="66">
        <v>74.22</v>
      </c>
      <c r="C951" s="63">
        <f>'soust.uk.JMK př.č.2'!$O$27+'soust.uk.JMK př.č.2'!$P$27</f>
        <v>23092</v>
      </c>
      <c r="D951" s="63">
        <f>'soust.uk.JMK př.č.2'!$L$27</f>
        <v>85</v>
      </c>
      <c r="E951" s="63">
        <f t="shared" si="42"/>
        <v>5156</v>
      </c>
      <c r="F951" s="63">
        <f t="shared" si="43"/>
        <v>3734</v>
      </c>
      <c r="G951" s="65"/>
      <c r="H951" s="194"/>
      <c r="I951" s="64"/>
      <c r="J951" s="64"/>
      <c r="K951" s="69"/>
      <c r="L951" s="72"/>
      <c r="M951" s="72"/>
      <c r="N951" s="72"/>
      <c r="O951" s="72"/>
      <c r="P951" s="63">
        <f t="shared" si="44"/>
        <v>1337</v>
      </c>
    </row>
    <row r="952" spans="1:16" x14ac:dyDescent="0.25">
      <c r="A952" s="104">
        <v>952</v>
      </c>
      <c r="B952" s="66">
        <v>74.23</v>
      </c>
      <c r="C952" s="63">
        <f>'soust.uk.JMK př.č.2'!$O$27+'soust.uk.JMK př.č.2'!$P$27</f>
        <v>23092</v>
      </c>
      <c r="D952" s="63">
        <f>'soust.uk.JMK př.č.2'!$L$27</f>
        <v>85</v>
      </c>
      <c r="E952" s="63">
        <f t="shared" si="42"/>
        <v>5154</v>
      </c>
      <c r="F952" s="63">
        <f t="shared" si="43"/>
        <v>3733</v>
      </c>
      <c r="G952" s="65"/>
      <c r="H952" s="194"/>
      <c r="I952" s="64"/>
      <c r="J952" s="64"/>
      <c r="K952" s="69"/>
      <c r="L952" s="72"/>
      <c r="M952" s="72"/>
      <c r="N952" s="72"/>
      <c r="O952" s="72"/>
      <c r="P952" s="63">
        <f t="shared" si="44"/>
        <v>1336</v>
      </c>
    </row>
    <row r="953" spans="1:16" x14ac:dyDescent="0.25">
      <c r="A953" s="104">
        <v>953</v>
      </c>
      <c r="B953" s="66">
        <v>74.25</v>
      </c>
      <c r="C953" s="63">
        <f>'soust.uk.JMK př.č.2'!$O$27+'soust.uk.JMK př.č.2'!$P$27</f>
        <v>23092</v>
      </c>
      <c r="D953" s="63">
        <f>'soust.uk.JMK př.č.2'!$L$27</f>
        <v>85</v>
      </c>
      <c r="E953" s="63">
        <f t="shared" si="42"/>
        <v>5153</v>
      </c>
      <c r="F953" s="63">
        <f t="shared" si="43"/>
        <v>3732</v>
      </c>
      <c r="G953" s="65"/>
      <c r="H953" s="194"/>
      <c r="I953" s="64"/>
      <c r="J953" s="64"/>
      <c r="K953" s="69"/>
      <c r="L953" s="72"/>
      <c r="M953" s="72"/>
      <c r="N953" s="72"/>
      <c r="O953" s="72"/>
      <c r="P953" s="63">
        <f t="shared" si="44"/>
        <v>1336</v>
      </c>
    </row>
    <row r="954" spans="1:16" x14ac:dyDescent="0.25">
      <c r="A954" s="104">
        <v>954</v>
      </c>
      <c r="B954" s="66">
        <v>74.260000000000005</v>
      </c>
      <c r="C954" s="63">
        <f>'soust.uk.JMK př.č.2'!$O$27+'soust.uk.JMK př.č.2'!$P$27</f>
        <v>23092</v>
      </c>
      <c r="D954" s="63">
        <f>'soust.uk.JMK př.č.2'!$L$27</f>
        <v>85</v>
      </c>
      <c r="E954" s="63">
        <f t="shared" si="42"/>
        <v>5153</v>
      </c>
      <c r="F954" s="63">
        <f t="shared" si="43"/>
        <v>3732</v>
      </c>
      <c r="G954" s="65"/>
      <c r="H954" s="194"/>
      <c r="I954" s="64"/>
      <c r="J954" s="64"/>
      <c r="K954" s="69"/>
      <c r="L954" s="72"/>
      <c r="M954" s="72"/>
      <c r="N954" s="72"/>
      <c r="O954" s="72"/>
      <c r="P954" s="63">
        <f t="shared" si="44"/>
        <v>1336</v>
      </c>
    </row>
    <row r="955" spans="1:16" x14ac:dyDescent="0.25">
      <c r="A955" s="104">
        <v>955</v>
      </c>
      <c r="B955" s="66">
        <v>74.28</v>
      </c>
      <c r="C955" s="63">
        <f>'soust.uk.JMK př.č.2'!$O$27+'soust.uk.JMK př.č.2'!$P$27</f>
        <v>23092</v>
      </c>
      <c r="D955" s="63">
        <f>'soust.uk.JMK př.č.2'!$L$27</f>
        <v>85</v>
      </c>
      <c r="E955" s="63">
        <f t="shared" si="42"/>
        <v>5152</v>
      </c>
      <c r="F955" s="63">
        <f t="shared" si="43"/>
        <v>3731</v>
      </c>
      <c r="G955" s="65"/>
      <c r="H955" s="194"/>
      <c r="I955" s="64"/>
      <c r="J955" s="64"/>
      <c r="K955" s="69"/>
      <c r="L955" s="72"/>
      <c r="M955" s="72"/>
      <c r="N955" s="72"/>
      <c r="O955" s="72"/>
      <c r="P955" s="63">
        <f t="shared" si="44"/>
        <v>1336</v>
      </c>
    </row>
    <row r="956" spans="1:16" x14ac:dyDescent="0.25">
      <c r="A956" s="104">
        <v>956</v>
      </c>
      <c r="B956" s="66">
        <v>74.290000000000006</v>
      </c>
      <c r="C956" s="63">
        <f>'soust.uk.JMK př.č.2'!$O$27+'soust.uk.JMK př.č.2'!$P$27</f>
        <v>23092</v>
      </c>
      <c r="D956" s="63">
        <f>'soust.uk.JMK př.č.2'!$L$27</f>
        <v>85</v>
      </c>
      <c r="E956" s="63">
        <f t="shared" si="42"/>
        <v>5150</v>
      </c>
      <c r="F956" s="63">
        <f t="shared" si="43"/>
        <v>3730</v>
      </c>
      <c r="G956" s="65"/>
      <c r="H956" s="194"/>
      <c r="I956" s="64"/>
      <c r="J956" s="64"/>
      <c r="K956" s="69"/>
      <c r="L956" s="72"/>
      <c r="M956" s="72"/>
      <c r="N956" s="72"/>
      <c r="O956" s="72"/>
      <c r="P956" s="63">
        <f t="shared" si="44"/>
        <v>1335</v>
      </c>
    </row>
    <row r="957" spans="1:16" x14ac:dyDescent="0.25">
      <c r="A957" s="104">
        <v>957</v>
      </c>
      <c r="B957" s="66">
        <v>74.31</v>
      </c>
      <c r="C957" s="63">
        <f>'soust.uk.JMK př.č.2'!$O$27+'soust.uk.JMK př.č.2'!$P$27</f>
        <v>23092</v>
      </c>
      <c r="D957" s="63">
        <f>'soust.uk.JMK př.č.2'!$L$27</f>
        <v>85</v>
      </c>
      <c r="E957" s="63">
        <f t="shared" si="42"/>
        <v>5149</v>
      </c>
      <c r="F957" s="63">
        <f t="shared" si="43"/>
        <v>3729</v>
      </c>
      <c r="G957" s="65"/>
      <c r="H957" s="194"/>
      <c r="I957" s="64"/>
      <c r="J957" s="64"/>
      <c r="K957" s="69"/>
      <c r="L957" s="72"/>
      <c r="M957" s="72"/>
      <c r="N957" s="72"/>
      <c r="O957" s="72"/>
      <c r="P957" s="63">
        <f t="shared" si="44"/>
        <v>1335</v>
      </c>
    </row>
    <row r="958" spans="1:16" x14ac:dyDescent="0.25">
      <c r="A958" s="104">
        <v>958</v>
      </c>
      <c r="B958" s="66">
        <v>74.319999999999993</v>
      </c>
      <c r="C958" s="63">
        <f>'soust.uk.JMK př.č.2'!$O$27+'soust.uk.JMK př.č.2'!$P$27</f>
        <v>23092</v>
      </c>
      <c r="D958" s="63">
        <f>'soust.uk.JMK př.č.2'!$L$27</f>
        <v>85</v>
      </c>
      <c r="E958" s="63">
        <f t="shared" si="42"/>
        <v>5149</v>
      </c>
      <c r="F958" s="63">
        <f t="shared" si="43"/>
        <v>3729</v>
      </c>
      <c r="G958" s="65"/>
      <c r="H958" s="194"/>
      <c r="I958" s="64"/>
      <c r="J958" s="64"/>
      <c r="K958" s="69"/>
      <c r="L958" s="72"/>
      <c r="M958" s="72"/>
      <c r="N958" s="72"/>
      <c r="O958" s="72"/>
      <c r="P958" s="63">
        <f t="shared" si="44"/>
        <v>1335</v>
      </c>
    </row>
    <row r="959" spans="1:16" x14ac:dyDescent="0.25">
      <c r="A959" s="104">
        <v>959</v>
      </c>
      <c r="B959" s="66">
        <v>74.33</v>
      </c>
      <c r="C959" s="63">
        <f>'soust.uk.JMK př.č.2'!$O$27+'soust.uk.JMK př.č.2'!$P$27</f>
        <v>23092</v>
      </c>
      <c r="D959" s="63">
        <f>'soust.uk.JMK př.č.2'!$L$27</f>
        <v>85</v>
      </c>
      <c r="E959" s="63">
        <f t="shared" si="42"/>
        <v>5148</v>
      </c>
      <c r="F959" s="63">
        <f t="shared" si="43"/>
        <v>3728</v>
      </c>
      <c r="G959" s="65"/>
      <c r="H959" s="194"/>
      <c r="I959" s="64"/>
      <c r="J959" s="64"/>
      <c r="K959" s="69"/>
      <c r="L959" s="72"/>
      <c r="M959" s="72"/>
      <c r="N959" s="72"/>
      <c r="O959" s="72"/>
      <c r="P959" s="63">
        <f t="shared" si="44"/>
        <v>1335</v>
      </c>
    </row>
    <row r="960" spans="1:16" x14ac:dyDescent="0.25">
      <c r="A960" s="104">
        <v>960</v>
      </c>
      <c r="B960" s="66">
        <v>74.349999999999994</v>
      </c>
      <c r="C960" s="63">
        <f>'soust.uk.JMK př.č.2'!$O$27+'soust.uk.JMK př.č.2'!$P$27</f>
        <v>23092</v>
      </c>
      <c r="D960" s="63">
        <f>'soust.uk.JMK př.č.2'!$L$27</f>
        <v>85</v>
      </c>
      <c r="E960" s="63">
        <f t="shared" si="42"/>
        <v>5146</v>
      </c>
      <c r="F960" s="63">
        <f t="shared" si="43"/>
        <v>3727</v>
      </c>
      <c r="G960" s="65"/>
      <c r="H960" s="194"/>
      <c r="I960" s="64"/>
      <c r="J960" s="64"/>
      <c r="K960" s="69"/>
      <c r="L960" s="72"/>
      <c r="M960" s="72"/>
      <c r="N960" s="72"/>
      <c r="O960" s="72"/>
      <c r="P960" s="63">
        <f t="shared" si="44"/>
        <v>1334</v>
      </c>
    </row>
    <row r="961" spans="1:16" x14ac:dyDescent="0.25">
      <c r="A961" s="104">
        <v>961</v>
      </c>
      <c r="B961" s="66">
        <v>74.36</v>
      </c>
      <c r="C961" s="63">
        <f>'soust.uk.JMK př.č.2'!$O$27+'soust.uk.JMK př.č.2'!$P$27</f>
        <v>23092</v>
      </c>
      <c r="D961" s="63">
        <f>'soust.uk.JMK př.č.2'!$L$27</f>
        <v>85</v>
      </c>
      <c r="E961" s="63">
        <f t="shared" si="42"/>
        <v>5146</v>
      </c>
      <c r="F961" s="63">
        <f t="shared" si="43"/>
        <v>3727</v>
      </c>
      <c r="G961" s="65"/>
      <c r="H961" s="194"/>
      <c r="I961" s="64"/>
      <c r="J961" s="64"/>
      <c r="K961" s="69"/>
      <c r="L961" s="72"/>
      <c r="M961" s="72"/>
      <c r="N961" s="72"/>
      <c r="O961" s="72"/>
      <c r="P961" s="63">
        <f t="shared" si="44"/>
        <v>1334</v>
      </c>
    </row>
    <row r="962" spans="1:16" x14ac:dyDescent="0.25">
      <c r="A962" s="104">
        <v>962</v>
      </c>
      <c r="B962" s="66">
        <v>74.38</v>
      </c>
      <c r="C962" s="63">
        <f>'soust.uk.JMK př.č.2'!$O$27+'soust.uk.JMK př.č.2'!$P$27</f>
        <v>23092</v>
      </c>
      <c r="D962" s="63">
        <f>'soust.uk.JMK př.č.2'!$L$27</f>
        <v>85</v>
      </c>
      <c r="E962" s="63">
        <f t="shared" si="42"/>
        <v>5145</v>
      </c>
      <c r="F962" s="63">
        <f t="shared" si="43"/>
        <v>3726</v>
      </c>
      <c r="G962" s="65"/>
      <c r="H962" s="194"/>
      <c r="I962" s="64"/>
      <c r="J962" s="64"/>
      <c r="K962" s="69"/>
      <c r="L962" s="72"/>
      <c r="M962" s="72"/>
      <c r="N962" s="72"/>
      <c r="O962" s="72"/>
      <c r="P962" s="63">
        <f t="shared" si="44"/>
        <v>1334</v>
      </c>
    </row>
    <row r="963" spans="1:16" x14ac:dyDescent="0.25">
      <c r="A963" s="104">
        <v>963</v>
      </c>
      <c r="B963" s="66">
        <v>74.39</v>
      </c>
      <c r="C963" s="63">
        <f>'soust.uk.JMK př.č.2'!$O$27+'soust.uk.JMK př.č.2'!$P$27</f>
        <v>23092</v>
      </c>
      <c r="D963" s="63">
        <f>'soust.uk.JMK př.č.2'!$L$27</f>
        <v>85</v>
      </c>
      <c r="E963" s="63">
        <f t="shared" si="42"/>
        <v>5144</v>
      </c>
      <c r="F963" s="63">
        <f t="shared" si="43"/>
        <v>3725</v>
      </c>
      <c r="G963" s="65"/>
      <c r="H963" s="194"/>
      <c r="I963" s="64"/>
      <c r="J963" s="64"/>
      <c r="K963" s="69"/>
      <c r="L963" s="72"/>
      <c r="M963" s="72"/>
      <c r="N963" s="72"/>
      <c r="O963" s="72"/>
      <c r="P963" s="63">
        <f t="shared" si="44"/>
        <v>1334</v>
      </c>
    </row>
    <row r="964" spans="1:16" x14ac:dyDescent="0.25">
      <c r="A964" s="104">
        <v>964</v>
      </c>
      <c r="B964" s="66">
        <v>74.41</v>
      </c>
      <c r="C964" s="63">
        <f>'soust.uk.JMK př.č.2'!$O$27+'soust.uk.JMK př.č.2'!$P$27</f>
        <v>23092</v>
      </c>
      <c r="D964" s="63">
        <f>'soust.uk.JMK př.č.2'!$L$27</f>
        <v>85</v>
      </c>
      <c r="E964" s="63">
        <f t="shared" si="42"/>
        <v>5142</v>
      </c>
      <c r="F964" s="63">
        <f t="shared" si="43"/>
        <v>3724</v>
      </c>
      <c r="G964" s="65"/>
      <c r="H964" s="194"/>
      <c r="I964" s="64"/>
      <c r="J964" s="64"/>
      <c r="K964" s="69"/>
      <c r="L964" s="72"/>
      <c r="M964" s="72"/>
      <c r="N964" s="72"/>
      <c r="O964" s="72"/>
      <c r="P964" s="63">
        <f t="shared" si="44"/>
        <v>1333</v>
      </c>
    </row>
    <row r="965" spans="1:16" x14ac:dyDescent="0.25">
      <c r="A965" s="104">
        <v>965</v>
      </c>
      <c r="B965" s="66">
        <v>74.42</v>
      </c>
      <c r="C965" s="63">
        <f>'soust.uk.JMK př.č.2'!$O$27+'soust.uk.JMK př.č.2'!$P$27</f>
        <v>23092</v>
      </c>
      <c r="D965" s="63">
        <f>'soust.uk.JMK př.č.2'!$L$27</f>
        <v>85</v>
      </c>
      <c r="E965" s="63">
        <f t="shared" si="42"/>
        <v>5142</v>
      </c>
      <c r="F965" s="63">
        <f t="shared" si="43"/>
        <v>3724</v>
      </c>
      <c r="G965" s="65"/>
      <c r="H965" s="194"/>
      <c r="I965" s="64"/>
      <c r="J965" s="64"/>
      <c r="K965" s="69"/>
      <c r="L965" s="72"/>
      <c r="M965" s="72"/>
      <c r="N965" s="72"/>
      <c r="O965" s="72"/>
      <c r="P965" s="63">
        <f t="shared" si="44"/>
        <v>1333</v>
      </c>
    </row>
    <row r="966" spans="1:16" x14ac:dyDescent="0.25">
      <c r="A966" s="104">
        <v>966</v>
      </c>
      <c r="B966" s="66">
        <v>74.44</v>
      </c>
      <c r="C966" s="63">
        <f>'soust.uk.JMK př.č.2'!$O$27+'soust.uk.JMK př.č.2'!$P$27</f>
        <v>23092</v>
      </c>
      <c r="D966" s="63">
        <f>'soust.uk.JMK př.č.2'!$L$27</f>
        <v>85</v>
      </c>
      <c r="E966" s="63">
        <f t="shared" si="42"/>
        <v>5141</v>
      </c>
      <c r="F966" s="63">
        <f t="shared" si="43"/>
        <v>3723</v>
      </c>
      <c r="G966" s="65"/>
      <c r="H966" s="194"/>
      <c r="I966" s="64"/>
      <c r="J966" s="64"/>
      <c r="K966" s="69"/>
      <c r="L966" s="72"/>
      <c r="M966" s="72"/>
      <c r="N966" s="72"/>
      <c r="O966" s="72"/>
      <c r="P966" s="63">
        <f t="shared" si="44"/>
        <v>1333</v>
      </c>
    </row>
    <row r="967" spans="1:16" x14ac:dyDescent="0.25">
      <c r="A967" s="104">
        <v>967</v>
      </c>
      <c r="B967" s="66">
        <v>74.45</v>
      </c>
      <c r="C967" s="63">
        <f>'soust.uk.JMK př.č.2'!$O$27+'soust.uk.JMK př.č.2'!$P$27</f>
        <v>23092</v>
      </c>
      <c r="D967" s="63">
        <f>'soust.uk.JMK př.č.2'!$L$27</f>
        <v>85</v>
      </c>
      <c r="E967" s="63">
        <f t="shared" si="42"/>
        <v>5139</v>
      </c>
      <c r="F967" s="63">
        <f t="shared" si="43"/>
        <v>3722</v>
      </c>
      <c r="G967" s="65"/>
      <c r="H967" s="194"/>
      <c r="I967" s="64"/>
      <c r="J967" s="64"/>
      <c r="K967" s="69"/>
      <c r="L967" s="72"/>
      <c r="M967" s="72"/>
      <c r="N967" s="72"/>
      <c r="O967" s="72"/>
      <c r="P967" s="63">
        <f t="shared" si="44"/>
        <v>1332</v>
      </c>
    </row>
    <row r="968" spans="1:16" x14ac:dyDescent="0.25">
      <c r="A968" s="104">
        <v>968</v>
      </c>
      <c r="B968" s="66">
        <v>74.47</v>
      </c>
      <c r="C968" s="63">
        <f>'soust.uk.JMK př.č.2'!$O$27+'soust.uk.JMK př.č.2'!$P$27</f>
        <v>23092</v>
      </c>
      <c r="D968" s="63">
        <f>'soust.uk.JMK př.č.2'!$L$27</f>
        <v>85</v>
      </c>
      <c r="E968" s="63">
        <f t="shared" si="42"/>
        <v>5138</v>
      </c>
      <c r="F968" s="63">
        <f t="shared" si="43"/>
        <v>3721</v>
      </c>
      <c r="G968" s="65"/>
      <c r="H968" s="194"/>
      <c r="I968" s="64"/>
      <c r="J968" s="64"/>
      <c r="K968" s="69"/>
      <c r="L968" s="72"/>
      <c r="M968" s="72"/>
      <c r="N968" s="72"/>
      <c r="O968" s="72"/>
      <c r="P968" s="63">
        <f t="shared" si="44"/>
        <v>1332</v>
      </c>
    </row>
    <row r="969" spans="1:16" x14ac:dyDescent="0.25">
      <c r="A969" s="104">
        <v>969</v>
      </c>
      <c r="B969" s="66">
        <v>74.48</v>
      </c>
      <c r="C969" s="63">
        <f>'soust.uk.JMK př.č.2'!$O$27+'soust.uk.JMK př.č.2'!$P$27</f>
        <v>23092</v>
      </c>
      <c r="D969" s="63">
        <f>'soust.uk.JMK př.č.2'!$L$27</f>
        <v>85</v>
      </c>
      <c r="E969" s="63">
        <f t="shared" si="42"/>
        <v>5138</v>
      </c>
      <c r="F969" s="63">
        <f t="shared" si="43"/>
        <v>3721</v>
      </c>
      <c r="G969" s="65"/>
      <c r="H969" s="194"/>
      <c r="I969" s="64"/>
      <c r="J969" s="64"/>
      <c r="K969" s="69"/>
      <c r="L969" s="72"/>
      <c r="M969" s="72"/>
      <c r="N969" s="72"/>
      <c r="O969" s="72"/>
      <c r="P969" s="63">
        <f t="shared" si="44"/>
        <v>1332</v>
      </c>
    </row>
    <row r="970" spans="1:16" x14ac:dyDescent="0.25">
      <c r="A970" s="104">
        <v>970</v>
      </c>
      <c r="B970" s="66">
        <v>74.5</v>
      </c>
      <c r="C970" s="63">
        <f>'soust.uk.JMK př.č.2'!$O$27+'soust.uk.JMK př.č.2'!$P$27</f>
        <v>23092</v>
      </c>
      <c r="D970" s="63">
        <f>'soust.uk.JMK př.č.2'!$L$27</f>
        <v>85</v>
      </c>
      <c r="E970" s="63">
        <f t="shared" si="42"/>
        <v>5137</v>
      </c>
      <c r="F970" s="63">
        <f t="shared" si="43"/>
        <v>3720</v>
      </c>
      <c r="G970" s="65"/>
      <c r="H970" s="194"/>
      <c r="I970" s="64"/>
      <c r="J970" s="64"/>
      <c r="K970" s="69"/>
      <c r="L970" s="72"/>
      <c r="M970" s="72"/>
      <c r="N970" s="72"/>
      <c r="O970" s="72"/>
      <c r="P970" s="63">
        <f t="shared" si="44"/>
        <v>1332</v>
      </c>
    </row>
    <row r="971" spans="1:16" x14ac:dyDescent="0.25">
      <c r="A971" s="104">
        <v>971</v>
      </c>
      <c r="B971" s="66">
        <v>74.510000000000005</v>
      </c>
      <c r="C971" s="63">
        <f>'soust.uk.JMK př.č.2'!$O$27+'soust.uk.JMK př.č.2'!$P$27</f>
        <v>23092</v>
      </c>
      <c r="D971" s="63">
        <f>'soust.uk.JMK př.č.2'!$L$27</f>
        <v>85</v>
      </c>
      <c r="E971" s="63">
        <f t="shared" si="42"/>
        <v>5135</v>
      </c>
      <c r="F971" s="63">
        <f t="shared" si="43"/>
        <v>3719</v>
      </c>
      <c r="G971" s="65"/>
      <c r="H971" s="194"/>
      <c r="I971" s="64"/>
      <c r="J971" s="64"/>
      <c r="K971" s="69"/>
      <c r="L971" s="72"/>
      <c r="M971" s="72"/>
      <c r="N971" s="72"/>
      <c r="O971" s="72"/>
      <c r="P971" s="63">
        <f t="shared" si="44"/>
        <v>1331</v>
      </c>
    </row>
    <row r="972" spans="1:16" x14ac:dyDescent="0.25">
      <c r="A972" s="104">
        <v>972</v>
      </c>
      <c r="B972" s="66">
        <v>74.53</v>
      </c>
      <c r="C972" s="63">
        <f>'soust.uk.JMK př.č.2'!$O$27+'soust.uk.JMK př.č.2'!$P$27</f>
        <v>23092</v>
      </c>
      <c r="D972" s="63">
        <f>'soust.uk.JMK př.č.2'!$L$27</f>
        <v>85</v>
      </c>
      <c r="E972" s="63">
        <f t="shared" si="42"/>
        <v>5134</v>
      </c>
      <c r="F972" s="63">
        <f t="shared" si="43"/>
        <v>3718</v>
      </c>
      <c r="G972" s="65"/>
      <c r="H972" s="194"/>
      <c r="I972" s="64"/>
      <c r="J972" s="64"/>
      <c r="K972" s="69"/>
      <c r="L972" s="72"/>
      <c r="M972" s="72"/>
      <c r="N972" s="72"/>
      <c r="O972" s="72"/>
      <c r="P972" s="63">
        <f t="shared" si="44"/>
        <v>1331</v>
      </c>
    </row>
    <row r="973" spans="1:16" x14ac:dyDescent="0.25">
      <c r="A973" s="104">
        <v>973</v>
      </c>
      <c r="B973" s="66">
        <v>74.540000000000006</v>
      </c>
      <c r="C973" s="63">
        <f>'soust.uk.JMK př.č.2'!$O$27+'soust.uk.JMK př.č.2'!$P$27</f>
        <v>23092</v>
      </c>
      <c r="D973" s="63">
        <f>'soust.uk.JMK př.č.2'!$L$27</f>
        <v>85</v>
      </c>
      <c r="E973" s="63">
        <f t="shared" si="42"/>
        <v>5134</v>
      </c>
      <c r="F973" s="63">
        <f t="shared" si="43"/>
        <v>3718</v>
      </c>
      <c r="G973" s="65"/>
      <c r="H973" s="194"/>
      <c r="I973" s="64"/>
      <c r="J973" s="64"/>
      <c r="K973" s="69"/>
      <c r="L973" s="72"/>
      <c r="M973" s="72"/>
      <c r="N973" s="72"/>
      <c r="O973" s="72"/>
      <c r="P973" s="63">
        <f t="shared" si="44"/>
        <v>1331</v>
      </c>
    </row>
    <row r="974" spans="1:16" x14ac:dyDescent="0.25">
      <c r="A974" s="104">
        <v>974</v>
      </c>
      <c r="B974" s="66">
        <v>74.55</v>
      </c>
      <c r="C974" s="63">
        <f>'soust.uk.JMK př.č.2'!$O$27+'soust.uk.JMK př.č.2'!$P$27</f>
        <v>23092</v>
      </c>
      <c r="D974" s="63">
        <f>'soust.uk.JMK př.č.2'!$L$27</f>
        <v>85</v>
      </c>
      <c r="E974" s="63">
        <f t="shared" ref="E974:E1037" si="45">SUM(F974,P974,D974)</f>
        <v>5133</v>
      </c>
      <c r="F974" s="63">
        <f t="shared" si="43"/>
        <v>3717</v>
      </c>
      <c r="G974" s="65"/>
      <c r="H974" s="194"/>
      <c r="I974" s="64"/>
      <c r="J974" s="64"/>
      <c r="K974" s="69"/>
      <c r="L974" s="72"/>
      <c r="M974" s="72"/>
      <c r="N974" s="72"/>
      <c r="O974" s="72"/>
      <c r="P974" s="63">
        <f t="shared" si="44"/>
        <v>1331</v>
      </c>
    </row>
    <row r="975" spans="1:16" x14ac:dyDescent="0.25">
      <c r="A975" s="104">
        <v>975</v>
      </c>
      <c r="B975" s="66">
        <v>74.569999999999993</v>
      </c>
      <c r="C975" s="63">
        <f>'soust.uk.JMK př.č.2'!$O$27+'soust.uk.JMK př.č.2'!$P$27</f>
        <v>23092</v>
      </c>
      <c r="D975" s="63">
        <f>'soust.uk.JMK př.č.2'!$L$27</f>
        <v>85</v>
      </c>
      <c r="E975" s="63">
        <f t="shared" si="45"/>
        <v>5131</v>
      </c>
      <c r="F975" s="63">
        <f t="shared" ref="F975:F1038" si="46">ROUND(1/B975*C975*12,0)</f>
        <v>3716</v>
      </c>
      <c r="G975" s="65"/>
      <c r="H975" s="194"/>
      <c r="I975" s="64"/>
      <c r="J975" s="64"/>
      <c r="K975" s="69"/>
      <c r="L975" s="72"/>
      <c r="M975" s="72"/>
      <c r="N975" s="72"/>
      <c r="O975" s="72"/>
      <c r="P975" s="63">
        <f t="shared" ref="P975:P1038" si="47">ROUND((F975*35.8%),0)</f>
        <v>1330</v>
      </c>
    </row>
    <row r="976" spans="1:16" x14ac:dyDescent="0.25">
      <c r="A976" s="104">
        <v>976</v>
      </c>
      <c r="B976" s="66">
        <v>74.58</v>
      </c>
      <c r="C976" s="63">
        <f>'soust.uk.JMK př.č.2'!$O$27+'soust.uk.JMK př.č.2'!$P$27</f>
        <v>23092</v>
      </c>
      <c r="D976" s="63">
        <f>'soust.uk.JMK př.č.2'!$L$27</f>
        <v>85</v>
      </c>
      <c r="E976" s="63">
        <f t="shared" si="45"/>
        <v>5131</v>
      </c>
      <c r="F976" s="63">
        <f t="shared" si="46"/>
        <v>3716</v>
      </c>
      <c r="G976" s="65"/>
      <c r="H976" s="194"/>
      <c r="I976" s="64"/>
      <c r="J976" s="64"/>
      <c r="K976" s="69"/>
      <c r="L976" s="72"/>
      <c r="M976" s="72"/>
      <c r="N976" s="72"/>
      <c r="O976" s="72"/>
      <c r="P976" s="63">
        <f t="shared" si="47"/>
        <v>1330</v>
      </c>
    </row>
    <row r="977" spans="1:16" x14ac:dyDescent="0.25">
      <c r="A977" s="104">
        <v>977</v>
      </c>
      <c r="B977" s="66">
        <v>74.599999999999994</v>
      </c>
      <c r="C977" s="63">
        <f>'soust.uk.JMK př.č.2'!$O$27+'soust.uk.JMK př.č.2'!$P$27</f>
        <v>23092</v>
      </c>
      <c r="D977" s="63">
        <f>'soust.uk.JMK př.č.2'!$L$27</f>
        <v>85</v>
      </c>
      <c r="E977" s="63">
        <f t="shared" si="45"/>
        <v>5130</v>
      </c>
      <c r="F977" s="63">
        <f t="shared" si="46"/>
        <v>3715</v>
      </c>
      <c r="G977" s="65"/>
      <c r="H977" s="194"/>
      <c r="I977" s="64"/>
      <c r="J977" s="64"/>
      <c r="K977" s="69"/>
      <c r="L977" s="72"/>
      <c r="M977" s="72"/>
      <c r="N977" s="72"/>
      <c r="O977" s="72"/>
      <c r="P977" s="63">
        <f t="shared" si="47"/>
        <v>1330</v>
      </c>
    </row>
    <row r="978" spans="1:16" x14ac:dyDescent="0.25">
      <c r="A978" s="104">
        <v>978</v>
      </c>
      <c r="B978" s="66">
        <v>74.61</v>
      </c>
      <c r="C978" s="63">
        <f>'soust.uk.JMK př.č.2'!$O$27+'soust.uk.JMK př.č.2'!$P$27</f>
        <v>23092</v>
      </c>
      <c r="D978" s="63">
        <f>'soust.uk.JMK př.č.2'!$L$27</f>
        <v>85</v>
      </c>
      <c r="E978" s="63">
        <f t="shared" si="45"/>
        <v>5129</v>
      </c>
      <c r="F978" s="63">
        <f t="shared" si="46"/>
        <v>3714</v>
      </c>
      <c r="G978" s="65"/>
      <c r="H978" s="194"/>
      <c r="I978" s="64"/>
      <c r="J978" s="64"/>
      <c r="K978" s="69"/>
      <c r="L978" s="72"/>
      <c r="M978" s="72"/>
      <c r="N978" s="72"/>
      <c r="O978" s="72"/>
      <c r="P978" s="63">
        <f t="shared" si="47"/>
        <v>1330</v>
      </c>
    </row>
    <row r="979" spans="1:16" x14ac:dyDescent="0.25">
      <c r="A979" s="104">
        <v>979</v>
      </c>
      <c r="B979" s="66">
        <v>74.63</v>
      </c>
      <c r="C979" s="63">
        <f>'soust.uk.JMK př.č.2'!$O$27+'soust.uk.JMK př.č.2'!$P$27</f>
        <v>23092</v>
      </c>
      <c r="D979" s="63">
        <f>'soust.uk.JMK př.č.2'!$L$27</f>
        <v>85</v>
      </c>
      <c r="E979" s="63">
        <f t="shared" si="45"/>
        <v>5127</v>
      </c>
      <c r="F979" s="63">
        <f t="shared" si="46"/>
        <v>3713</v>
      </c>
      <c r="G979" s="65"/>
      <c r="H979" s="194"/>
      <c r="I979" s="64"/>
      <c r="J979" s="64"/>
      <c r="K979" s="69"/>
      <c r="L979" s="72"/>
      <c r="M979" s="72"/>
      <c r="N979" s="72"/>
      <c r="O979" s="72"/>
      <c r="P979" s="63">
        <f t="shared" si="47"/>
        <v>1329</v>
      </c>
    </row>
    <row r="980" spans="1:16" x14ac:dyDescent="0.25">
      <c r="A980" s="104">
        <v>980</v>
      </c>
      <c r="B980" s="66">
        <v>74.64</v>
      </c>
      <c r="C980" s="63">
        <f>'soust.uk.JMK př.č.2'!$O$27+'soust.uk.JMK př.č.2'!$P$27</f>
        <v>23092</v>
      </c>
      <c r="D980" s="63">
        <f>'soust.uk.JMK př.č.2'!$L$27</f>
        <v>85</v>
      </c>
      <c r="E980" s="63">
        <f t="shared" si="45"/>
        <v>5127</v>
      </c>
      <c r="F980" s="63">
        <f t="shared" si="46"/>
        <v>3713</v>
      </c>
      <c r="G980" s="65"/>
      <c r="H980" s="194"/>
      <c r="I980" s="64"/>
      <c r="J980" s="64"/>
      <c r="K980" s="69"/>
      <c r="L980" s="72"/>
      <c r="M980" s="72"/>
      <c r="N980" s="72"/>
      <c r="O980" s="72"/>
      <c r="P980" s="63">
        <f t="shared" si="47"/>
        <v>1329</v>
      </c>
    </row>
    <row r="981" spans="1:16" x14ac:dyDescent="0.25">
      <c r="A981" s="104">
        <v>981</v>
      </c>
      <c r="B981" s="66">
        <v>74.66</v>
      </c>
      <c r="C981" s="63">
        <f>'soust.uk.JMK př.č.2'!$O$27+'soust.uk.JMK př.č.2'!$P$27</f>
        <v>23092</v>
      </c>
      <c r="D981" s="63">
        <f>'soust.uk.JMK př.č.2'!$L$27</f>
        <v>85</v>
      </c>
      <c r="E981" s="63">
        <f t="shared" si="45"/>
        <v>5126</v>
      </c>
      <c r="F981" s="63">
        <f t="shared" si="46"/>
        <v>3712</v>
      </c>
      <c r="G981" s="65"/>
      <c r="H981" s="194"/>
      <c r="I981" s="64"/>
      <c r="J981" s="64"/>
      <c r="K981" s="69"/>
      <c r="L981" s="72"/>
      <c r="M981" s="72"/>
      <c r="N981" s="72"/>
      <c r="O981" s="72"/>
      <c r="P981" s="63">
        <f t="shared" si="47"/>
        <v>1329</v>
      </c>
    </row>
    <row r="982" spans="1:16" x14ac:dyDescent="0.25">
      <c r="A982" s="104">
        <v>982</v>
      </c>
      <c r="B982" s="66">
        <v>74.67</v>
      </c>
      <c r="C982" s="63">
        <f>'soust.uk.JMK př.č.2'!$O$27+'soust.uk.JMK př.č.2'!$P$27</f>
        <v>23092</v>
      </c>
      <c r="D982" s="63">
        <f>'soust.uk.JMK př.č.2'!$L$27</f>
        <v>85</v>
      </c>
      <c r="E982" s="63">
        <f t="shared" si="45"/>
        <v>5125</v>
      </c>
      <c r="F982" s="63">
        <f t="shared" si="46"/>
        <v>3711</v>
      </c>
      <c r="G982" s="65"/>
      <c r="H982" s="194"/>
      <c r="I982" s="64"/>
      <c r="J982" s="64"/>
      <c r="K982" s="69"/>
      <c r="L982" s="72"/>
      <c r="M982" s="72"/>
      <c r="N982" s="72"/>
      <c r="O982" s="72"/>
      <c r="P982" s="63">
        <f t="shared" si="47"/>
        <v>1329</v>
      </c>
    </row>
    <row r="983" spans="1:16" x14ac:dyDescent="0.25">
      <c r="A983" s="104">
        <v>983</v>
      </c>
      <c r="B983" s="66">
        <v>74.680000000000007</v>
      </c>
      <c r="C983" s="63">
        <f>'soust.uk.JMK př.č.2'!$O$27+'soust.uk.JMK př.č.2'!$P$27</f>
        <v>23092</v>
      </c>
      <c r="D983" s="63">
        <f>'soust.uk.JMK př.č.2'!$L$27</f>
        <v>85</v>
      </c>
      <c r="E983" s="63">
        <f t="shared" si="45"/>
        <v>5125</v>
      </c>
      <c r="F983" s="63">
        <f t="shared" si="46"/>
        <v>3711</v>
      </c>
      <c r="G983" s="65"/>
      <c r="H983" s="194"/>
      <c r="I983" s="64"/>
      <c r="J983" s="64"/>
      <c r="K983" s="69"/>
      <c r="L983" s="72"/>
      <c r="M983" s="72"/>
      <c r="N983" s="72"/>
      <c r="O983" s="72"/>
      <c r="P983" s="63">
        <f t="shared" si="47"/>
        <v>1329</v>
      </c>
    </row>
    <row r="984" spans="1:16" x14ac:dyDescent="0.25">
      <c r="A984" s="104">
        <v>984</v>
      </c>
      <c r="B984" s="66">
        <v>74.7</v>
      </c>
      <c r="C984" s="63">
        <f>'soust.uk.JMK př.č.2'!$O$27+'soust.uk.JMK př.č.2'!$P$27</f>
        <v>23092</v>
      </c>
      <c r="D984" s="63">
        <f>'soust.uk.JMK př.č.2'!$L$27</f>
        <v>85</v>
      </c>
      <c r="E984" s="63">
        <f t="shared" si="45"/>
        <v>5123</v>
      </c>
      <c r="F984" s="63">
        <f t="shared" si="46"/>
        <v>3710</v>
      </c>
      <c r="G984" s="65"/>
      <c r="H984" s="194"/>
      <c r="I984" s="64"/>
      <c r="J984" s="64"/>
      <c r="K984" s="69"/>
      <c r="L984" s="72"/>
      <c r="M984" s="72"/>
      <c r="N984" s="72"/>
      <c r="O984" s="72"/>
      <c r="P984" s="63">
        <f t="shared" si="47"/>
        <v>1328</v>
      </c>
    </row>
    <row r="985" spans="1:16" x14ac:dyDescent="0.25">
      <c r="A985" s="104">
        <v>985</v>
      </c>
      <c r="B985" s="66">
        <v>74.709999999999994</v>
      </c>
      <c r="C985" s="63">
        <f>'soust.uk.JMK př.č.2'!$O$27+'soust.uk.JMK př.č.2'!$P$27</f>
        <v>23092</v>
      </c>
      <c r="D985" s="63">
        <f>'soust.uk.JMK př.č.2'!$L$27</f>
        <v>85</v>
      </c>
      <c r="E985" s="63">
        <f t="shared" si="45"/>
        <v>5122</v>
      </c>
      <c r="F985" s="63">
        <f t="shared" si="46"/>
        <v>3709</v>
      </c>
      <c r="G985" s="65"/>
      <c r="H985" s="194"/>
      <c r="I985" s="64"/>
      <c r="J985" s="64"/>
      <c r="K985" s="69"/>
      <c r="L985" s="72"/>
      <c r="M985" s="72"/>
      <c r="N985" s="72"/>
      <c r="O985" s="72"/>
      <c r="P985" s="63">
        <f t="shared" si="47"/>
        <v>1328</v>
      </c>
    </row>
    <row r="986" spans="1:16" x14ac:dyDescent="0.25">
      <c r="A986" s="104">
        <v>986</v>
      </c>
      <c r="B986" s="66">
        <v>74.73</v>
      </c>
      <c r="C986" s="63">
        <f>'soust.uk.JMK př.č.2'!$O$27+'soust.uk.JMK př.č.2'!$P$27</f>
        <v>23092</v>
      </c>
      <c r="D986" s="63">
        <f>'soust.uk.JMK př.č.2'!$L$27</f>
        <v>85</v>
      </c>
      <c r="E986" s="63">
        <f t="shared" si="45"/>
        <v>5120</v>
      </c>
      <c r="F986" s="63">
        <f t="shared" si="46"/>
        <v>3708</v>
      </c>
      <c r="G986" s="65"/>
      <c r="H986" s="194"/>
      <c r="I986" s="64"/>
      <c r="J986" s="64"/>
      <c r="K986" s="69"/>
      <c r="L986" s="72"/>
      <c r="M986" s="72"/>
      <c r="N986" s="72"/>
      <c r="O986" s="72"/>
      <c r="P986" s="63">
        <f t="shared" si="47"/>
        <v>1327</v>
      </c>
    </row>
    <row r="987" spans="1:16" x14ac:dyDescent="0.25">
      <c r="A987" s="104">
        <v>987</v>
      </c>
      <c r="B987" s="66">
        <v>74.739999999999995</v>
      </c>
      <c r="C987" s="63">
        <f>'soust.uk.JMK př.č.2'!$O$27+'soust.uk.JMK př.č.2'!$P$27</f>
        <v>23092</v>
      </c>
      <c r="D987" s="63">
        <f>'soust.uk.JMK př.č.2'!$L$27</f>
        <v>85</v>
      </c>
      <c r="E987" s="63">
        <f t="shared" si="45"/>
        <v>5120</v>
      </c>
      <c r="F987" s="63">
        <f t="shared" si="46"/>
        <v>3708</v>
      </c>
      <c r="G987" s="65"/>
      <c r="H987" s="194"/>
      <c r="I987" s="64"/>
      <c r="J987" s="64"/>
      <c r="K987" s="69"/>
      <c r="L987" s="72"/>
      <c r="M987" s="72"/>
      <c r="N987" s="72"/>
      <c r="O987" s="72"/>
      <c r="P987" s="63">
        <f t="shared" si="47"/>
        <v>1327</v>
      </c>
    </row>
    <row r="988" spans="1:16" x14ac:dyDescent="0.25">
      <c r="A988" s="104">
        <v>988</v>
      </c>
      <c r="B988" s="66">
        <v>74.760000000000005</v>
      </c>
      <c r="C988" s="63">
        <f>'soust.uk.JMK př.č.2'!$O$27+'soust.uk.JMK př.č.2'!$P$27</f>
        <v>23092</v>
      </c>
      <c r="D988" s="63">
        <f>'soust.uk.JMK př.č.2'!$L$27</f>
        <v>85</v>
      </c>
      <c r="E988" s="63">
        <f t="shared" si="45"/>
        <v>5119</v>
      </c>
      <c r="F988" s="63">
        <f t="shared" si="46"/>
        <v>3707</v>
      </c>
      <c r="G988" s="65"/>
      <c r="H988" s="194"/>
      <c r="I988" s="64"/>
      <c r="J988" s="64"/>
      <c r="K988" s="69"/>
      <c r="L988" s="72"/>
      <c r="M988" s="72"/>
      <c r="N988" s="72"/>
      <c r="O988" s="72"/>
      <c r="P988" s="63">
        <f t="shared" si="47"/>
        <v>1327</v>
      </c>
    </row>
    <row r="989" spans="1:16" x14ac:dyDescent="0.25">
      <c r="A989" s="104">
        <v>989</v>
      </c>
      <c r="B989" s="66">
        <v>74.77</v>
      </c>
      <c r="C989" s="63">
        <f>'soust.uk.JMK př.č.2'!$O$27+'soust.uk.JMK př.č.2'!$P$27</f>
        <v>23092</v>
      </c>
      <c r="D989" s="63">
        <f>'soust.uk.JMK př.č.2'!$L$27</f>
        <v>85</v>
      </c>
      <c r="E989" s="63">
        <f t="shared" si="45"/>
        <v>5118</v>
      </c>
      <c r="F989" s="63">
        <f t="shared" si="46"/>
        <v>3706</v>
      </c>
      <c r="G989" s="65"/>
      <c r="H989" s="194"/>
      <c r="I989" s="64"/>
      <c r="J989" s="64"/>
      <c r="K989" s="69"/>
      <c r="L989" s="72"/>
      <c r="M989" s="72"/>
      <c r="N989" s="72"/>
      <c r="O989" s="72"/>
      <c r="P989" s="63">
        <f t="shared" si="47"/>
        <v>1327</v>
      </c>
    </row>
    <row r="990" spans="1:16" x14ac:dyDescent="0.25">
      <c r="A990" s="104">
        <v>990</v>
      </c>
      <c r="B990" s="66">
        <v>74.78</v>
      </c>
      <c r="C990" s="63">
        <f>'soust.uk.JMK př.č.2'!$O$27+'soust.uk.JMK př.č.2'!$P$27</f>
        <v>23092</v>
      </c>
      <c r="D990" s="63">
        <f>'soust.uk.JMK př.č.2'!$L$27</f>
        <v>85</v>
      </c>
      <c r="E990" s="63">
        <f t="shared" si="45"/>
        <v>5118</v>
      </c>
      <c r="F990" s="63">
        <f t="shared" si="46"/>
        <v>3706</v>
      </c>
      <c r="G990" s="65"/>
      <c r="H990" s="194"/>
      <c r="I990" s="64"/>
      <c r="J990" s="64"/>
      <c r="K990" s="69"/>
      <c r="L990" s="72"/>
      <c r="M990" s="72"/>
      <c r="N990" s="72"/>
      <c r="O990" s="72"/>
      <c r="P990" s="63">
        <f t="shared" si="47"/>
        <v>1327</v>
      </c>
    </row>
    <row r="991" spans="1:16" x14ac:dyDescent="0.25">
      <c r="A991" s="104">
        <v>991</v>
      </c>
      <c r="B991" s="66">
        <v>74.8</v>
      </c>
      <c r="C991" s="63">
        <f>'soust.uk.JMK př.č.2'!$O$27+'soust.uk.JMK př.č.2'!$P$27</f>
        <v>23092</v>
      </c>
      <c r="D991" s="63">
        <f>'soust.uk.JMK př.č.2'!$L$27</f>
        <v>85</v>
      </c>
      <c r="E991" s="63">
        <f t="shared" si="45"/>
        <v>5116</v>
      </c>
      <c r="F991" s="63">
        <f t="shared" si="46"/>
        <v>3705</v>
      </c>
      <c r="G991" s="65"/>
      <c r="H991" s="194"/>
      <c r="I991" s="64"/>
      <c r="J991" s="64"/>
      <c r="K991" s="69"/>
      <c r="L991" s="72"/>
      <c r="M991" s="72"/>
      <c r="N991" s="72"/>
      <c r="O991" s="72"/>
      <c r="P991" s="63">
        <f t="shared" si="47"/>
        <v>1326</v>
      </c>
    </row>
    <row r="992" spans="1:16" x14ac:dyDescent="0.25">
      <c r="A992" s="104">
        <v>992</v>
      </c>
      <c r="B992" s="66">
        <v>74.81</v>
      </c>
      <c r="C992" s="63">
        <f>'soust.uk.JMK př.č.2'!$O$27+'soust.uk.JMK př.č.2'!$P$27</f>
        <v>23092</v>
      </c>
      <c r="D992" s="63">
        <f>'soust.uk.JMK př.č.2'!$L$27</f>
        <v>85</v>
      </c>
      <c r="E992" s="63">
        <f t="shared" si="45"/>
        <v>5115</v>
      </c>
      <c r="F992" s="63">
        <f t="shared" si="46"/>
        <v>3704</v>
      </c>
      <c r="G992" s="65"/>
      <c r="H992" s="194"/>
      <c r="I992" s="64"/>
      <c r="J992" s="64"/>
      <c r="K992" s="69"/>
      <c r="L992" s="72"/>
      <c r="M992" s="72"/>
      <c r="N992" s="72"/>
      <c r="O992" s="72"/>
      <c r="P992" s="63">
        <f t="shared" si="47"/>
        <v>1326</v>
      </c>
    </row>
    <row r="993" spans="1:16" x14ac:dyDescent="0.25">
      <c r="A993" s="104">
        <v>993</v>
      </c>
      <c r="B993" s="66">
        <v>74.83</v>
      </c>
      <c r="C993" s="63">
        <f>'soust.uk.JMK př.č.2'!$O$27+'soust.uk.JMK př.č.2'!$P$27</f>
        <v>23092</v>
      </c>
      <c r="D993" s="63">
        <f>'soust.uk.JMK př.č.2'!$L$27</f>
        <v>85</v>
      </c>
      <c r="E993" s="63">
        <f t="shared" si="45"/>
        <v>5114</v>
      </c>
      <c r="F993" s="63">
        <f t="shared" si="46"/>
        <v>3703</v>
      </c>
      <c r="G993" s="65"/>
      <c r="H993" s="194"/>
      <c r="I993" s="64"/>
      <c r="J993" s="64"/>
      <c r="K993" s="69"/>
      <c r="L993" s="72"/>
      <c r="M993" s="72"/>
      <c r="N993" s="72"/>
      <c r="O993" s="72"/>
      <c r="P993" s="63">
        <f t="shared" si="47"/>
        <v>1326</v>
      </c>
    </row>
    <row r="994" spans="1:16" x14ac:dyDescent="0.25">
      <c r="A994" s="104">
        <v>994</v>
      </c>
      <c r="B994" s="66">
        <v>74.84</v>
      </c>
      <c r="C994" s="63">
        <f>'soust.uk.JMK př.č.2'!$O$27+'soust.uk.JMK př.č.2'!$P$27</f>
        <v>23092</v>
      </c>
      <c r="D994" s="63">
        <f>'soust.uk.JMK př.č.2'!$L$27</f>
        <v>85</v>
      </c>
      <c r="E994" s="63">
        <f t="shared" si="45"/>
        <v>5114</v>
      </c>
      <c r="F994" s="63">
        <f t="shared" si="46"/>
        <v>3703</v>
      </c>
      <c r="G994" s="65"/>
      <c r="H994" s="194"/>
      <c r="I994" s="64"/>
      <c r="J994" s="64"/>
      <c r="K994" s="69"/>
      <c r="L994" s="72"/>
      <c r="M994" s="72"/>
      <c r="N994" s="72"/>
      <c r="O994" s="72"/>
      <c r="P994" s="63">
        <f t="shared" si="47"/>
        <v>1326</v>
      </c>
    </row>
    <row r="995" spans="1:16" x14ac:dyDescent="0.25">
      <c r="A995" s="104">
        <v>995</v>
      </c>
      <c r="B995" s="66">
        <v>74.86</v>
      </c>
      <c r="C995" s="63">
        <f>'soust.uk.JMK př.č.2'!$O$27+'soust.uk.JMK př.č.2'!$P$27</f>
        <v>23092</v>
      </c>
      <c r="D995" s="63">
        <f>'soust.uk.JMK př.č.2'!$L$27</f>
        <v>85</v>
      </c>
      <c r="E995" s="63">
        <f t="shared" si="45"/>
        <v>5112</v>
      </c>
      <c r="F995" s="63">
        <f t="shared" si="46"/>
        <v>3702</v>
      </c>
      <c r="G995" s="65"/>
      <c r="H995" s="194"/>
      <c r="I995" s="64"/>
      <c r="J995" s="64"/>
      <c r="K995" s="69"/>
      <c r="L995" s="72"/>
      <c r="M995" s="72"/>
      <c r="N995" s="72"/>
      <c r="O995" s="72"/>
      <c r="P995" s="63">
        <f t="shared" si="47"/>
        <v>1325</v>
      </c>
    </row>
    <row r="996" spans="1:16" x14ac:dyDescent="0.25">
      <c r="A996" s="104">
        <v>996</v>
      </c>
      <c r="B996" s="66">
        <v>74.87</v>
      </c>
      <c r="C996" s="63">
        <f>'soust.uk.JMK př.č.2'!$O$27+'soust.uk.JMK př.č.2'!$P$27</f>
        <v>23092</v>
      </c>
      <c r="D996" s="63">
        <f>'soust.uk.JMK př.č.2'!$L$27</f>
        <v>85</v>
      </c>
      <c r="E996" s="63">
        <f t="shared" si="45"/>
        <v>5111</v>
      </c>
      <c r="F996" s="63">
        <f t="shared" si="46"/>
        <v>3701</v>
      </c>
      <c r="G996" s="65"/>
      <c r="H996" s="194"/>
      <c r="I996" s="64"/>
      <c r="J996" s="64"/>
      <c r="K996" s="69"/>
      <c r="L996" s="72"/>
      <c r="M996" s="72"/>
      <c r="N996" s="72"/>
      <c r="O996" s="72"/>
      <c r="P996" s="63">
        <f t="shared" si="47"/>
        <v>1325</v>
      </c>
    </row>
    <row r="997" spans="1:16" x14ac:dyDescent="0.25">
      <c r="A997" s="104">
        <v>997</v>
      </c>
      <c r="B997" s="66">
        <v>74.88</v>
      </c>
      <c r="C997" s="63">
        <f>'soust.uk.JMK př.č.2'!$O$27+'soust.uk.JMK př.č.2'!$P$27</f>
        <v>23092</v>
      </c>
      <c r="D997" s="63">
        <f>'soust.uk.JMK př.č.2'!$L$27</f>
        <v>85</v>
      </c>
      <c r="E997" s="63">
        <f t="shared" si="45"/>
        <v>5111</v>
      </c>
      <c r="F997" s="63">
        <f t="shared" si="46"/>
        <v>3701</v>
      </c>
      <c r="G997" s="65"/>
      <c r="H997" s="194"/>
      <c r="I997" s="64"/>
      <c r="J997" s="64"/>
      <c r="K997" s="69"/>
      <c r="L997" s="72"/>
      <c r="M997" s="72"/>
      <c r="N997" s="72"/>
      <c r="O997" s="72"/>
      <c r="P997" s="63">
        <f t="shared" si="47"/>
        <v>1325</v>
      </c>
    </row>
    <row r="998" spans="1:16" x14ac:dyDescent="0.25">
      <c r="A998" s="104">
        <v>998</v>
      </c>
      <c r="B998" s="66">
        <v>74.900000000000006</v>
      </c>
      <c r="C998" s="63">
        <f>'soust.uk.JMK př.č.2'!$O$27+'soust.uk.JMK př.č.2'!$P$27</f>
        <v>23092</v>
      </c>
      <c r="D998" s="63">
        <f>'soust.uk.JMK př.č.2'!$L$27</f>
        <v>85</v>
      </c>
      <c r="E998" s="63">
        <f t="shared" si="45"/>
        <v>5110</v>
      </c>
      <c r="F998" s="63">
        <f t="shared" si="46"/>
        <v>3700</v>
      </c>
      <c r="G998" s="65"/>
      <c r="H998" s="194"/>
      <c r="I998" s="64"/>
      <c r="J998" s="64"/>
      <c r="K998" s="69"/>
      <c r="L998" s="72"/>
      <c r="M998" s="72"/>
      <c r="N998" s="72"/>
      <c r="O998" s="72"/>
      <c r="P998" s="63">
        <f t="shared" si="47"/>
        <v>1325</v>
      </c>
    </row>
    <row r="999" spans="1:16" x14ac:dyDescent="0.25">
      <c r="A999" s="104">
        <v>999</v>
      </c>
      <c r="B999" s="66">
        <v>74.91</v>
      </c>
      <c r="C999" s="63">
        <f>'soust.uk.JMK př.č.2'!$O$27+'soust.uk.JMK př.č.2'!$P$27</f>
        <v>23092</v>
      </c>
      <c r="D999" s="63">
        <f>'soust.uk.JMK př.č.2'!$L$27</f>
        <v>85</v>
      </c>
      <c r="E999" s="63">
        <f t="shared" si="45"/>
        <v>5108</v>
      </c>
      <c r="F999" s="63">
        <f t="shared" si="46"/>
        <v>3699</v>
      </c>
      <c r="G999" s="65"/>
      <c r="H999" s="194"/>
      <c r="I999" s="64"/>
      <c r="J999" s="64"/>
      <c r="K999" s="69"/>
      <c r="L999" s="72"/>
      <c r="M999" s="72"/>
      <c r="N999" s="72"/>
      <c r="O999" s="72"/>
      <c r="P999" s="63">
        <f t="shared" si="47"/>
        <v>1324</v>
      </c>
    </row>
    <row r="1000" spans="1:16" x14ac:dyDescent="0.25">
      <c r="A1000" s="104">
        <v>1000</v>
      </c>
      <c r="B1000" s="66">
        <v>74.930000000000007</v>
      </c>
      <c r="C1000" s="63">
        <f>'soust.uk.JMK př.č.2'!$O$27+'soust.uk.JMK př.č.2'!$P$27</f>
        <v>23092</v>
      </c>
      <c r="D1000" s="63">
        <f>'soust.uk.JMK př.č.2'!$L$27</f>
        <v>85</v>
      </c>
      <c r="E1000" s="63">
        <f t="shared" si="45"/>
        <v>5107</v>
      </c>
      <c r="F1000" s="63">
        <f t="shared" si="46"/>
        <v>3698</v>
      </c>
      <c r="G1000" s="65"/>
      <c r="H1000" s="194"/>
      <c r="I1000" s="64"/>
      <c r="J1000" s="64"/>
      <c r="K1000" s="69"/>
      <c r="L1000" s="72"/>
      <c r="M1000" s="72"/>
      <c r="N1000" s="72"/>
      <c r="O1000" s="72"/>
      <c r="P1000" s="63">
        <f t="shared" si="47"/>
        <v>1324</v>
      </c>
    </row>
    <row r="1001" spans="1:16" x14ac:dyDescent="0.25">
      <c r="A1001" s="104">
        <v>1001</v>
      </c>
      <c r="B1001" s="66">
        <v>74.94</v>
      </c>
      <c r="C1001" s="63">
        <f>'soust.uk.JMK př.č.2'!$O$27+'soust.uk.JMK př.č.2'!$P$27</f>
        <v>23092</v>
      </c>
      <c r="D1001" s="63">
        <f>'soust.uk.JMK př.č.2'!$L$27</f>
        <v>85</v>
      </c>
      <c r="E1001" s="63">
        <f t="shared" si="45"/>
        <v>5107</v>
      </c>
      <c r="F1001" s="63">
        <f t="shared" si="46"/>
        <v>3698</v>
      </c>
      <c r="G1001" s="65"/>
      <c r="H1001" s="194"/>
      <c r="I1001" s="64"/>
      <c r="J1001" s="64"/>
      <c r="K1001" s="69"/>
      <c r="L1001" s="72"/>
      <c r="M1001" s="72"/>
      <c r="N1001" s="72"/>
      <c r="O1001" s="72"/>
      <c r="P1001" s="63">
        <f t="shared" si="47"/>
        <v>1324</v>
      </c>
    </row>
    <row r="1002" spans="1:16" x14ac:dyDescent="0.25">
      <c r="A1002" s="104">
        <v>1002</v>
      </c>
      <c r="B1002" s="66">
        <v>74.95</v>
      </c>
      <c r="C1002" s="63">
        <f>'soust.uk.JMK př.č.2'!$O$27+'soust.uk.JMK př.č.2'!$P$27</f>
        <v>23092</v>
      </c>
      <c r="D1002" s="63">
        <f>'soust.uk.JMK př.č.2'!$L$27</f>
        <v>85</v>
      </c>
      <c r="E1002" s="63">
        <f t="shared" si="45"/>
        <v>5106</v>
      </c>
      <c r="F1002" s="63">
        <f t="shared" si="46"/>
        <v>3697</v>
      </c>
      <c r="G1002" s="65"/>
      <c r="H1002" s="194"/>
      <c r="I1002" s="64"/>
      <c r="J1002" s="64"/>
      <c r="K1002" s="69"/>
      <c r="L1002" s="72"/>
      <c r="M1002" s="72"/>
      <c r="N1002" s="72"/>
      <c r="O1002" s="72"/>
      <c r="P1002" s="63">
        <f t="shared" si="47"/>
        <v>1324</v>
      </c>
    </row>
    <row r="1003" spans="1:16" x14ac:dyDescent="0.25">
      <c r="A1003" s="104">
        <v>1003</v>
      </c>
      <c r="B1003" s="66">
        <v>74.97</v>
      </c>
      <c r="C1003" s="63">
        <f>'soust.uk.JMK př.č.2'!$O$27+'soust.uk.JMK př.č.2'!$P$27</f>
        <v>23092</v>
      </c>
      <c r="D1003" s="63">
        <f>'soust.uk.JMK př.č.2'!$L$27</f>
        <v>85</v>
      </c>
      <c r="E1003" s="63">
        <f t="shared" si="45"/>
        <v>5104</v>
      </c>
      <c r="F1003" s="63">
        <f t="shared" si="46"/>
        <v>3696</v>
      </c>
      <c r="G1003" s="65"/>
      <c r="H1003" s="194"/>
      <c r="I1003" s="64"/>
      <c r="J1003" s="64"/>
      <c r="K1003" s="69"/>
      <c r="L1003" s="72"/>
      <c r="M1003" s="72"/>
      <c r="N1003" s="72"/>
      <c r="O1003" s="72"/>
      <c r="P1003" s="63">
        <f t="shared" si="47"/>
        <v>1323</v>
      </c>
    </row>
    <row r="1004" spans="1:16" x14ac:dyDescent="0.25">
      <c r="A1004" s="104">
        <v>1004</v>
      </c>
      <c r="B1004" s="66">
        <v>74.98</v>
      </c>
      <c r="C1004" s="63">
        <f>'soust.uk.JMK př.č.2'!$O$27+'soust.uk.JMK př.č.2'!$P$27</f>
        <v>23092</v>
      </c>
      <c r="D1004" s="63">
        <f>'soust.uk.JMK př.č.2'!$L$27</f>
        <v>85</v>
      </c>
      <c r="E1004" s="63">
        <f t="shared" si="45"/>
        <v>5104</v>
      </c>
      <c r="F1004" s="63">
        <f t="shared" si="46"/>
        <v>3696</v>
      </c>
      <c r="G1004" s="65"/>
      <c r="H1004" s="194"/>
      <c r="I1004" s="64"/>
      <c r="J1004" s="64"/>
      <c r="K1004" s="69"/>
      <c r="L1004" s="72"/>
      <c r="M1004" s="72"/>
      <c r="N1004" s="72"/>
      <c r="O1004" s="72"/>
      <c r="P1004" s="63">
        <f t="shared" si="47"/>
        <v>1323</v>
      </c>
    </row>
    <row r="1005" spans="1:16" x14ac:dyDescent="0.25">
      <c r="A1005" s="104">
        <v>1005</v>
      </c>
      <c r="B1005" s="66">
        <v>75</v>
      </c>
      <c r="C1005" s="63">
        <f>'soust.uk.JMK př.č.2'!$O$27+'soust.uk.JMK př.č.2'!$P$27</f>
        <v>23092</v>
      </c>
      <c r="D1005" s="63">
        <f>'soust.uk.JMK př.č.2'!$L$27</f>
        <v>85</v>
      </c>
      <c r="E1005" s="63">
        <f t="shared" si="45"/>
        <v>5103</v>
      </c>
      <c r="F1005" s="63">
        <f t="shared" si="46"/>
        <v>3695</v>
      </c>
      <c r="G1005" s="65"/>
      <c r="H1005" s="194"/>
      <c r="I1005" s="64"/>
      <c r="J1005" s="64"/>
      <c r="K1005" s="69"/>
      <c r="L1005" s="72"/>
      <c r="M1005" s="72"/>
      <c r="N1005" s="72"/>
      <c r="O1005" s="72"/>
      <c r="P1005" s="63">
        <f t="shared" si="47"/>
        <v>1323</v>
      </c>
    </row>
    <row r="1006" spans="1:16" x14ac:dyDescent="0.25">
      <c r="A1006" s="104">
        <v>1006</v>
      </c>
      <c r="B1006" s="66">
        <v>75.010000000000005</v>
      </c>
      <c r="C1006" s="63">
        <f>'soust.uk.JMK př.č.2'!$O$27+'soust.uk.JMK př.č.2'!$P$27</f>
        <v>23092</v>
      </c>
      <c r="D1006" s="63">
        <f>'soust.uk.JMK př.č.2'!$L$27</f>
        <v>85</v>
      </c>
      <c r="E1006" s="63">
        <f t="shared" si="45"/>
        <v>5101</v>
      </c>
      <c r="F1006" s="63">
        <f t="shared" si="46"/>
        <v>3694</v>
      </c>
      <c r="G1006" s="65"/>
      <c r="H1006" s="194"/>
      <c r="I1006" s="64"/>
      <c r="J1006" s="64"/>
      <c r="K1006" s="69"/>
      <c r="L1006" s="72"/>
      <c r="M1006" s="72"/>
      <c r="N1006" s="72"/>
      <c r="O1006" s="72"/>
      <c r="P1006" s="63">
        <f t="shared" si="47"/>
        <v>1322</v>
      </c>
    </row>
    <row r="1007" spans="1:16" x14ac:dyDescent="0.25">
      <c r="A1007" s="104">
        <v>1007</v>
      </c>
      <c r="B1007" s="66">
        <v>75.02</v>
      </c>
      <c r="C1007" s="63">
        <f>'soust.uk.JMK př.č.2'!$O$27+'soust.uk.JMK př.č.2'!$P$27</f>
        <v>23092</v>
      </c>
      <c r="D1007" s="63">
        <f>'soust.uk.JMK př.č.2'!$L$27</f>
        <v>85</v>
      </c>
      <c r="E1007" s="63">
        <f t="shared" si="45"/>
        <v>5101</v>
      </c>
      <c r="F1007" s="63">
        <f t="shared" si="46"/>
        <v>3694</v>
      </c>
      <c r="G1007" s="65"/>
      <c r="H1007" s="194"/>
      <c r="I1007" s="64"/>
      <c r="J1007" s="64"/>
      <c r="K1007" s="69"/>
      <c r="L1007" s="72"/>
      <c r="M1007" s="72"/>
      <c r="N1007" s="72"/>
      <c r="O1007" s="72"/>
      <c r="P1007" s="63">
        <f t="shared" si="47"/>
        <v>1322</v>
      </c>
    </row>
    <row r="1008" spans="1:16" x14ac:dyDescent="0.25">
      <c r="A1008" s="104">
        <v>1008</v>
      </c>
      <c r="B1008" s="66">
        <v>75.040000000000006</v>
      </c>
      <c r="C1008" s="63">
        <f>'soust.uk.JMK př.č.2'!$O$27+'soust.uk.JMK př.č.2'!$P$27</f>
        <v>23092</v>
      </c>
      <c r="D1008" s="63">
        <f>'soust.uk.JMK př.č.2'!$L$27</f>
        <v>85</v>
      </c>
      <c r="E1008" s="63">
        <f t="shared" si="45"/>
        <v>5100</v>
      </c>
      <c r="F1008" s="63">
        <f t="shared" si="46"/>
        <v>3693</v>
      </c>
      <c r="G1008" s="65"/>
      <c r="H1008" s="194"/>
      <c r="I1008" s="64"/>
      <c r="J1008" s="64"/>
      <c r="K1008" s="69"/>
      <c r="L1008" s="72"/>
      <c r="M1008" s="72"/>
      <c r="N1008" s="72"/>
      <c r="O1008" s="72"/>
      <c r="P1008" s="63">
        <f t="shared" si="47"/>
        <v>1322</v>
      </c>
    </row>
    <row r="1009" spans="1:16" x14ac:dyDescent="0.25">
      <c r="A1009" s="104">
        <v>1009</v>
      </c>
      <c r="B1009" s="66">
        <v>75.05</v>
      </c>
      <c r="C1009" s="63">
        <f>'soust.uk.JMK př.č.2'!$O$27+'soust.uk.JMK př.č.2'!$P$27</f>
        <v>23092</v>
      </c>
      <c r="D1009" s="63">
        <f>'soust.uk.JMK př.č.2'!$L$27</f>
        <v>85</v>
      </c>
      <c r="E1009" s="63">
        <f t="shared" si="45"/>
        <v>5099</v>
      </c>
      <c r="F1009" s="63">
        <f t="shared" si="46"/>
        <v>3692</v>
      </c>
      <c r="G1009" s="65"/>
      <c r="H1009" s="194"/>
      <c r="I1009" s="64"/>
      <c r="J1009" s="64"/>
      <c r="K1009" s="69"/>
      <c r="L1009" s="72"/>
      <c r="M1009" s="72"/>
      <c r="N1009" s="72"/>
      <c r="O1009" s="72"/>
      <c r="P1009" s="63">
        <f t="shared" si="47"/>
        <v>1322</v>
      </c>
    </row>
    <row r="1010" spans="1:16" x14ac:dyDescent="0.25">
      <c r="A1010" s="104">
        <v>1010</v>
      </c>
      <c r="B1010" s="66">
        <v>75.069999999999993</v>
      </c>
      <c r="C1010" s="63">
        <f>'soust.uk.JMK př.č.2'!$O$27+'soust.uk.JMK př.č.2'!$P$27</f>
        <v>23092</v>
      </c>
      <c r="D1010" s="63">
        <f>'soust.uk.JMK př.č.2'!$L$27</f>
        <v>85</v>
      </c>
      <c r="E1010" s="63">
        <f t="shared" si="45"/>
        <v>5097</v>
      </c>
      <c r="F1010" s="63">
        <f t="shared" si="46"/>
        <v>3691</v>
      </c>
      <c r="G1010" s="65"/>
      <c r="H1010" s="194"/>
      <c r="I1010" s="64"/>
      <c r="J1010" s="64"/>
      <c r="K1010" s="69"/>
      <c r="L1010" s="72"/>
      <c r="M1010" s="72"/>
      <c r="N1010" s="72"/>
      <c r="O1010" s="72"/>
      <c r="P1010" s="63">
        <f t="shared" si="47"/>
        <v>1321</v>
      </c>
    </row>
    <row r="1011" spans="1:16" x14ac:dyDescent="0.25">
      <c r="A1011" s="104">
        <v>1011</v>
      </c>
      <c r="B1011" s="66">
        <v>75.08</v>
      </c>
      <c r="C1011" s="63">
        <f>'soust.uk.JMK př.č.2'!$O$27+'soust.uk.JMK př.č.2'!$P$27</f>
        <v>23092</v>
      </c>
      <c r="D1011" s="63">
        <f>'soust.uk.JMK př.č.2'!$L$27</f>
        <v>85</v>
      </c>
      <c r="E1011" s="63">
        <f t="shared" si="45"/>
        <v>5097</v>
      </c>
      <c r="F1011" s="63">
        <f t="shared" si="46"/>
        <v>3691</v>
      </c>
      <c r="G1011" s="65"/>
      <c r="H1011" s="194"/>
      <c r="I1011" s="64"/>
      <c r="J1011" s="64"/>
      <c r="K1011" s="69"/>
      <c r="L1011" s="72"/>
      <c r="M1011" s="72"/>
      <c r="N1011" s="72"/>
      <c r="O1011" s="72"/>
      <c r="P1011" s="63">
        <f t="shared" si="47"/>
        <v>1321</v>
      </c>
    </row>
    <row r="1012" spans="1:16" x14ac:dyDescent="0.25">
      <c r="A1012" s="104">
        <v>1012</v>
      </c>
      <c r="B1012" s="66">
        <v>75.09</v>
      </c>
      <c r="C1012" s="63">
        <f>'soust.uk.JMK př.č.2'!$O$27+'soust.uk.JMK př.č.2'!$P$27</f>
        <v>23092</v>
      </c>
      <c r="D1012" s="63">
        <f>'soust.uk.JMK př.č.2'!$L$27</f>
        <v>85</v>
      </c>
      <c r="E1012" s="63">
        <f t="shared" si="45"/>
        <v>5096</v>
      </c>
      <c r="F1012" s="63">
        <f t="shared" si="46"/>
        <v>3690</v>
      </c>
      <c r="G1012" s="65"/>
      <c r="H1012" s="194"/>
      <c r="I1012" s="64"/>
      <c r="J1012" s="64"/>
      <c r="K1012" s="69"/>
      <c r="L1012" s="72"/>
      <c r="M1012" s="72"/>
      <c r="N1012" s="72"/>
      <c r="O1012" s="72"/>
      <c r="P1012" s="63">
        <f t="shared" si="47"/>
        <v>1321</v>
      </c>
    </row>
    <row r="1013" spans="1:16" x14ac:dyDescent="0.25">
      <c r="A1013" s="104">
        <v>1013</v>
      </c>
      <c r="B1013" s="66">
        <v>75.11</v>
      </c>
      <c r="C1013" s="63">
        <f>'soust.uk.JMK př.č.2'!$O$27+'soust.uk.JMK př.č.2'!$P$27</f>
        <v>23092</v>
      </c>
      <c r="D1013" s="63">
        <f>'soust.uk.JMK př.č.2'!$L$27</f>
        <v>85</v>
      </c>
      <c r="E1013" s="63">
        <f t="shared" si="45"/>
        <v>5095</v>
      </c>
      <c r="F1013" s="63">
        <f t="shared" si="46"/>
        <v>3689</v>
      </c>
      <c r="G1013" s="65"/>
      <c r="H1013" s="194"/>
      <c r="I1013" s="64"/>
      <c r="J1013" s="64"/>
      <c r="K1013" s="69"/>
      <c r="L1013" s="72"/>
      <c r="M1013" s="72"/>
      <c r="N1013" s="72"/>
      <c r="O1013" s="72"/>
      <c r="P1013" s="63">
        <f t="shared" si="47"/>
        <v>1321</v>
      </c>
    </row>
    <row r="1014" spans="1:16" x14ac:dyDescent="0.25">
      <c r="A1014" s="104">
        <v>1014</v>
      </c>
      <c r="B1014" s="66">
        <v>75.12</v>
      </c>
      <c r="C1014" s="63">
        <f>'soust.uk.JMK př.č.2'!$O$27+'soust.uk.JMK př.č.2'!$P$27</f>
        <v>23092</v>
      </c>
      <c r="D1014" s="63">
        <f>'soust.uk.JMK př.č.2'!$L$27</f>
        <v>85</v>
      </c>
      <c r="E1014" s="63">
        <f t="shared" si="45"/>
        <v>5095</v>
      </c>
      <c r="F1014" s="63">
        <f t="shared" si="46"/>
        <v>3689</v>
      </c>
      <c r="G1014" s="65"/>
      <c r="H1014" s="194"/>
      <c r="I1014" s="64"/>
      <c r="J1014" s="64"/>
      <c r="K1014" s="69"/>
      <c r="L1014" s="72"/>
      <c r="M1014" s="72"/>
      <c r="N1014" s="72"/>
      <c r="O1014" s="72"/>
      <c r="P1014" s="63">
        <f t="shared" si="47"/>
        <v>1321</v>
      </c>
    </row>
    <row r="1015" spans="1:16" x14ac:dyDescent="0.25">
      <c r="A1015" s="104">
        <v>1015</v>
      </c>
      <c r="B1015" s="66">
        <v>75.14</v>
      </c>
      <c r="C1015" s="63">
        <f>'soust.uk.JMK př.č.2'!$O$27+'soust.uk.JMK př.č.2'!$P$27</f>
        <v>23092</v>
      </c>
      <c r="D1015" s="63">
        <f>'soust.uk.JMK př.č.2'!$L$27</f>
        <v>85</v>
      </c>
      <c r="E1015" s="63">
        <f t="shared" si="45"/>
        <v>5093</v>
      </c>
      <c r="F1015" s="63">
        <f t="shared" si="46"/>
        <v>3688</v>
      </c>
      <c r="G1015" s="65"/>
      <c r="H1015" s="194"/>
      <c r="I1015" s="64"/>
      <c r="J1015" s="64"/>
      <c r="K1015" s="69"/>
      <c r="L1015" s="72"/>
      <c r="M1015" s="72"/>
      <c r="N1015" s="72"/>
      <c r="O1015" s="72"/>
      <c r="P1015" s="63">
        <f t="shared" si="47"/>
        <v>1320</v>
      </c>
    </row>
    <row r="1016" spans="1:16" x14ac:dyDescent="0.25">
      <c r="A1016" s="104">
        <v>1016</v>
      </c>
      <c r="B1016" s="66">
        <v>75.150000000000006</v>
      </c>
      <c r="C1016" s="63">
        <f>'soust.uk.JMK př.č.2'!$O$27+'soust.uk.JMK př.č.2'!$P$27</f>
        <v>23092</v>
      </c>
      <c r="D1016" s="63">
        <f>'soust.uk.JMK př.č.2'!$L$27</f>
        <v>85</v>
      </c>
      <c r="E1016" s="63">
        <f t="shared" si="45"/>
        <v>5092</v>
      </c>
      <c r="F1016" s="63">
        <f t="shared" si="46"/>
        <v>3687</v>
      </c>
      <c r="G1016" s="65"/>
      <c r="H1016" s="194"/>
      <c r="I1016" s="64"/>
      <c r="J1016" s="64"/>
      <c r="K1016" s="69"/>
      <c r="L1016" s="72"/>
      <c r="M1016" s="72"/>
      <c r="N1016" s="72"/>
      <c r="O1016" s="72"/>
      <c r="P1016" s="63">
        <f t="shared" si="47"/>
        <v>1320</v>
      </c>
    </row>
    <row r="1017" spans="1:16" x14ac:dyDescent="0.25">
      <c r="A1017" s="104">
        <v>1017</v>
      </c>
      <c r="B1017" s="66">
        <v>75.16</v>
      </c>
      <c r="C1017" s="63">
        <f>'soust.uk.JMK př.č.2'!$O$27+'soust.uk.JMK př.č.2'!$P$27</f>
        <v>23092</v>
      </c>
      <c r="D1017" s="63">
        <f>'soust.uk.JMK př.č.2'!$L$27</f>
        <v>85</v>
      </c>
      <c r="E1017" s="63">
        <f t="shared" si="45"/>
        <v>5092</v>
      </c>
      <c r="F1017" s="63">
        <f t="shared" si="46"/>
        <v>3687</v>
      </c>
      <c r="G1017" s="65"/>
      <c r="H1017" s="194"/>
      <c r="I1017" s="64"/>
      <c r="J1017" s="64"/>
      <c r="K1017" s="69"/>
      <c r="L1017" s="72"/>
      <c r="M1017" s="72"/>
      <c r="N1017" s="72"/>
      <c r="O1017" s="72"/>
      <c r="P1017" s="63">
        <f t="shared" si="47"/>
        <v>1320</v>
      </c>
    </row>
    <row r="1018" spans="1:16" x14ac:dyDescent="0.25">
      <c r="A1018" s="104">
        <v>1018</v>
      </c>
      <c r="B1018" s="66">
        <v>75.180000000000007</v>
      </c>
      <c r="C1018" s="63">
        <f>'soust.uk.JMK př.č.2'!$O$27+'soust.uk.JMK př.č.2'!$P$27</f>
        <v>23092</v>
      </c>
      <c r="D1018" s="63">
        <f>'soust.uk.JMK př.č.2'!$L$27</f>
        <v>85</v>
      </c>
      <c r="E1018" s="63">
        <f t="shared" si="45"/>
        <v>5091</v>
      </c>
      <c r="F1018" s="63">
        <f t="shared" si="46"/>
        <v>3686</v>
      </c>
      <c r="G1018" s="65"/>
      <c r="H1018" s="194"/>
      <c r="I1018" s="64"/>
      <c r="J1018" s="64"/>
      <c r="K1018" s="69"/>
      <c r="L1018" s="72"/>
      <c r="M1018" s="72"/>
      <c r="N1018" s="72"/>
      <c r="O1018" s="72"/>
      <c r="P1018" s="63">
        <f t="shared" si="47"/>
        <v>1320</v>
      </c>
    </row>
    <row r="1019" spans="1:16" x14ac:dyDescent="0.25">
      <c r="A1019" s="104">
        <v>1019</v>
      </c>
      <c r="B1019" s="66">
        <v>75.19</v>
      </c>
      <c r="C1019" s="63">
        <f>'soust.uk.JMK př.č.2'!$O$27+'soust.uk.JMK př.č.2'!$P$27</f>
        <v>23092</v>
      </c>
      <c r="D1019" s="63">
        <f>'soust.uk.JMK př.č.2'!$L$27</f>
        <v>85</v>
      </c>
      <c r="E1019" s="63">
        <f t="shared" si="45"/>
        <v>5089</v>
      </c>
      <c r="F1019" s="63">
        <f t="shared" si="46"/>
        <v>3685</v>
      </c>
      <c r="G1019" s="65"/>
      <c r="H1019" s="194"/>
      <c r="I1019" s="64"/>
      <c r="J1019" s="64"/>
      <c r="K1019" s="69"/>
      <c r="L1019" s="72"/>
      <c r="M1019" s="72"/>
      <c r="N1019" s="72"/>
      <c r="O1019" s="72"/>
      <c r="P1019" s="63">
        <f t="shared" si="47"/>
        <v>1319</v>
      </c>
    </row>
    <row r="1020" spans="1:16" x14ac:dyDescent="0.25">
      <c r="A1020" s="104">
        <v>1020</v>
      </c>
      <c r="B1020" s="66">
        <v>75.2</v>
      </c>
      <c r="C1020" s="63">
        <f>'soust.uk.JMK př.č.2'!$O$27+'soust.uk.JMK př.č.2'!$P$27</f>
        <v>23092</v>
      </c>
      <c r="D1020" s="63">
        <f>'soust.uk.JMK př.č.2'!$L$27</f>
        <v>85</v>
      </c>
      <c r="E1020" s="63">
        <f t="shared" si="45"/>
        <v>5089</v>
      </c>
      <c r="F1020" s="63">
        <f t="shared" si="46"/>
        <v>3685</v>
      </c>
      <c r="G1020" s="65"/>
      <c r="H1020" s="194"/>
      <c r="I1020" s="64"/>
      <c r="J1020" s="64"/>
      <c r="K1020" s="69"/>
      <c r="L1020" s="72"/>
      <c r="M1020" s="72"/>
      <c r="N1020" s="72"/>
      <c r="O1020" s="72"/>
      <c r="P1020" s="63">
        <f t="shared" si="47"/>
        <v>1319</v>
      </c>
    </row>
    <row r="1021" spans="1:16" x14ac:dyDescent="0.25">
      <c r="A1021" s="104">
        <v>1021</v>
      </c>
      <c r="B1021" s="66">
        <v>75.22</v>
      </c>
      <c r="C1021" s="63">
        <f>'soust.uk.JMK př.č.2'!$O$27+'soust.uk.JMK př.č.2'!$P$27</f>
        <v>23092</v>
      </c>
      <c r="D1021" s="63">
        <f>'soust.uk.JMK př.č.2'!$L$27</f>
        <v>85</v>
      </c>
      <c r="E1021" s="63">
        <f t="shared" si="45"/>
        <v>5088</v>
      </c>
      <c r="F1021" s="63">
        <f t="shared" si="46"/>
        <v>3684</v>
      </c>
      <c r="G1021" s="65"/>
      <c r="H1021" s="194"/>
      <c r="I1021" s="64"/>
      <c r="J1021" s="64"/>
      <c r="K1021" s="69"/>
      <c r="L1021" s="72"/>
      <c r="M1021" s="72"/>
      <c r="N1021" s="72"/>
      <c r="O1021" s="72"/>
      <c r="P1021" s="63">
        <f t="shared" si="47"/>
        <v>1319</v>
      </c>
    </row>
    <row r="1022" spans="1:16" x14ac:dyDescent="0.25">
      <c r="A1022" s="104">
        <v>1022</v>
      </c>
      <c r="B1022" s="66">
        <v>75.23</v>
      </c>
      <c r="C1022" s="63">
        <f>'soust.uk.JMK př.č.2'!$O$27+'soust.uk.JMK př.č.2'!$P$27</f>
        <v>23092</v>
      </c>
      <c r="D1022" s="63">
        <f>'soust.uk.JMK př.č.2'!$L$27</f>
        <v>85</v>
      </c>
      <c r="E1022" s="63">
        <f t="shared" si="45"/>
        <v>5087</v>
      </c>
      <c r="F1022" s="63">
        <f t="shared" si="46"/>
        <v>3683</v>
      </c>
      <c r="G1022" s="65"/>
      <c r="H1022" s="194"/>
      <c r="I1022" s="64"/>
      <c r="J1022" s="64"/>
      <c r="K1022" s="69"/>
      <c r="L1022" s="72"/>
      <c r="M1022" s="72"/>
      <c r="N1022" s="72"/>
      <c r="O1022" s="72"/>
      <c r="P1022" s="63">
        <f t="shared" si="47"/>
        <v>1319</v>
      </c>
    </row>
    <row r="1023" spans="1:16" x14ac:dyDescent="0.25">
      <c r="A1023" s="104">
        <v>1023</v>
      </c>
      <c r="B1023" s="66">
        <v>75.239999999999995</v>
      </c>
      <c r="C1023" s="63">
        <f>'soust.uk.JMK př.č.2'!$O$27+'soust.uk.JMK př.č.2'!$P$27</f>
        <v>23092</v>
      </c>
      <c r="D1023" s="63">
        <f>'soust.uk.JMK př.č.2'!$L$27</f>
        <v>85</v>
      </c>
      <c r="E1023" s="63">
        <f t="shared" si="45"/>
        <v>5087</v>
      </c>
      <c r="F1023" s="63">
        <f t="shared" si="46"/>
        <v>3683</v>
      </c>
      <c r="G1023" s="65"/>
      <c r="H1023" s="194"/>
      <c r="I1023" s="64"/>
      <c r="J1023" s="64"/>
      <c r="K1023" s="69"/>
      <c r="L1023" s="72"/>
      <c r="M1023" s="72"/>
      <c r="N1023" s="72"/>
      <c r="O1023" s="72"/>
      <c r="P1023" s="63">
        <f t="shared" si="47"/>
        <v>1319</v>
      </c>
    </row>
    <row r="1024" spans="1:16" x14ac:dyDescent="0.25">
      <c r="A1024" s="104">
        <v>1024</v>
      </c>
      <c r="B1024" s="66">
        <v>75.260000000000005</v>
      </c>
      <c r="C1024" s="63">
        <f>'soust.uk.JMK př.č.2'!$O$27+'soust.uk.JMK př.č.2'!$P$27</f>
        <v>23092</v>
      </c>
      <c r="D1024" s="63">
        <f>'soust.uk.JMK př.č.2'!$L$27</f>
        <v>85</v>
      </c>
      <c r="E1024" s="63">
        <f t="shared" si="45"/>
        <v>5085</v>
      </c>
      <c r="F1024" s="63">
        <f t="shared" si="46"/>
        <v>3682</v>
      </c>
      <c r="G1024" s="65"/>
      <c r="H1024" s="194"/>
      <c r="I1024" s="64"/>
      <c r="J1024" s="64"/>
      <c r="K1024" s="69"/>
      <c r="L1024" s="72"/>
      <c r="M1024" s="72"/>
      <c r="N1024" s="72"/>
      <c r="O1024" s="72"/>
      <c r="P1024" s="63">
        <f t="shared" si="47"/>
        <v>1318</v>
      </c>
    </row>
    <row r="1025" spans="1:16" x14ac:dyDescent="0.25">
      <c r="A1025" s="104">
        <v>1025</v>
      </c>
      <c r="B1025" s="66">
        <v>75.27</v>
      </c>
      <c r="C1025" s="63">
        <f>'soust.uk.JMK př.č.2'!$O$27+'soust.uk.JMK př.č.2'!$P$27</f>
        <v>23092</v>
      </c>
      <c r="D1025" s="63">
        <f>'soust.uk.JMK př.č.2'!$L$27</f>
        <v>85</v>
      </c>
      <c r="E1025" s="63">
        <f t="shared" si="45"/>
        <v>5084</v>
      </c>
      <c r="F1025" s="63">
        <f t="shared" si="46"/>
        <v>3681</v>
      </c>
      <c r="G1025" s="65"/>
      <c r="H1025" s="194"/>
      <c r="I1025" s="64"/>
      <c r="J1025" s="64"/>
      <c r="K1025" s="69"/>
      <c r="L1025" s="72"/>
      <c r="M1025" s="72"/>
      <c r="N1025" s="72"/>
      <c r="O1025" s="72"/>
      <c r="P1025" s="63">
        <f t="shared" si="47"/>
        <v>1318</v>
      </c>
    </row>
    <row r="1026" spans="1:16" x14ac:dyDescent="0.25">
      <c r="A1026" s="104">
        <v>1026</v>
      </c>
      <c r="B1026" s="66">
        <v>75.290000000000006</v>
      </c>
      <c r="C1026" s="63">
        <f>'soust.uk.JMK př.č.2'!$O$27+'soust.uk.JMK př.č.2'!$P$27</f>
        <v>23092</v>
      </c>
      <c r="D1026" s="63">
        <f>'soust.uk.JMK př.č.2'!$L$27</f>
        <v>85</v>
      </c>
      <c r="E1026" s="63">
        <f t="shared" si="45"/>
        <v>5082</v>
      </c>
      <c r="F1026" s="63">
        <f t="shared" si="46"/>
        <v>3680</v>
      </c>
      <c r="G1026" s="65"/>
      <c r="H1026" s="194"/>
      <c r="I1026" s="64"/>
      <c r="J1026" s="64"/>
      <c r="K1026" s="69"/>
      <c r="L1026" s="72"/>
      <c r="M1026" s="72"/>
      <c r="N1026" s="72"/>
      <c r="O1026" s="72"/>
      <c r="P1026" s="63">
        <f t="shared" si="47"/>
        <v>1317</v>
      </c>
    </row>
    <row r="1027" spans="1:16" x14ac:dyDescent="0.25">
      <c r="A1027" s="104">
        <v>1027</v>
      </c>
      <c r="B1027" s="66">
        <v>75.3</v>
      </c>
      <c r="C1027" s="63">
        <f>'soust.uk.JMK př.č.2'!$O$27+'soust.uk.JMK př.č.2'!$P$27</f>
        <v>23092</v>
      </c>
      <c r="D1027" s="63">
        <f>'soust.uk.JMK př.č.2'!$L$27</f>
        <v>85</v>
      </c>
      <c r="E1027" s="63">
        <f t="shared" si="45"/>
        <v>5082</v>
      </c>
      <c r="F1027" s="63">
        <f t="shared" si="46"/>
        <v>3680</v>
      </c>
      <c r="G1027" s="65"/>
      <c r="H1027" s="194"/>
      <c r="I1027" s="64"/>
      <c r="J1027" s="64"/>
      <c r="K1027" s="69"/>
      <c r="L1027" s="72"/>
      <c r="M1027" s="72"/>
      <c r="N1027" s="72"/>
      <c r="O1027" s="72"/>
      <c r="P1027" s="63">
        <f t="shared" si="47"/>
        <v>1317</v>
      </c>
    </row>
    <row r="1028" spans="1:16" x14ac:dyDescent="0.25">
      <c r="A1028" s="104">
        <v>1028</v>
      </c>
      <c r="B1028" s="66">
        <v>75.31</v>
      </c>
      <c r="C1028" s="63">
        <f>'soust.uk.JMK př.č.2'!$O$27+'soust.uk.JMK př.č.2'!$P$27</f>
        <v>23092</v>
      </c>
      <c r="D1028" s="63">
        <f>'soust.uk.JMK př.č.2'!$L$27</f>
        <v>85</v>
      </c>
      <c r="E1028" s="63">
        <f t="shared" si="45"/>
        <v>5082</v>
      </c>
      <c r="F1028" s="63">
        <f t="shared" si="46"/>
        <v>3680</v>
      </c>
      <c r="G1028" s="65"/>
      <c r="H1028" s="194"/>
      <c r="I1028" s="64"/>
      <c r="J1028" s="64"/>
      <c r="K1028" s="69"/>
      <c r="L1028" s="72"/>
      <c r="M1028" s="72"/>
      <c r="N1028" s="72"/>
      <c r="O1028" s="72"/>
      <c r="P1028" s="63">
        <f t="shared" si="47"/>
        <v>1317</v>
      </c>
    </row>
    <row r="1029" spans="1:16" x14ac:dyDescent="0.25">
      <c r="A1029" s="104">
        <v>1029</v>
      </c>
      <c r="B1029" s="66">
        <v>75.33</v>
      </c>
      <c r="C1029" s="63">
        <f>'soust.uk.JMK př.č.2'!$O$27+'soust.uk.JMK př.č.2'!$P$27</f>
        <v>23092</v>
      </c>
      <c r="D1029" s="63">
        <f>'soust.uk.JMK př.č.2'!$L$27</f>
        <v>85</v>
      </c>
      <c r="E1029" s="63">
        <f t="shared" si="45"/>
        <v>5081</v>
      </c>
      <c r="F1029" s="63">
        <f t="shared" si="46"/>
        <v>3679</v>
      </c>
      <c r="G1029" s="65"/>
      <c r="H1029" s="194"/>
      <c r="I1029" s="64"/>
      <c r="J1029" s="64"/>
      <c r="K1029" s="69"/>
      <c r="L1029" s="72"/>
      <c r="M1029" s="72"/>
      <c r="N1029" s="72"/>
      <c r="O1029" s="72"/>
      <c r="P1029" s="63">
        <f t="shared" si="47"/>
        <v>1317</v>
      </c>
    </row>
    <row r="1030" spans="1:16" x14ac:dyDescent="0.25">
      <c r="A1030" s="104">
        <v>1030</v>
      </c>
      <c r="B1030" s="66">
        <v>75.34</v>
      </c>
      <c r="C1030" s="63">
        <f>'soust.uk.JMK př.č.2'!$O$27+'soust.uk.JMK př.č.2'!$P$27</f>
        <v>23092</v>
      </c>
      <c r="D1030" s="63">
        <f>'soust.uk.JMK př.č.2'!$L$27</f>
        <v>85</v>
      </c>
      <c r="E1030" s="63">
        <f t="shared" si="45"/>
        <v>5080</v>
      </c>
      <c r="F1030" s="63">
        <f t="shared" si="46"/>
        <v>3678</v>
      </c>
      <c r="G1030" s="65"/>
      <c r="H1030" s="194"/>
      <c r="I1030" s="64"/>
      <c r="J1030" s="64"/>
      <c r="K1030" s="69"/>
      <c r="L1030" s="72"/>
      <c r="M1030" s="72"/>
      <c r="N1030" s="72"/>
      <c r="O1030" s="72"/>
      <c r="P1030" s="63">
        <f t="shared" si="47"/>
        <v>1317</v>
      </c>
    </row>
    <row r="1031" spans="1:16" x14ac:dyDescent="0.25">
      <c r="A1031" s="104">
        <v>1031</v>
      </c>
      <c r="B1031" s="66">
        <v>75.349999999999994</v>
      </c>
      <c r="C1031" s="63">
        <f>'soust.uk.JMK př.č.2'!$O$27+'soust.uk.JMK př.č.2'!$P$27</f>
        <v>23092</v>
      </c>
      <c r="D1031" s="63">
        <f>'soust.uk.JMK př.č.2'!$L$27</f>
        <v>85</v>
      </c>
      <c r="E1031" s="63">
        <f t="shared" si="45"/>
        <v>5080</v>
      </c>
      <c r="F1031" s="63">
        <f t="shared" si="46"/>
        <v>3678</v>
      </c>
      <c r="G1031" s="65"/>
      <c r="H1031" s="194"/>
      <c r="I1031" s="64"/>
      <c r="J1031" s="64"/>
      <c r="K1031" s="69"/>
      <c r="L1031" s="72"/>
      <c r="M1031" s="72"/>
      <c r="N1031" s="72"/>
      <c r="O1031" s="72"/>
      <c r="P1031" s="63">
        <f t="shared" si="47"/>
        <v>1317</v>
      </c>
    </row>
    <row r="1032" spans="1:16" x14ac:dyDescent="0.25">
      <c r="A1032" s="104">
        <v>1032</v>
      </c>
      <c r="B1032" s="66">
        <v>75.37</v>
      </c>
      <c r="C1032" s="63">
        <f>'soust.uk.JMK př.č.2'!$O$27+'soust.uk.JMK př.č.2'!$P$27</f>
        <v>23092</v>
      </c>
      <c r="D1032" s="63">
        <f>'soust.uk.JMK př.č.2'!$L$27</f>
        <v>85</v>
      </c>
      <c r="E1032" s="63">
        <f t="shared" si="45"/>
        <v>5078</v>
      </c>
      <c r="F1032" s="63">
        <f t="shared" si="46"/>
        <v>3677</v>
      </c>
      <c r="G1032" s="65"/>
      <c r="H1032" s="194"/>
      <c r="I1032" s="64"/>
      <c r="J1032" s="64"/>
      <c r="K1032" s="69"/>
      <c r="L1032" s="72"/>
      <c r="M1032" s="72"/>
      <c r="N1032" s="72"/>
      <c r="O1032" s="72"/>
      <c r="P1032" s="63">
        <f t="shared" si="47"/>
        <v>1316</v>
      </c>
    </row>
    <row r="1033" spans="1:16" x14ac:dyDescent="0.25">
      <c r="A1033" s="104">
        <v>1033</v>
      </c>
      <c r="B1033" s="66">
        <v>75.38</v>
      </c>
      <c r="C1033" s="63">
        <f>'soust.uk.JMK př.č.2'!$O$27+'soust.uk.JMK př.č.2'!$P$27</f>
        <v>23092</v>
      </c>
      <c r="D1033" s="63">
        <f>'soust.uk.JMK př.č.2'!$L$27</f>
        <v>85</v>
      </c>
      <c r="E1033" s="63">
        <f t="shared" si="45"/>
        <v>5077</v>
      </c>
      <c r="F1033" s="63">
        <f t="shared" si="46"/>
        <v>3676</v>
      </c>
      <c r="G1033" s="65"/>
      <c r="H1033" s="194"/>
      <c r="I1033" s="64"/>
      <c r="J1033" s="64"/>
      <c r="K1033" s="69"/>
      <c r="L1033" s="72"/>
      <c r="M1033" s="72"/>
      <c r="N1033" s="72"/>
      <c r="O1033" s="72"/>
      <c r="P1033" s="63">
        <f t="shared" si="47"/>
        <v>1316</v>
      </c>
    </row>
    <row r="1034" spans="1:16" x14ac:dyDescent="0.25">
      <c r="A1034" s="104">
        <v>1034</v>
      </c>
      <c r="B1034" s="66">
        <v>75.39</v>
      </c>
      <c r="C1034" s="63">
        <f>'soust.uk.JMK př.č.2'!$O$27+'soust.uk.JMK př.č.2'!$P$27</f>
        <v>23092</v>
      </c>
      <c r="D1034" s="63">
        <f>'soust.uk.JMK př.č.2'!$L$27</f>
        <v>85</v>
      </c>
      <c r="E1034" s="63">
        <f t="shared" si="45"/>
        <v>5077</v>
      </c>
      <c r="F1034" s="63">
        <f t="shared" si="46"/>
        <v>3676</v>
      </c>
      <c r="G1034" s="65"/>
      <c r="H1034" s="194"/>
      <c r="I1034" s="64"/>
      <c r="J1034" s="64"/>
      <c r="K1034" s="69"/>
      <c r="L1034" s="72"/>
      <c r="M1034" s="72"/>
      <c r="N1034" s="72"/>
      <c r="O1034" s="72"/>
      <c r="P1034" s="63">
        <f t="shared" si="47"/>
        <v>1316</v>
      </c>
    </row>
    <row r="1035" spans="1:16" x14ac:dyDescent="0.25">
      <c r="A1035" s="104">
        <v>1035</v>
      </c>
      <c r="B1035" s="66">
        <v>75.41</v>
      </c>
      <c r="C1035" s="63">
        <f>'soust.uk.JMK př.č.2'!$O$27+'soust.uk.JMK př.č.2'!$P$27</f>
        <v>23092</v>
      </c>
      <c r="D1035" s="63">
        <f>'soust.uk.JMK př.č.2'!$L$27</f>
        <v>85</v>
      </c>
      <c r="E1035" s="63">
        <f t="shared" si="45"/>
        <v>5076</v>
      </c>
      <c r="F1035" s="63">
        <f t="shared" si="46"/>
        <v>3675</v>
      </c>
      <c r="G1035" s="65"/>
      <c r="H1035" s="194"/>
      <c r="I1035" s="64"/>
      <c r="J1035" s="64"/>
      <c r="K1035" s="69"/>
      <c r="L1035" s="72"/>
      <c r="M1035" s="72"/>
      <c r="N1035" s="72"/>
      <c r="O1035" s="72"/>
      <c r="P1035" s="63">
        <f t="shared" si="47"/>
        <v>1316</v>
      </c>
    </row>
    <row r="1036" spans="1:16" x14ac:dyDescent="0.25">
      <c r="A1036" s="104">
        <v>1036</v>
      </c>
      <c r="B1036" s="66">
        <v>75.42</v>
      </c>
      <c r="C1036" s="63">
        <f>'soust.uk.JMK př.č.2'!$O$27+'soust.uk.JMK př.č.2'!$P$27</f>
        <v>23092</v>
      </c>
      <c r="D1036" s="63">
        <f>'soust.uk.JMK př.č.2'!$L$27</f>
        <v>85</v>
      </c>
      <c r="E1036" s="63">
        <f t="shared" si="45"/>
        <v>5074</v>
      </c>
      <c r="F1036" s="63">
        <f t="shared" si="46"/>
        <v>3674</v>
      </c>
      <c r="G1036" s="65"/>
      <c r="H1036" s="194"/>
      <c r="I1036" s="64"/>
      <c r="J1036" s="64"/>
      <c r="K1036" s="69"/>
      <c r="L1036" s="72"/>
      <c r="M1036" s="72"/>
      <c r="N1036" s="72"/>
      <c r="O1036" s="72"/>
      <c r="P1036" s="63">
        <f t="shared" si="47"/>
        <v>1315</v>
      </c>
    </row>
    <row r="1037" spans="1:16" x14ac:dyDescent="0.25">
      <c r="A1037" s="104">
        <v>1037</v>
      </c>
      <c r="B1037" s="66">
        <v>75.430000000000007</v>
      </c>
      <c r="C1037" s="63">
        <f>'soust.uk.JMK př.č.2'!$O$27+'soust.uk.JMK př.č.2'!$P$27</f>
        <v>23092</v>
      </c>
      <c r="D1037" s="63">
        <f>'soust.uk.JMK př.č.2'!$L$27</f>
        <v>85</v>
      </c>
      <c r="E1037" s="63">
        <f t="shared" si="45"/>
        <v>5074</v>
      </c>
      <c r="F1037" s="63">
        <f t="shared" si="46"/>
        <v>3674</v>
      </c>
      <c r="G1037" s="65"/>
      <c r="H1037" s="194"/>
      <c r="I1037" s="64"/>
      <c r="J1037" s="64"/>
      <c r="K1037" s="69"/>
      <c r="L1037" s="72"/>
      <c r="M1037" s="72"/>
      <c r="N1037" s="72"/>
      <c r="O1037" s="72"/>
      <c r="P1037" s="63">
        <f t="shared" si="47"/>
        <v>1315</v>
      </c>
    </row>
    <row r="1038" spans="1:16" x14ac:dyDescent="0.25">
      <c r="A1038" s="104">
        <v>1038</v>
      </c>
      <c r="B1038" s="66">
        <v>75.45</v>
      </c>
      <c r="C1038" s="63">
        <f>'soust.uk.JMK př.č.2'!$O$27+'soust.uk.JMK př.č.2'!$P$27</f>
        <v>23092</v>
      </c>
      <c r="D1038" s="63">
        <f>'soust.uk.JMK př.č.2'!$L$27</f>
        <v>85</v>
      </c>
      <c r="E1038" s="63">
        <f t="shared" ref="E1038:E1101" si="48">SUM(F1038,P1038,D1038)</f>
        <v>5073</v>
      </c>
      <c r="F1038" s="63">
        <f t="shared" si="46"/>
        <v>3673</v>
      </c>
      <c r="G1038" s="65"/>
      <c r="H1038" s="194"/>
      <c r="I1038" s="64"/>
      <c r="J1038" s="64"/>
      <c r="K1038" s="69"/>
      <c r="L1038" s="72"/>
      <c r="M1038" s="72"/>
      <c r="N1038" s="72"/>
      <c r="O1038" s="72"/>
      <c r="P1038" s="63">
        <f t="shared" si="47"/>
        <v>1315</v>
      </c>
    </row>
    <row r="1039" spans="1:16" x14ac:dyDescent="0.25">
      <c r="A1039" s="104">
        <v>1039</v>
      </c>
      <c r="B1039" s="66">
        <v>75.459999999999994</v>
      </c>
      <c r="C1039" s="63">
        <f>'soust.uk.JMK př.č.2'!$O$27+'soust.uk.JMK př.č.2'!$P$27</f>
        <v>23092</v>
      </c>
      <c r="D1039" s="63">
        <f>'soust.uk.JMK př.č.2'!$L$27</f>
        <v>85</v>
      </c>
      <c r="E1039" s="63">
        <f t="shared" si="48"/>
        <v>5072</v>
      </c>
      <c r="F1039" s="63">
        <f t="shared" ref="F1039:F1102" si="49">ROUND(1/B1039*C1039*12,0)</f>
        <v>3672</v>
      </c>
      <c r="G1039" s="65"/>
      <c r="H1039" s="194"/>
      <c r="I1039" s="64"/>
      <c r="J1039" s="64"/>
      <c r="K1039" s="69"/>
      <c r="L1039" s="72"/>
      <c r="M1039" s="72"/>
      <c r="N1039" s="72"/>
      <c r="O1039" s="72"/>
      <c r="P1039" s="63">
        <f t="shared" ref="P1039:P1102" si="50">ROUND((F1039*35.8%),0)</f>
        <v>1315</v>
      </c>
    </row>
    <row r="1040" spans="1:16" x14ac:dyDescent="0.25">
      <c r="A1040" s="104">
        <v>1040</v>
      </c>
      <c r="B1040" s="66">
        <v>75.47</v>
      </c>
      <c r="C1040" s="63">
        <f>'soust.uk.JMK př.č.2'!$O$27+'soust.uk.JMK př.č.2'!$P$27</f>
        <v>23092</v>
      </c>
      <c r="D1040" s="63">
        <f>'soust.uk.JMK př.č.2'!$L$27</f>
        <v>85</v>
      </c>
      <c r="E1040" s="63">
        <f t="shared" si="48"/>
        <v>5072</v>
      </c>
      <c r="F1040" s="63">
        <f t="shared" si="49"/>
        <v>3672</v>
      </c>
      <c r="G1040" s="65"/>
      <c r="H1040" s="194"/>
      <c r="I1040" s="64"/>
      <c r="J1040" s="64"/>
      <c r="K1040" s="69"/>
      <c r="L1040" s="72"/>
      <c r="M1040" s="72"/>
      <c r="N1040" s="72"/>
      <c r="O1040" s="72"/>
      <c r="P1040" s="63">
        <f t="shared" si="50"/>
        <v>1315</v>
      </c>
    </row>
    <row r="1041" spans="1:16" x14ac:dyDescent="0.25">
      <c r="A1041" s="104">
        <v>1041</v>
      </c>
      <c r="B1041" s="66">
        <v>75.489999999999995</v>
      </c>
      <c r="C1041" s="63">
        <f>'soust.uk.JMK př.č.2'!$O$27+'soust.uk.JMK př.č.2'!$P$27</f>
        <v>23092</v>
      </c>
      <c r="D1041" s="63">
        <f>'soust.uk.JMK př.č.2'!$L$27</f>
        <v>85</v>
      </c>
      <c r="E1041" s="63">
        <f t="shared" si="48"/>
        <v>5070</v>
      </c>
      <c r="F1041" s="63">
        <f t="shared" si="49"/>
        <v>3671</v>
      </c>
      <c r="G1041" s="65"/>
      <c r="H1041" s="194"/>
      <c r="I1041" s="64"/>
      <c r="J1041" s="64"/>
      <c r="K1041" s="69"/>
      <c r="L1041" s="72"/>
      <c r="M1041" s="72"/>
      <c r="N1041" s="72"/>
      <c r="O1041" s="72"/>
      <c r="P1041" s="63">
        <f t="shared" si="50"/>
        <v>1314</v>
      </c>
    </row>
    <row r="1042" spans="1:16" x14ac:dyDescent="0.25">
      <c r="A1042" s="104">
        <v>1042</v>
      </c>
      <c r="B1042" s="66">
        <v>75.5</v>
      </c>
      <c r="C1042" s="63">
        <f>'soust.uk.JMK př.č.2'!$O$27+'soust.uk.JMK př.č.2'!$P$27</f>
        <v>23092</v>
      </c>
      <c r="D1042" s="63">
        <f>'soust.uk.JMK př.č.2'!$L$27</f>
        <v>85</v>
      </c>
      <c r="E1042" s="63">
        <f t="shared" si="48"/>
        <v>5069</v>
      </c>
      <c r="F1042" s="63">
        <f t="shared" si="49"/>
        <v>3670</v>
      </c>
      <c r="G1042" s="65"/>
      <c r="H1042" s="194"/>
      <c r="I1042" s="64"/>
      <c r="J1042" s="64"/>
      <c r="K1042" s="69"/>
      <c r="L1042" s="72"/>
      <c r="M1042" s="72"/>
      <c r="N1042" s="72"/>
      <c r="O1042" s="72"/>
      <c r="P1042" s="63">
        <f t="shared" si="50"/>
        <v>1314</v>
      </c>
    </row>
    <row r="1043" spans="1:16" x14ac:dyDescent="0.25">
      <c r="A1043" s="104">
        <v>1043</v>
      </c>
      <c r="B1043" s="66">
        <v>75.510000000000005</v>
      </c>
      <c r="C1043" s="63">
        <f>'soust.uk.JMK př.č.2'!$O$27+'soust.uk.JMK př.č.2'!$P$27</f>
        <v>23092</v>
      </c>
      <c r="D1043" s="63">
        <f>'soust.uk.JMK př.č.2'!$L$27</f>
        <v>85</v>
      </c>
      <c r="E1043" s="63">
        <f t="shared" si="48"/>
        <v>5069</v>
      </c>
      <c r="F1043" s="63">
        <f t="shared" si="49"/>
        <v>3670</v>
      </c>
      <c r="G1043" s="65"/>
      <c r="H1043" s="194"/>
      <c r="I1043" s="64"/>
      <c r="J1043" s="64"/>
      <c r="K1043" s="69"/>
      <c r="L1043" s="72"/>
      <c r="M1043" s="72"/>
      <c r="N1043" s="72"/>
      <c r="O1043" s="72"/>
      <c r="P1043" s="63">
        <f t="shared" si="50"/>
        <v>1314</v>
      </c>
    </row>
    <row r="1044" spans="1:16" x14ac:dyDescent="0.25">
      <c r="A1044" s="104">
        <v>1044</v>
      </c>
      <c r="B1044" s="66">
        <v>75.53</v>
      </c>
      <c r="C1044" s="63">
        <f>'soust.uk.JMK př.č.2'!$O$27+'soust.uk.JMK př.č.2'!$P$27</f>
        <v>23092</v>
      </c>
      <c r="D1044" s="63">
        <f>'soust.uk.JMK př.č.2'!$L$27</f>
        <v>85</v>
      </c>
      <c r="E1044" s="63">
        <f t="shared" si="48"/>
        <v>5068</v>
      </c>
      <c r="F1044" s="63">
        <f t="shared" si="49"/>
        <v>3669</v>
      </c>
      <c r="G1044" s="65"/>
      <c r="H1044" s="194"/>
      <c r="I1044" s="64"/>
      <c r="J1044" s="64"/>
      <c r="K1044" s="69"/>
      <c r="L1044" s="72"/>
      <c r="M1044" s="72"/>
      <c r="N1044" s="72"/>
      <c r="O1044" s="72"/>
      <c r="P1044" s="63">
        <f t="shared" si="50"/>
        <v>1314</v>
      </c>
    </row>
    <row r="1045" spans="1:16" x14ac:dyDescent="0.25">
      <c r="A1045" s="104">
        <v>1045</v>
      </c>
      <c r="B1045" s="66">
        <v>75.540000000000006</v>
      </c>
      <c r="C1045" s="63">
        <f>'soust.uk.JMK př.č.2'!$O$27+'soust.uk.JMK př.č.2'!$P$27</f>
        <v>23092</v>
      </c>
      <c r="D1045" s="63">
        <f>'soust.uk.JMK př.č.2'!$L$27</f>
        <v>85</v>
      </c>
      <c r="E1045" s="63">
        <f t="shared" si="48"/>
        <v>5066</v>
      </c>
      <c r="F1045" s="63">
        <f t="shared" si="49"/>
        <v>3668</v>
      </c>
      <c r="G1045" s="65"/>
      <c r="H1045" s="194"/>
      <c r="I1045" s="64"/>
      <c r="J1045" s="64"/>
      <c r="K1045" s="69"/>
      <c r="L1045" s="72"/>
      <c r="M1045" s="72"/>
      <c r="N1045" s="72"/>
      <c r="O1045" s="72"/>
      <c r="P1045" s="63">
        <f t="shared" si="50"/>
        <v>1313</v>
      </c>
    </row>
    <row r="1046" spans="1:16" x14ac:dyDescent="0.25">
      <c r="A1046" s="104">
        <v>1046</v>
      </c>
      <c r="B1046" s="66">
        <v>75.55</v>
      </c>
      <c r="C1046" s="63">
        <f>'soust.uk.JMK př.č.2'!$O$27+'soust.uk.JMK př.č.2'!$P$27</f>
        <v>23092</v>
      </c>
      <c r="D1046" s="63">
        <f>'soust.uk.JMK př.č.2'!$L$27</f>
        <v>85</v>
      </c>
      <c r="E1046" s="63">
        <f t="shared" si="48"/>
        <v>5066</v>
      </c>
      <c r="F1046" s="63">
        <f t="shared" si="49"/>
        <v>3668</v>
      </c>
      <c r="G1046" s="65"/>
      <c r="H1046" s="194"/>
      <c r="I1046" s="64"/>
      <c r="J1046" s="64"/>
      <c r="K1046" s="69"/>
      <c r="L1046" s="72"/>
      <c r="M1046" s="72"/>
      <c r="N1046" s="72"/>
      <c r="O1046" s="72"/>
      <c r="P1046" s="63">
        <f t="shared" si="50"/>
        <v>1313</v>
      </c>
    </row>
    <row r="1047" spans="1:16" x14ac:dyDescent="0.25">
      <c r="A1047" s="104">
        <v>1047</v>
      </c>
      <c r="B1047" s="66">
        <v>75.569999999999993</v>
      </c>
      <c r="C1047" s="63">
        <f>'soust.uk.JMK př.č.2'!$O$27+'soust.uk.JMK př.č.2'!$P$27</f>
        <v>23092</v>
      </c>
      <c r="D1047" s="63">
        <f>'soust.uk.JMK př.č.2'!$L$27</f>
        <v>85</v>
      </c>
      <c r="E1047" s="63">
        <f t="shared" si="48"/>
        <v>5065</v>
      </c>
      <c r="F1047" s="63">
        <f t="shared" si="49"/>
        <v>3667</v>
      </c>
      <c r="G1047" s="65"/>
      <c r="H1047" s="194"/>
      <c r="I1047" s="64"/>
      <c r="J1047" s="64"/>
      <c r="K1047" s="69"/>
      <c r="L1047" s="72"/>
      <c r="M1047" s="72"/>
      <c r="N1047" s="72"/>
      <c r="O1047" s="72"/>
      <c r="P1047" s="63">
        <f t="shared" si="50"/>
        <v>1313</v>
      </c>
    </row>
    <row r="1048" spans="1:16" x14ac:dyDescent="0.25">
      <c r="A1048" s="104">
        <v>1048</v>
      </c>
      <c r="B1048" s="66">
        <v>75.58</v>
      </c>
      <c r="C1048" s="63">
        <f>'soust.uk.JMK př.č.2'!$O$27+'soust.uk.JMK př.č.2'!$P$27</f>
        <v>23092</v>
      </c>
      <c r="D1048" s="63">
        <f>'soust.uk.JMK př.č.2'!$L$27</f>
        <v>85</v>
      </c>
      <c r="E1048" s="63">
        <f t="shared" si="48"/>
        <v>5063</v>
      </c>
      <c r="F1048" s="63">
        <f t="shared" si="49"/>
        <v>3666</v>
      </c>
      <c r="G1048" s="65"/>
      <c r="H1048" s="194"/>
      <c r="I1048" s="64"/>
      <c r="J1048" s="64"/>
      <c r="K1048" s="69"/>
      <c r="L1048" s="72"/>
      <c r="M1048" s="72"/>
      <c r="N1048" s="72"/>
      <c r="O1048" s="72"/>
      <c r="P1048" s="63">
        <f t="shared" si="50"/>
        <v>1312</v>
      </c>
    </row>
    <row r="1049" spans="1:16" x14ac:dyDescent="0.25">
      <c r="A1049" s="104">
        <v>1049</v>
      </c>
      <c r="B1049" s="66">
        <v>75.59</v>
      </c>
      <c r="C1049" s="63">
        <f>'soust.uk.JMK př.č.2'!$O$27+'soust.uk.JMK př.č.2'!$P$27</f>
        <v>23092</v>
      </c>
      <c r="D1049" s="63">
        <f>'soust.uk.JMK př.č.2'!$L$27</f>
        <v>85</v>
      </c>
      <c r="E1049" s="63">
        <f t="shared" si="48"/>
        <v>5063</v>
      </c>
      <c r="F1049" s="63">
        <f t="shared" si="49"/>
        <v>3666</v>
      </c>
      <c r="G1049" s="65"/>
      <c r="H1049" s="194"/>
      <c r="I1049" s="64"/>
      <c r="J1049" s="64"/>
      <c r="K1049" s="69"/>
      <c r="L1049" s="72"/>
      <c r="M1049" s="72"/>
      <c r="N1049" s="72"/>
      <c r="O1049" s="72"/>
      <c r="P1049" s="63">
        <f t="shared" si="50"/>
        <v>1312</v>
      </c>
    </row>
    <row r="1050" spans="1:16" x14ac:dyDescent="0.25">
      <c r="A1050" s="104">
        <v>1050</v>
      </c>
      <c r="B1050" s="66">
        <v>75.61</v>
      </c>
      <c r="C1050" s="63">
        <f>'soust.uk.JMK př.č.2'!$O$27+'soust.uk.JMK př.č.2'!$P$27</f>
        <v>23092</v>
      </c>
      <c r="D1050" s="63">
        <f>'soust.uk.JMK př.č.2'!$L$27</f>
        <v>85</v>
      </c>
      <c r="E1050" s="63">
        <f t="shared" si="48"/>
        <v>5062</v>
      </c>
      <c r="F1050" s="63">
        <f t="shared" si="49"/>
        <v>3665</v>
      </c>
      <c r="G1050" s="65"/>
      <c r="H1050" s="194"/>
      <c r="I1050" s="64"/>
      <c r="J1050" s="64"/>
      <c r="K1050" s="69"/>
      <c r="L1050" s="72"/>
      <c r="M1050" s="72"/>
      <c r="N1050" s="72"/>
      <c r="O1050" s="72"/>
      <c r="P1050" s="63">
        <f t="shared" si="50"/>
        <v>1312</v>
      </c>
    </row>
    <row r="1051" spans="1:16" x14ac:dyDescent="0.25">
      <c r="A1051" s="104">
        <v>1051</v>
      </c>
      <c r="B1051" s="66">
        <v>75.62</v>
      </c>
      <c r="C1051" s="63">
        <f>'soust.uk.JMK př.č.2'!$O$27+'soust.uk.JMK př.č.2'!$P$27</f>
        <v>23092</v>
      </c>
      <c r="D1051" s="63">
        <f>'soust.uk.JMK př.č.2'!$L$27</f>
        <v>85</v>
      </c>
      <c r="E1051" s="63">
        <f t="shared" si="48"/>
        <v>5061</v>
      </c>
      <c r="F1051" s="63">
        <f t="shared" si="49"/>
        <v>3664</v>
      </c>
      <c r="G1051" s="65"/>
      <c r="H1051" s="194"/>
      <c r="I1051" s="64"/>
      <c r="J1051" s="64"/>
      <c r="K1051" s="69"/>
      <c r="L1051" s="72"/>
      <c r="M1051" s="72"/>
      <c r="N1051" s="72"/>
      <c r="O1051" s="72"/>
      <c r="P1051" s="63">
        <f t="shared" si="50"/>
        <v>1312</v>
      </c>
    </row>
    <row r="1052" spans="1:16" x14ac:dyDescent="0.25">
      <c r="A1052" s="104">
        <v>1052</v>
      </c>
      <c r="B1052" s="66">
        <v>75.63</v>
      </c>
      <c r="C1052" s="63">
        <f>'soust.uk.JMK př.č.2'!$O$27+'soust.uk.JMK př.č.2'!$P$27</f>
        <v>23092</v>
      </c>
      <c r="D1052" s="63">
        <f>'soust.uk.JMK př.č.2'!$L$27</f>
        <v>85</v>
      </c>
      <c r="E1052" s="63">
        <f t="shared" si="48"/>
        <v>5061</v>
      </c>
      <c r="F1052" s="63">
        <f t="shared" si="49"/>
        <v>3664</v>
      </c>
      <c r="G1052" s="65"/>
      <c r="H1052" s="194"/>
      <c r="I1052" s="64"/>
      <c r="J1052" s="64"/>
      <c r="K1052" s="69"/>
      <c r="L1052" s="72"/>
      <c r="M1052" s="72"/>
      <c r="N1052" s="72"/>
      <c r="O1052" s="72"/>
      <c r="P1052" s="63">
        <f t="shared" si="50"/>
        <v>1312</v>
      </c>
    </row>
    <row r="1053" spans="1:16" x14ac:dyDescent="0.25">
      <c r="A1053" s="104">
        <v>1053</v>
      </c>
      <c r="B1053" s="66">
        <v>75.650000000000006</v>
      </c>
      <c r="C1053" s="63">
        <f>'soust.uk.JMK př.č.2'!$O$27+'soust.uk.JMK př.č.2'!$P$27</f>
        <v>23092</v>
      </c>
      <c r="D1053" s="63">
        <f>'soust.uk.JMK př.č.2'!$L$27</f>
        <v>85</v>
      </c>
      <c r="E1053" s="63">
        <f t="shared" si="48"/>
        <v>5059</v>
      </c>
      <c r="F1053" s="63">
        <f t="shared" si="49"/>
        <v>3663</v>
      </c>
      <c r="G1053" s="65"/>
      <c r="H1053" s="194"/>
      <c r="I1053" s="64"/>
      <c r="J1053" s="64"/>
      <c r="K1053" s="69"/>
      <c r="L1053" s="72"/>
      <c r="M1053" s="72"/>
      <c r="N1053" s="72"/>
      <c r="O1053" s="72"/>
      <c r="P1053" s="63">
        <f t="shared" si="50"/>
        <v>1311</v>
      </c>
    </row>
    <row r="1054" spans="1:16" x14ac:dyDescent="0.25">
      <c r="A1054" s="104">
        <v>1054</v>
      </c>
      <c r="B1054" s="66">
        <v>75.66</v>
      </c>
      <c r="C1054" s="63">
        <f>'soust.uk.JMK př.č.2'!$O$27+'soust.uk.JMK př.č.2'!$P$27</f>
        <v>23092</v>
      </c>
      <c r="D1054" s="63">
        <f>'soust.uk.JMK př.č.2'!$L$27</f>
        <v>85</v>
      </c>
      <c r="E1054" s="63">
        <f t="shared" si="48"/>
        <v>5058</v>
      </c>
      <c r="F1054" s="63">
        <f t="shared" si="49"/>
        <v>3662</v>
      </c>
      <c r="G1054" s="65"/>
      <c r="H1054" s="194"/>
      <c r="I1054" s="64"/>
      <c r="J1054" s="64"/>
      <c r="K1054" s="69"/>
      <c r="L1054" s="72"/>
      <c r="M1054" s="72"/>
      <c r="N1054" s="72"/>
      <c r="O1054" s="72"/>
      <c r="P1054" s="63">
        <f t="shared" si="50"/>
        <v>1311</v>
      </c>
    </row>
    <row r="1055" spans="1:16" x14ac:dyDescent="0.25">
      <c r="A1055" s="104">
        <v>1055</v>
      </c>
      <c r="B1055" s="66">
        <v>75.67</v>
      </c>
      <c r="C1055" s="63">
        <f>'soust.uk.JMK př.č.2'!$O$27+'soust.uk.JMK př.č.2'!$P$27</f>
        <v>23092</v>
      </c>
      <c r="D1055" s="63">
        <f>'soust.uk.JMK př.č.2'!$L$27</f>
        <v>85</v>
      </c>
      <c r="E1055" s="63">
        <f t="shared" si="48"/>
        <v>5058</v>
      </c>
      <c r="F1055" s="63">
        <f t="shared" si="49"/>
        <v>3662</v>
      </c>
      <c r="G1055" s="65"/>
      <c r="H1055" s="194"/>
      <c r="I1055" s="64"/>
      <c r="J1055" s="64"/>
      <c r="K1055" s="69"/>
      <c r="L1055" s="72"/>
      <c r="M1055" s="72"/>
      <c r="N1055" s="72"/>
      <c r="O1055" s="72"/>
      <c r="P1055" s="63">
        <f t="shared" si="50"/>
        <v>1311</v>
      </c>
    </row>
    <row r="1056" spans="1:16" x14ac:dyDescent="0.25">
      <c r="A1056" s="104">
        <v>1056</v>
      </c>
      <c r="B1056" s="66">
        <v>75.69</v>
      </c>
      <c r="C1056" s="63">
        <f>'soust.uk.JMK př.č.2'!$O$27+'soust.uk.JMK př.č.2'!$P$27</f>
        <v>23092</v>
      </c>
      <c r="D1056" s="63">
        <f>'soust.uk.JMK př.č.2'!$L$27</f>
        <v>85</v>
      </c>
      <c r="E1056" s="63">
        <f t="shared" si="48"/>
        <v>5057</v>
      </c>
      <c r="F1056" s="63">
        <f t="shared" si="49"/>
        <v>3661</v>
      </c>
      <c r="G1056" s="65"/>
      <c r="H1056" s="194"/>
      <c r="I1056" s="64"/>
      <c r="J1056" s="64"/>
      <c r="K1056" s="69"/>
      <c r="L1056" s="72"/>
      <c r="M1056" s="72"/>
      <c r="N1056" s="72"/>
      <c r="O1056" s="72"/>
      <c r="P1056" s="63">
        <f t="shared" si="50"/>
        <v>1311</v>
      </c>
    </row>
    <row r="1057" spans="1:16" x14ac:dyDescent="0.25">
      <c r="A1057" s="104">
        <v>1057</v>
      </c>
      <c r="B1057" s="66">
        <v>75.7</v>
      </c>
      <c r="C1057" s="63">
        <f>'soust.uk.JMK př.č.2'!$O$27+'soust.uk.JMK př.č.2'!$P$27</f>
        <v>23092</v>
      </c>
      <c r="D1057" s="63">
        <f>'soust.uk.JMK př.č.2'!$L$27</f>
        <v>85</v>
      </c>
      <c r="E1057" s="63">
        <f t="shared" si="48"/>
        <v>5057</v>
      </c>
      <c r="F1057" s="63">
        <f t="shared" si="49"/>
        <v>3661</v>
      </c>
      <c r="G1057" s="65"/>
      <c r="H1057" s="194"/>
      <c r="I1057" s="64"/>
      <c r="J1057" s="64"/>
      <c r="K1057" s="69"/>
      <c r="L1057" s="72"/>
      <c r="M1057" s="72"/>
      <c r="N1057" s="72"/>
      <c r="O1057" s="72"/>
      <c r="P1057" s="63">
        <f t="shared" si="50"/>
        <v>1311</v>
      </c>
    </row>
    <row r="1058" spans="1:16" x14ac:dyDescent="0.25">
      <c r="A1058" s="104">
        <v>1058</v>
      </c>
      <c r="B1058" s="66">
        <v>75.709999999999994</v>
      </c>
      <c r="C1058" s="63">
        <f>'soust.uk.JMK př.č.2'!$O$27+'soust.uk.JMK př.č.2'!$P$27</f>
        <v>23092</v>
      </c>
      <c r="D1058" s="63">
        <f>'soust.uk.JMK př.č.2'!$L$27</f>
        <v>85</v>
      </c>
      <c r="E1058" s="63">
        <f t="shared" si="48"/>
        <v>5055</v>
      </c>
      <c r="F1058" s="63">
        <f t="shared" si="49"/>
        <v>3660</v>
      </c>
      <c r="G1058" s="65"/>
      <c r="H1058" s="194"/>
      <c r="I1058" s="64"/>
      <c r="J1058" s="64"/>
      <c r="K1058" s="69"/>
      <c r="L1058" s="72"/>
      <c r="M1058" s="72"/>
      <c r="N1058" s="72"/>
      <c r="O1058" s="72"/>
      <c r="P1058" s="63">
        <f t="shared" si="50"/>
        <v>1310</v>
      </c>
    </row>
    <row r="1059" spans="1:16" x14ac:dyDescent="0.25">
      <c r="A1059" s="104">
        <v>1059</v>
      </c>
      <c r="B1059" s="66">
        <v>75.73</v>
      </c>
      <c r="C1059" s="63">
        <f>'soust.uk.JMK př.č.2'!$O$27+'soust.uk.JMK př.č.2'!$P$27</f>
        <v>23092</v>
      </c>
      <c r="D1059" s="63">
        <f>'soust.uk.JMK př.č.2'!$L$27</f>
        <v>85</v>
      </c>
      <c r="E1059" s="63">
        <f t="shared" si="48"/>
        <v>5054</v>
      </c>
      <c r="F1059" s="63">
        <f t="shared" si="49"/>
        <v>3659</v>
      </c>
      <c r="G1059" s="65"/>
      <c r="H1059" s="194"/>
      <c r="I1059" s="64"/>
      <c r="J1059" s="64"/>
      <c r="K1059" s="69"/>
      <c r="L1059" s="72"/>
      <c r="M1059" s="72"/>
      <c r="N1059" s="72"/>
      <c r="O1059" s="72"/>
      <c r="P1059" s="63">
        <f t="shared" si="50"/>
        <v>1310</v>
      </c>
    </row>
    <row r="1060" spans="1:16" x14ac:dyDescent="0.25">
      <c r="A1060" s="104">
        <v>1060</v>
      </c>
      <c r="B1060" s="66">
        <v>75.739999999999995</v>
      </c>
      <c r="C1060" s="63">
        <f>'soust.uk.JMK př.č.2'!$O$27+'soust.uk.JMK př.č.2'!$P$27</f>
        <v>23092</v>
      </c>
      <c r="D1060" s="63">
        <f>'soust.uk.JMK př.č.2'!$L$27</f>
        <v>85</v>
      </c>
      <c r="E1060" s="63">
        <f t="shared" si="48"/>
        <v>5054</v>
      </c>
      <c r="F1060" s="63">
        <f t="shared" si="49"/>
        <v>3659</v>
      </c>
      <c r="G1060" s="65"/>
      <c r="H1060" s="194"/>
      <c r="I1060" s="64"/>
      <c r="J1060" s="64"/>
      <c r="K1060" s="69"/>
      <c r="L1060" s="72"/>
      <c r="M1060" s="72"/>
      <c r="N1060" s="72"/>
      <c r="O1060" s="72"/>
      <c r="P1060" s="63">
        <f t="shared" si="50"/>
        <v>1310</v>
      </c>
    </row>
    <row r="1061" spans="1:16" x14ac:dyDescent="0.25">
      <c r="A1061" s="104">
        <v>1061</v>
      </c>
      <c r="B1061" s="66">
        <v>75.75</v>
      </c>
      <c r="C1061" s="63">
        <f>'soust.uk.JMK př.č.2'!$O$27+'soust.uk.JMK př.č.2'!$P$27</f>
        <v>23092</v>
      </c>
      <c r="D1061" s="63">
        <f>'soust.uk.JMK př.č.2'!$L$27</f>
        <v>85</v>
      </c>
      <c r="E1061" s="63">
        <f t="shared" si="48"/>
        <v>5053</v>
      </c>
      <c r="F1061" s="63">
        <f t="shared" si="49"/>
        <v>3658</v>
      </c>
      <c r="G1061" s="65"/>
      <c r="H1061" s="194"/>
      <c r="I1061" s="64"/>
      <c r="J1061" s="64"/>
      <c r="K1061" s="69"/>
      <c r="L1061" s="72"/>
      <c r="M1061" s="72"/>
      <c r="N1061" s="72"/>
      <c r="O1061" s="72"/>
      <c r="P1061" s="63">
        <f t="shared" si="50"/>
        <v>1310</v>
      </c>
    </row>
    <row r="1062" spans="1:16" x14ac:dyDescent="0.25">
      <c r="A1062" s="104">
        <v>1062</v>
      </c>
      <c r="B1062" s="66">
        <v>75.760000000000005</v>
      </c>
      <c r="C1062" s="63">
        <f>'soust.uk.JMK př.č.2'!$O$27+'soust.uk.JMK př.č.2'!$P$27</f>
        <v>23092</v>
      </c>
      <c r="D1062" s="63">
        <f>'soust.uk.JMK př.č.2'!$L$27</f>
        <v>85</v>
      </c>
      <c r="E1062" s="63">
        <f t="shared" si="48"/>
        <v>5053</v>
      </c>
      <c r="F1062" s="63">
        <f t="shared" si="49"/>
        <v>3658</v>
      </c>
      <c r="G1062" s="65"/>
      <c r="H1062" s="194"/>
      <c r="I1062" s="64"/>
      <c r="J1062" s="64"/>
      <c r="K1062" s="69"/>
      <c r="L1062" s="72"/>
      <c r="M1062" s="72"/>
      <c r="N1062" s="72"/>
      <c r="O1062" s="72"/>
      <c r="P1062" s="63">
        <f t="shared" si="50"/>
        <v>1310</v>
      </c>
    </row>
    <row r="1063" spans="1:16" x14ac:dyDescent="0.25">
      <c r="A1063" s="104">
        <v>1063</v>
      </c>
      <c r="B1063" s="66">
        <v>75.78</v>
      </c>
      <c r="C1063" s="63">
        <f>'soust.uk.JMK př.č.2'!$O$27+'soust.uk.JMK př.č.2'!$P$27</f>
        <v>23092</v>
      </c>
      <c r="D1063" s="63">
        <f>'soust.uk.JMK př.č.2'!$L$27</f>
        <v>85</v>
      </c>
      <c r="E1063" s="63">
        <f t="shared" si="48"/>
        <v>5051</v>
      </c>
      <c r="F1063" s="63">
        <f t="shared" si="49"/>
        <v>3657</v>
      </c>
      <c r="G1063" s="65"/>
      <c r="H1063" s="194"/>
      <c r="I1063" s="64"/>
      <c r="J1063" s="64"/>
      <c r="K1063" s="69"/>
      <c r="L1063" s="72"/>
      <c r="M1063" s="72"/>
      <c r="N1063" s="72"/>
      <c r="O1063" s="72"/>
      <c r="P1063" s="63">
        <f t="shared" si="50"/>
        <v>1309</v>
      </c>
    </row>
    <row r="1064" spans="1:16" x14ac:dyDescent="0.25">
      <c r="A1064" s="104">
        <v>1064</v>
      </c>
      <c r="B1064" s="66">
        <v>75.790000000000006</v>
      </c>
      <c r="C1064" s="63">
        <f>'soust.uk.JMK př.č.2'!$O$27+'soust.uk.JMK př.č.2'!$P$27</f>
        <v>23092</v>
      </c>
      <c r="D1064" s="63">
        <f>'soust.uk.JMK př.č.2'!$L$27</f>
        <v>85</v>
      </c>
      <c r="E1064" s="63">
        <f t="shared" si="48"/>
        <v>5050</v>
      </c>
      <c r="F1064" s="63">
        <f t="shared" si="49"/>
        <v>3656</v>
      </c>
      <c r="G1064" s="65"/>
      <c r="H1064" s="194"/>
      <c r="I1064" s="64"/>
      <c r="J1064" s="64"/>
      <c r="K1064" s="69"/>
      <c r="L1064" s="72"/>
      <c r="M1064" s="72"/>
      <c r="N1064" s="72"/>
      <c r="O1064" s="72"/>
      <c r="P1064" s="63">
        <f t="shared" si="50"/>
        <v>1309</v>
      </c>
    </row>
    <row r="1065" spans="1:16" x14ac:dyDescent="0.25">
      <c r="A1065" s="104">
        <v>1065</v>
      </c>
      <c r="B1065" s="66">
        <v>75.8</v>
      </c>
      <c r="C1065" s="63">
        <f>'soust.uk.JMK př.č.2'!$O$27+'soust.uk.JMK př.č.2'!$P$27</f>
        <v>23092</v>
      </c>
      <c r="D1065" s="63">
        <f>'soust.uk.JMK př.č.2'!$L$27</f>
        <v>85</v>
      </c>
      <c r="E1065" s="63">
        <f t="shared" si="48"/>
        <v>5050</v>
      </c>
      <c r="F1065" s="63">
        <f t="shared" si="49"/>
        <v>3656</v>
      </c>
      <c r="G1065" s="65"/>
      <c r="H1065" s="194"/>
      <c r="I1065" s="64"/>
      <c r="J1065" s="64"/>
      <c r="K1065" s="69"/>
      <c r="L1065" s="72"/>
      <c r="M1065" s="72"/>
      <c r="N1065" s="72"/>
      <c r="O1065" s="72"/>
      <c r="P1065" s="63">
        <f t="shared" si="50"/>
        <v>1309</v>
      </c>
    </row>
    <row r="1066" spans="1:16" x14ac:dyDescent="0.25">
      <c r="A1066" s="104">
        <v>1066</v>
      </c>
      <c r="B1066" s="66">
        <v>75.819999999999993</v>
      </c>
      <c r="C1066" s="63">
        <f>'soust.uk.JMK př.č.2'!$O$27+'soust.uk.JMK př.č.2'!$P$27</f>
        <v>23092</v>
      </c>
      <c r="D1066" s="63">
        <f>'soust.uk.JMK př.č.2'!$L$27</f>
        <v>85</v>
      </c>
      <c r="E1066" s="63">
        <f t="shared" si="48"/>
        <v>5048</v>
      </c>
      <c r="F1066" s="63">
        <f t="shared" si="49"/>
        <v>3655</v>
      </c>
      <c r="G1066" s="65"/>
      <c r="H1066" s="194"/>
      <c r="I1066" s="64"/>
      <c r="J1066" s="64"/>
      <c r="K1066" s="69"/>
      <c r="L1066" s="72"/>
      <c r="M1066" s="72"/>
      <c r="N1066" s="72"/>
      <c r="O1066" s="72"/>
      <c r="P1066" s="63">
        <f t="shared" si="50"/>
        <v>1308</v>
      </c>
    </row>
    <row r="1067" spans="1:16" x14ac:dyDescent="0.25">
      <c r="A1067" s="104">
        <v>1067</v>
      </c>
      <c r="B1067" s="66">
        <v>75.83</v>
      </c>
      <c r="C1067" s="63">
        <f>'soust.uk.JMK př.č.2'!$O$27+'soust.uk.JMK př.č.2'!$P$27</f>
        <v>23092</v>
      </c>
      <c r="D1067" s="63">
        <f>'soust.uk.JMK př.č.2'!$L$27</f>
        <v>85</v>
      </c>
      <c r="E1067" s="63">
        <f t="shared" si="48"/>
        <v>5047</v>
      </c>
      <c r="F1067" s="63">
        <f t="shared" si="49"/>
        <v>3654</v>
      </c>
      <c r="G1067" s="65"/>
      <c r="H1067" s="194"/>
      <c r="I1067" s="64"/>
      <c r="J1067" s="64"/>
      <c r="K1067" s="69"/>
      <c r="L1067" s="72"/>
      <c r="M1067" s="72"/>
      <c r="N1067" s="72"/>
      <c r="O1067" s="72"/>
      <c r="P1067" s="63">
        <f t="shared" si="50"/>
        <v>1308</v>
      </c>
    </row>
    <row r="1068" spans="1:16" x14ac:dyDescent="0.25">
      <c r="A1068" s="104">
        <v>1068</v>
      </c>
      <c r="B1068" s="66">
        <v>75.84</v>
      </c>
      <c r="C1068" s="63">
        <f>'soust.uk.JMK př.č.2'!$O$27+'soust.uk.JMK př.č.2'!$P$27</f>
        <v>23092</v>
      </c>
      <c r="D1068" s="63">
        <f>'soust.uk.JMK př.č.2'!$L$27</f>
        <v>85</v>
      </c>
      <c r="E1068" s="63">
        <f t="shared" si="48"/>
        <v>5047</v>
      </c>
      <c r="F1068" s="63">
        <f t="shared" si="49"/>
        <v>3654</v>
      </c>
      <c r="G1068" s="65"/>
      <c r="H1068" s="194"/>
      <c r="I1068" s="64"/>
      <c r="J1068" s="64"/>
      <c r="K1068" s="69"/>
      <c r="L1068" s="72"/>
      <c r="M1068" s="72"/>
      <c r="N1068" s="72"/>
      <c r="O1068" s="72"/>
      <c r="P1068" s="63">
        <f t="shared" si="50"/>
        <v>1308</v>
      </c>
    </row>
    <row r="1069" spans="1:16" x14ac:dyDescent="0.25">
      <c r="A1069" s="104">
        <v>1069</v>
      </c>
      <c r="B1069" s="66">
        <v>75.849999999999994</v>
      </c>
      <c r="C1069" s="63">
        <f>'soust.uk.JMK př.č.2'!$O$27+'soust.uk.JMK př.č.2'!$P$27</f>
        <v>23092</v>
      </c>
      <c r="D1069" s="63">
        <f>'soust.uk.JMK př.č.2'!$L$27</f>
        <v>85</v>
      </c>
      <c r="E1069" s="63">
        <f t="shared" si="48"/>
        <v>5046</v>
      </c>
      <c r="F1069" s="63">
        <f t="shared" si="49"/>
        <v>3653</v>
      </c>
      <c r="G1069" s="65"/>
      <c r="H1069" s="194"/>
      <c r="I1069" s="64"/>
      <c r="J1069" s="64"/>
      <c r="K1069" s="69"/>
      <c r="L1069" s="72"/>
      <c r="M1069" s="72"/>
      <c r="N1069" s="72"/>
      <c r="O1069" s="72"/>
      <c r="P1069" s="63">
        <f t="shared" si="50"/>
        <v>1308</v>
      </c>
    </row>
    <row r="1070" spans="1:16" x14ac:dyDescent="0.25">
      <c r="A1070" s="104">
        <v>1070</v>
      </c>
      <c r="B1070" s="66">
        <v>75.87</v>
      </c>
      <c r="C1070" s="63">
        <f>'soust.uk.JMK př.č.2'!$O$27+'soust.uk.JMK př.č.2'!$P$27</f>
        <v>23092</v>
      </c>
      <c r="D1070" s="63">
        <f>'soust.uk.JMK př.č.2'!$L$27</f>
        <v>85</v>
      </c>
      <c r="E1070" s="63">
        <f t="shared" si="48"/>
        <v>5044</v>
      </c>
      <c r="F1070" s="63">
        <f t="shared" si="49"/>
        <v>3652</v>
      </c>
      <c r="G1070" s="65"/>
      <c r="H1070" s="194"/>
      <c r="I1070" s="64"/>
      <c r="J1070" s="64"/>
      <c r="K1070" s="69"/>
      <c r="L1070" s="72"/>
      <c r="M1070" s="72"/>
      <c r="N1070" s="72"/>
      <c r="O1070" s="72"/>
      <c r="P1070" s="63">
        <f t="shared" si="50"/>
        <v>1307</v>
      </c>
    </row>
    <row r="1071" spans="1:16" x14ac:dyDescent="0.25">
      <c r="A1071" s="104">
        <v>1071</v>
      </c>
      <c r="B1071" s="66">
        <v>75.88</v>
      </c>
      <c r="C1071" s="63">
        <f>'soust.uk.JMK př.č.2'!$O$27+'soust.uk.JMK př.č.2'!$P$27</f>
        <v>23092</v>
      </c>
      <c r="D1071" s="63">
        <f>'soust.uk.JMK př.č.2'!$L$27</f>
        <v>85</v>
      </c>
      <c r="E1071" s="63">
        <f t="shared" si="48"/>
        <v>5044</v>
      </c>
      <c r="F1071" s="63">
        <f t="shared" si="49"/>
        <v>3652</v>
      </c>
      <c r="G1071" s="65"/>
      <c r="H1071" s="194"/>
      <c r="I1071" s="64"/>
      <c r="J1071" s="64"/>
      <c r="K1071" s="69"/>
      <c r="L1071" s="72"/>
      <c r="M1071" s="72"/>
      <c r="N1071" s="72"/>
      <c r="O1071" s="72"/>
      <c r="P1071" s="63">
        <f t="shared" si="50"/>
        <v>1307</v>
      </c>
    </row>
    <row r="1072" spans="1:16" x14ac:dyDescent="0.25">
      <c r="A1072" s="104">
        <v>1072</v>
      </c>
      <c r="B1072" s="66">
        <v>75.89</v>
      </c>
      <c r="C1072" s="63">
        <f>'soust.uk.JMK př.č.2'!$O$27+'soust.uk.JMK př.č.2'!$P$27</f>
        <v>23092</v>
      </c>
      <c r="D1072" s="63">
        <f>'soust.uk.JMK př.č.2'!$L$27</f>
        <v>85</v>
      </c>
      <c r="E1072" s="63">
        <f t="shared" si="48"/>
        <v>5043</v>
      </c>
      <c r="F1072" s="63">
        <f t="shared" si="49"/>
        <v>3651</v>
      </c>
      <c r="G1072" s="65"/>
      <c r="H1072" s="194"/>
      <c r="I1072" s="64"/>
      <c r="J1072" s="64"/>
      <c r="K1072" s="69"/>
      <c r="L1072" s="72"/>
      <c r="M1072" s="72"/>
      <c r="N1072" s="72"/>
      <c r="O1072" s="72"/>
      <c r="P1072" s="63">
        <f t="shared" si="50"/>
        <v>1307</v>
      </c>
    </row>
    <row r="1073" spans="1:16" x14ac:dyDescent="0.25">
      <c r="A1073" s="104">
        <v>1073</v>
      </c>
      <c r="B1073" s="66">
        <v>75.91</v>
      </c>
      <c r="C1073" s="63">
        <f>'soust.uk.JMK př.č.2'!$O$27+'soust.uk.JMK př.č.2'!$P$27</f>
        <v>23092</v>
      </c>
      <c r="D1073" s="63">
        <f>'soust.uk.JMK př.č.2'!$L$27</f>
        <v>85</v>
      </c>
      <c r="E1073" s="63">
        <f t="shared" si="48"/>
        <v>5042</v>
      </c>
      <c r="F1073" s="63">
        <f t="shared" si="49"/>
        <v>3650</v>
      </c>
      <c r="G1073" s="65"/>
      <c r="H1073" s="194"/>
      <c r="I1073" s="64"/>
      <c r="J1073" s="64"/>
      <c r="K1073" s="69"/>
      <c r="L1073" s="72"/>
      <c r="M1073" s="72"/>
      <c r="N1073" s="72"/>
      <c r="O1073" s="72"/>
      <c r="P1073" s="63">
        <f t="shared" si="50"/>
        <v>1307</v>
      </c>
    </row>
    <row r="1074" spans="1:16" x14ac:dyDescent="0.25">
      <c r="A1074" s="104">
        <v>1074</v>
      </c>
      <c r="B1074" s="66">
        <v>75.92</v>
      </c>
      <c r="C1074" s="63">
        <f>'soust.uk.JMK př.č.2'!$O$27+'soust.uk.JMK př.č.2'!$P$27</f>
        <v>23092</v>
      </c>
      <c r="D1074" s="63">
        <f>'soust.uk.JMK př.č.2'!$L$27</f>
        <v>85</v>
      </c>
      <c r="E1074" s="63">
        <f t="shared" si="48"/>
        <v>5042</v>
      </c>
      <c r="F1074" s="63">
        <f t="shared" si="49"/>
        <v>3650</v>
      </c>
      <c r="G1074" s="65"/>
      <c r="H1074" s="194"/>
      <c r="I1074" s="64"/>
      <c r="J1074" s="64"/>
      <c r="K1074" s="69"/>
      <c r="L1074" s="72"/>
      <c r="M1074" s="72"/>
      <c r="N1074" s="72"/>
      <c r="O1074" s="72"/>
      <c r="P1074" s="63">
        <f t="shared" si="50"/>
        <v>1307</v>
      </c>
    </row>
    <row r="1075" spans="1:16" x14ac:dyDescent="0.25">
      <c r="A1075" s="104">
        <v>1075</v>
      </c>
      <c r="B1075" s="66">
        <v>75.930000000000007</v>
      </c>
      <c r="C1075" s="63">
        <f>'soust.uk.JMK př.č.2'!$O$27+'soust.uk.JMK př.č.2'!$P$27</f>
        <v>23092</v>
      </c>
      <c r="D1075" s="63">
        <f>'soust.uk.JMK př.č.2'!$L$27</f>
        <v>85</v>
      </c>
      <c r="E1075" s="63">
        <f t="shared" si="48"/>
        <v>5040</v>
      </c>
      <c r="F1075" s="63">
        <f t="shared" si="49"/>
        <v>3649</v>
      </c>
      <c r="G1075" s="65"/>
      <c r="H1075" s="194"/>
      <c r="I1075" s="64"/>
      <c r="J1075" s="64"/>
      <c r="K1075" s="69"/>
      <c r="L1075" s="72"/>
      <c r="M1075" s="72"/>
      <c r="N1075" s="72"/>
      <c r="O1075" s="72"/>
      <c r="P1075" s="63">
        <f t="shared" si="50"/>
        <v>1306</v>
      </c>
    </row>
    <row r="1076" spans="1:16" x14ac:dyDescent="0.25">
      <c r="A1076" s="104">
        <v>1076</v>
      </c>
      <c r="B1076" s="66">
        <v>75.94</v>
      </c>
      <c r="C1076" s="63">
        <f>'soust.uk.JMK př.č.2'!$O$27+'soust.uk.JMK př.č.2'!$P$27</f>
        <v>23092</v>
      </c>
      <c r="D1076" s="63">
        <f>'soust.uk.JMK př.č.2'!$L$27</f>
        <v>85</v>
      </c>
      <c r="E1076" s="63">
        <f t="shared" si="48"/>
        <v>5040</v>
      </c>
      <c r="F1076" s="63">
        <f t="shared" si="49"/>
        <v>3649</v>
      </c>
      <c r="G1076" s="65"/>
      <c r="H1076" s="194"/>
      <c r="I1076" s="64"/>
      <c r="J1076" s="64"/>
      <c r="K1076" s="69"/>
      <c r="L1076" s="72"/>
      <c r="M1076" s="72"/>
      <c r="N1076" s="72"/>
      <c r="O1076" s="72"/>
      <c r="P1076" s="63">
        <f t="shared" si="50"/>
        <v>1306</v>
      </c>
    </row>
    <row r="1077" spans="1:16" x14ac:dyDescent="0.25">
      <c r="A1077" s="104">
        <v>1077</v>
      </c>
      <c r="B1077" s="66">
        <v>75.959999999999994</v>
      </c>
      <c r="C1077" s="63">
        <f>'soust.uk.JMK př.č.2'!$O$27+'soust.uk.JMK př.č.2'!$P$27</f>
        <v>23092</v>
      </c>
      <c r="D1077" s="63">
        <f>'soust.uk.JMK př.č.2'!$L$27</f>
        <v>85</v>
      </c>
      <c r="E1077" s="63">
        <f t="shared" si="48"/>
        <v>5039</v>
      </c>
      <c r="F1077" s="63">
        <f t="shared" si="49"/>
        <v>3648</v>
      </c>
      <c r="G1077" s="65"/>
      <c r="H1077" s="194"/>
      <c r="I1077" s="64"/>
      <c r="J1077" s="64"/>
      <c r="K1077" s="69"/>
      <c r="L1077" s="72"/>
      <c r="M1077" s="72"/>
      <c r="N1077" s="72"/>
      <c r="O1077" s="72"/>
      <c r="P1077" s="63">
        <f t="shared" si="50"/>
        <v>1306</v>
      </c>
    </row>
    <row r="1078" spans="1:16" x14ac:dyDescent="0.25">
      <c r="A1078" s="104">
        <v>1078</v>
      </c>
      <c r="B1078" s="66">
        <v>75.97</v>
      </c>
      <c r="C1078" s="63">
        <f>'soust.uk.JMK př.č.2'!$O$27+'soust.uk.JMK př.č.2'!$P$27</f>
        <v>23092</v>
      </c>
      <c r="D1078" s="63">
        <f>'soust.uk.JMK př.č.2'!$L$27</f>
        <v>85</v>
      </c>
      <c r="E1078" s="63">
        <f t="shared" si="48"/>
        <v>5039</v>
      </c>
      <c r="F1078" s="63">
        <f t="shared" si="49"/>
        <v>3648</v>
      </c>
      <c r="G1078" s="65"/>
      <c r="H1078" s="194"/>
      <c r="I1078" s="64"/>
      <c r="J1078" s="64"/>
      <c r="K1078" s="69"/>
      <c r="L1078" s="72"/>
      <c r="M1078" s="72"/>
      <c r="N1078" s="72"/>
      <c r="O1078" s="72"/>
      <c r="P1078" s="63">
        <f t="shared" si="50"/>
        <v>1306</v>
      </c>
    </row>
    <row r="1079" spans="1:16" x14ac:dyDescent="0.25">
      <c r="A1079" s="104">
        <v>1079</v>
      </c>
      <c r="B1079" s="66">
        <v>75.98</v>
      </c>
      <c r="C1079" s="63">
        <f>'soust.uk.JMK př.č.2'!$O$27+'soust.uk.JMK př.č.2'!$P$27</f>
        <v>23092</v>
      </c>
      <c r="D1079" s="63">
        <f>'soust.uk.JMK př.č.2'!$L$27</f>
        <v>85</v>
      </c>
      <c r="E1079" s="63">
        <f t="shared" si="48"/>
        <v>5038</v>
      </c>
      <c r="F1079" s="63">
        <f t="shared" si="49"/>
        <v>3647</v>
      </c>
      <c r="G1079" s="65"/>
      <c r="H1079" s="194"/>
      <c r="I1079" s="64"/>
      <c r="J1079" s="64"/>
      <c r="K1079" s="69"/>
      <c r="L1079" s="72"/>
      <c r="M1079" s="72"/>
      <c r="N1079" s="72"/>
      <c r="O1079" s="72"/>
      <c r="P1079" s="63">
        <f t="shared" si="50"/>
        <v>1306</v>
      </c>
    </row>
    <row r="1080" spans="1:16" x14ac:dyDescent="0.25">
      <c r="A1080" s="104">
        <v>1080</v>
      </c>
      <c r="B1080" s="66">
        <v>76</v>
      </c>
      <c r="C1080" s="63">
        <f>'soust.uk.JMK př.č.2'!$O$27+'soust.uk.JMK př.č.2'!$P$27</f>
        <v>23092</v>
      </c>
      <c r="D1080" s="63">
        <f>'soust.uk.JMK př.č.2'!$L$27</f>
        <v>85</v>
      </c>
      <c r="E1080" s="63">
        <f t="shared" si="48"/>
        <v>5036</v>
      </c>
      <c r="F1080" s="63">
        <f t="shared" si="49"/>
        <v>3646</v>
      </c>
      <c r="G1080" s="65"/>
      <c r="H1080" s="194"/>
      <c r="I1080" s="64"/>
      <c r="J1080" s="64"/>
      <c r="K1080" s="69"/>
      <c r="L1080" s="72"/>
      <c r="M1080" s="72"/>
      <c r="N1080" s="72"/>
      <c r="O1080" s="72"/>
      <c r="P1080" s="63">
        <f t="shared" si="50"/>
        <v>1305</v>
      </c>
    </row>
    <row r="1081" spans="1:16" x14ac:dyDescent="0.25">
      <c r="A1081" s="104">
        <v>1081</v>
      </c>
      <c r="B1081" s="66">
        <v>76.010000000000005</v>
      </c>
      <c r="C1081" s="63">
        <f>'soust.uk.JMK př.č.2'!$O$27+'soust.uk.JMK př.č.2'!$P$27</f>
        <v>23092</v>
      </c>
      <c r="D1081" s="63">
        <f>'soust.uk.JMK př.č.2'!$L$27</f>
        <v>85</v>
      </c>
      <c r="E1081" s="63">
        <f t="shared" si="48"/>
        <v>5036</v>
      </c>
      <c r="F1081" s="63">
        <f t="shared" si="49"/>
        <v>3646</v>
      </c>
      <c r="G1081" s="65"/>
      <c r="H1081" s="194"/>
      <c r="I1081" s="64"/>
      <c r="J1081" s="64"/>
      <c r="K1081" s="69"/>
      <c r="L1081" s="72"/>
      <c r="M1081" s="72"/>
      <c r="N1081" s="72"/>
      <c r="O1081" s="72"/>
      <c r="P1081" s="63">
        <f t="shared" si="50"/>
        <v>1305</v>
      </c>
    </row>
    <row r="1082" spans="1:16" x14ac:dyDescent="0.25">
      <c r="A1082" s="104">
        <v>1082</v>
      </c>
      <c r="B1082" s="66">
        <v>76.02</v>
      </c>
      <c r="C1082" s="63">
        <f>'soust.uk.JMK př.č.2'!$O$27+'soust.uk.JMK př.č.2'!$P$27</f>
        <v>23092</v>
      </c>
      <c r="D1082" s="63">
        <f>'soust.uk.JMK př.č.2'!$L$27</f>
        <v>85</v>
      </c>
      <c r="E1082" s="63">
        <f t="shared" si="48"/>
        <v>5035</v>
      </c>
      <c r="F1082" s="63">
        <f t="shared" si="49"/>
        <v>3645</v>
      </c>
      <c r="G1082" s="65"/>
      <c r="H1082" s="194"/>
      <c r="I1082" s="64"/>
      <c r="J1082" s="64"/>
      <c r="K1082" s="69"/>
      <c r="L1082" s="72"/>
      <c r="M1082" s="72"/>
      <c r="N1082" s="72"/>
      <c r="O1082" s="72"/>
      <c r="P1082" s="63">
        <f t="shared" si="50"/>
        <v>1305</v>
      </c>
    </row>
    <row r="1083" spans="1:16" x14ac:dyDescent="0.25">
      <c r="A1083" s="104">
        <v>1083</v>
      </c>
      <c r="B1083" s="66">
        <v>76.03</v>
      </c>
      <c r="C1083" s="63">
        <f>'soust.uk.JMK př.č.2'!$O$27+'soust.uk.JMK př.č.2'!$P$27</f>
        <v>23092</v>
      </c>
      <c r="D1083" s="63">
        <f>'soust.uk.JMK př.č.2'!$L$27</f>
        <v>85</v>
      </c>
      <c r="E1083" s="63">
        <f t="shared" si="48"/>
        <v>5035</v>
      </c>
      <c r="F1083" s="63">
        <f t="shared" si="49"/>
        <v>3645</v>
      </c>
      <c r="G1083" s="65"/>
      <c r="H1083" s="194"/>
      <c r="I1083" s="64"/>
      <c r="J1083" s="64"/>
      <c r="K1083" s="69"/>
      <c r="L1083" s="72"/>
      <c r="M1083" s="72"/>
      <c r="N1083" s="72"/>
      <c r="O1083" s="72"/>
      <c r="P1083" s="63">
        <f t="shared" si="50"/>
        <v>1305</v>
      </c>
    </row>
    <row r="1084" spans="1:16" x14ac:dyDescent="0.25">
      <c r="A1084" s="104">
        <v>1084</v>
      </c>
      <c r="B1084" s="66">
        <v>76.05</v>
      </c>
      <c r="C1084" s="63">
        <f>'soust.uk.JMK př.č.2'!$O$27+'soust.uk.JMK př.č.2'!$P$27</f>
        <v>23092</v>
      </c>
      <c r="D1084" s="63">
        <f>'soust.uk.JMK př.č.2'!$L$27</f>
        <v>85</v>
      </c>
      <c r="E1084" s="63">
        <f t="shared" si="48"/>
        <v>5034</v>
      </c>
      <c r="F1084" s="63">
        <f t="shared" si="49"/>
        <v>3644</v>
      </c>
      <c r="G1084" s="65"/>
      <c r="H1084" s="194"/>
      <c r="I1084" s="64"/>
      <c r="J1084" s="64"/>
      <c r="K1084" s="69"/>
      <c r="L1084" s="72"/>
      <c r="M1084" s="72"/>
      <c r="N1084" s="72"/>
      <c r="O1084" s="72"/>
      <c r="P1084" s="63">
        <f t="shared" si="50"/>
        <v>1305</v>
      </c>
    </row>
    <row r="1085" spans="1:16" x14ac:dyDescent="0.25">
      <c r="A1085" s="104">
        <v>1085</v>
      </c>
      <c r="B1085" s="66">
        <v>76.06</v>
      </c>
      <c r="C1085" s="63">
        <f>'soust.uk.JMK př.č.2'!$O$27+'soust.uk.JMK př.č.2'!$P$27</f>
        <v>23092</v>
      </c>
      <c r="D1085" s="63">
        <f>'soust.uk.JMK př.č.2'!$L$27</f>
        <v>85</v>
      </c>
      <c r="E1085" s="63">
        <f t="shared" si="48"/>
        <v>5032</v>
      </c>
      <c r="F1085" s="63">
        <f t="shared" si="49"/>
        <v>3643</v>
      </c>
      <c r="G1085" s="65"/>
      <c r="H1085" s="194"/>
      <c r="I1085" s="64"/>
      <c r="J1085" s="64"/>
      <c r="K1085" s="69"/>
      <c r="L1085" s="72"/>
      <c r="M1085" s="72"/>
      <c r="N1085" s="72"/>
      <c r="O1085" s="72"/>
      <c r="P1085" s="63">
        <f t="shared" si="50"/>
        <v>1304</v>
      </c>
    </row>
    <row r="1086" spans="1:16" x14ac:dyDescent="0.25">
      <c r="A1086" s="104">
        <v>1086</v>
      </c>
      <c r="B1086" s="66">
        <v>76.069999999999993</v>
      </c>
      <c r="C1086" s="63">
        <f>'soust.uk.JMK př.č.2'!$O$27+'soust.uk.JMK př.č.2'!$P$27</f>
        <v>23092</v>
      </c>
      <c r="D1086" s="63">
        <f>'soust.uk.JMK př.č.2'!$L$27</f>
        <v>85</v>
      </c>
      <c r="E1086" s="63">
        <f t="shared" si="48"/>
        <v>5032</v>
      </c>
      <c r="F1086" s="63">
        <f t="shared" si="49"/>
        <v>3643</v>
      </c>
      <c r="G1086" s="65"/>
      <c r="H1086" s="194"/>
      <c r="I1086" s="64"/>
      <c r="J1086" s="64"/>
      <c r="K1086" s="69"/>
      <c r="L1086" s="72"/>
      <c r="M1086" s="72"/>
      <c r="N1086" s="72"/>
      <c r="O1086" s="72"/>
      <c r="P1086" s="63">
        <f t="shared" si="50"/>
        <v>1304</v>
      </c>
    </row>
    <row r="1087" spans="1:16" x14ac:dyDescent="0.25">
      <c r="A1087" s="104">
        <v>1087</v>
      </c>
      <c r="B1087" s="66">
        <v>76.08</v>
      </c>
      <c r="C1087" s="63">
        <f>'soust.uk.JMK př.č.2'!$O$27+'soust.uk.JMK př.č.2'!$P$27</f>
        <v>23092</v>
      </c>
      <c r="D1087" s="63">
        <f>'soust.uk.JMK př.č.2'!$L$27</f>
        <v>85</v>
      </c>
      <c r="E1087" s="63">
        <f t="shared" si="48"/>
        <v>5031</v>
      </c>
      <c r="F1087" s="63">
        <f t="shared" si="49"/>
        <v>3642</v>
      </c>
      <c r="G1087" s="65"/>
      <c r="H1087" s="194"/>
      <c r="I1087" s="64"/>
      <c r="J1087" s="64"/>
      <c r="K1087" s="69"/>
      <c r="L1087" s="72"/>
      <c r="M1087" s="72"/>
      <c r="N1087" s="72"/>
      <c r="O1087" s="72"/>
      <c r="P1087" s="63">
        <f t="shared" si="50"/>
        <v>1304</v>
      </c>
    </row>
    <row r="1088" spans="1:16" x14ac:dyDescent="0.25">
      <c r="A1088" s="104">
        <v>1088</v>
      </c>
      <c r="B1088" s="66">
        <v>76.099999999999994</v>
      </c>
      <c r="C1088" s="63">
        <f>'soust.uk.JMK př.č.2'!$O$27+'soust.uk.JMK př.č.2'!$P$27</f>
        <v>23092</v>
      </c>
      <c r="D1088" s="63">
        <f>'soust.uk.JMK př.č.2'!$L$27</f>
        <v>85</v>
      </c>
      <c r="E1088" s="63">
        <f t="shared" si="48"/>
        <v>5029</v>
      </c>
      <c r="F1088" s="63">
        <f t="shared" si="49"/>
        <v>3641</v>
      </c>
      <c r="G1088" s="65"/>
      <c r="H1088" s="194"/>
      <c r="I1088" s="64"/>
      <c r="J1088" s="64"/>
      <c r="K1088" s="69"/>
      <c r="L1088" s="72"/>
      <c r="M1088" s="72"/>
      <c r="N1088" s="72"/>
      <c r="O1088" s="72"/>
      <c r="P1088" s="63">
        <f t="shared" si="50"/>
        <v>1303</v>
      </c>
    </row>
    <row r="1089" spans="1:16" x14ac:dyDescent="0.25">
      <c r="A1089" s="104">
        <v>1089</v>
      </c>
      <c r="B1089" s="66">
        <v>76.11</v>
      </c>
      <c r="C1089" s="63">
        <f>'soust.uk.JMK př.č.2'!$O$27+'soust.uk.JMK př.č.2'!$P$27</f>
        <v>23092</v>
      </c>
      <c r="D1089" s="63">
        <f>'soust.uk.JMK př.č.2'!$L$27</f>
        <v>85</v>
      </c>
      <c r="E1089" s="63">
        <f t="shared" si="48"/>
        <v>5029</v>
      </c>
      <c r="F1089" s="63">
        <f t="shared" si="49"/>
        <v>3641</v>
      </c>
      <c r="G1089" s="65"/>
      <c r="H1089" s="194"/>
      <c r="I1089" s="64"/>
      <c r="J1089" s="64"/>
      <c r="K1089" s="69"/>
      <c r="L1089" s="72"/>
      <c r="M1089" s="72"/>
      <c r="N1089" s="72"/>
      <c r="O1089" s="72"/>
      <c r="P1089" s="63">
        <f t="shared" si="50"/>
        <v>1303</v>
      </c>
    </row>
    <row r="1090" spans="1:16" x14ac:dyDescent="0.25">
      <c r="A1090" s="104">
        <v>1090</v>
      </c>
      <c r="B1090" s="66">
        <v>76.12</v>
      </c>
      <c r="C1090" s="63">
        <f>'soust.uk.JMK př.č.2'!$O$27+'soust.uk.JMK př.č.2'!$P$27</f>
        <v>23092</v>
      </c>
      <c r="D1090" s="63">
        <f>'soust.uk.JMK př.č.2'!$L$27</f>
        <v>85</v>
      </c>
      <c r="E1090" s="63">
        <f t="shared" si="48"/>
        <v>5028</v>
      </c>
      <c r="F1090" s="63">
        <f t="shared" si="49"/>
        <v>3640</v>
      </c>
      <c r="G1090" s="65"/>
      <c r="H1090" s="194"/>
      <c r="I1090" s="64"/>
      <c r="J1090" s="64"/>
      <c r="K1090" s="69"/>
      <c r="L1090" s="72"/>
      <c r="M1090" s="72"/>
      <c r="N1090" s="72"/>
      <c r="O1090" s="72"/>
      <c r="P1090" s="63">
        <f t="shared" si="50"/>
        <v>1303</v>
      </c>
    </row>
    <row r="1091" spans="1:16" x14ac:dyDescent="0.25">
      <c r="A1091" s="104">
        <v>1091</v>
      </c>
      <c r="B1091" s="66">
        <v>76.13</v>
      </c>
      <c r="C1091" s="63">
        <f>'soust.uk.JMK př.č.2'!$O$27+'soust.uk.JMK př.č.2'!$P$27</f>
        <v>23092</v>
      </c>
      <c r="D1091" s="63">
        <f>'soust.uk.JMK př.č.2'!$L$27</f>
        <v>85</v>
      </c>
      <c r="E1091" s="63">
        <f t="shared" si="48"/>
        <v>5028</v>
      </c>
      <c r="F1091" s="63">
        <f t="shared" si="49"/>
        <v>3640</v>
      </c>
      <c r="G1091" s="65"/>
      <c r="H1091" s="194"/>
      <c r="I1091" s="64"/>
      <c r="J1091" s="64"/>
      <c r="K1091" s="69"/>
      <c r="L1091" s="72"/>
      <c r="M1091" s="72"/>
      <c r="N1091" s="72"/>
      <c r="O1091" s="72"/>
      <c r="P1091" s="63">
        <f t="shared" si="50"/>
        <v>1303</v>
      </c>
    </row>
    <row r="1092" spans="1:16" x14ac:dyDescent="0.25">
      <c r="A1092" s="104">
        <v>1092</v>
      </c>
      <c r="B1092" s="66">
        <v>76.150000000000006</v>
      </c>
      <c r="C1092" s="63">
        <f>'soust.uk.JMK př.č.2'!$O$27+'soust.uk.JMK př.č.2'!$P$27</f>
        <v>23092</v>
      </c>
      <c r="D1092" s="63">
        <f>'soust.uk.JMK př.č.2'!$L$27</f>
        <v>85</v>
      </c>
      <c r="E1092" s="63">
        <f t="shared" si="48"/>
        <v>5027</v>
      </c>
      <c r="F1092" s="63">
        <f t="shared" si="49"/>
        <v>3639</v>
      </c>
      <c r="G1092" s="65"/>
      <c r="H1092" s="194"/>
      <c r="I1092" s="64"/>
      <c r="J1092" s="64"/>
      <c r="K1092" s="69"/>
      <c r="L1092" s="72"/>
      <c r="M1092" s="72"/>
      <c r="N1092" s="72"/>
      <c r="O1092" s="72"/>
      <c r="P1092" s="63">
        <f t="shared" si="50"/>
        <v>1303</v>
      </c>
    </row>
    <row r="1093" spans="1:16" x14ac:dyDescent="0.25">
      <c r="A1093" s="104">
        <v>1093</v>
      </c>
      <c r="B1093" s="66">
        <v>76.16</v>
      </c>
      <c r="C1093" s="63">
        <f>'soust.uk.JMK př.č.2'!$O$27+'soust.uk.JMK př.č.2'!$P$27</f>
        <v>23092</v>
      </c>
      <c r="D1093" s="63">
        <f>'soust.uk.JMK př.č.2'!$L$27</f>
        <v>85</v>
      </c>
      <c r="E1093" s="63">
        <f t="shared" si="48"/>
        <v>5025</v>
      </c>
      <c r="F1093" s="63">
        <f t="shared" si="49"/>
        <v>3638</v>
      </c>
      <c r="G1093" s="65"/>
      <c r="H1093" s="194"/>
      <c r="I1093" s="64"/>
      <c r="J1093" s="64"/>
      <c r="K1093" s="69"/>
      <c r="L1093" s="72"/>
      <c r="M1093" s="72"/>
      <c r="N1093" s="72"/>
      <c r="O1093" s="72"/>
      <c r="P1093" s="63">
        <f t="shared" si="50"/>
        <v>1302</v>
      </c>
    </row>
    <row r="1094" spans="1:16" x14ac:dyDescent="0.25">
      <c r="A1094" s="104">
        <v>1094</v>
      </c>
      <c r="B1094" s="66">
        <v>76.17</v>
      </c>
      <c r="C1094" s="63">
        <f>'soust.uk.JMK př.č.2'!$O$27+'soust.uk.JMK př.č.2'!$P$27</f>
        <v>23092</v>
      </c>
      <c r="D1094" s="63">
        <f>'soust.uk.JMK př.č.2'!$L$27</f>
        <v>85</v>
      </c>
      <c r="E1094" s="63">
        <f t="shared" si="48"/>
        <v>5025</v>
      </c>
      <c r="F1094" s="63">
        <f t="shared" si="49"/>
        <v>3638</v>
      </c>
      <c r="G1094" s="65"/>
      <c r="H1094" s="194"/>
      <c r="I1094" s="64"/>
      <c r="J1094" s="64"/>
      <c r="K1094" s="69"/>
      <c r="L1094" s="72"/>
      <c r="M1094" s="72"/>
      <c r="N1094" s="72"/>
      <c r="O1094" s="72"/>
      <c r="P1094" s="63">
        <f t="shared" si="50"/>
        <v>1302</v>
      </c>
    </row>
    <row r="1095" spans="1:16" x14ac:dyDescent="0.25">
      <c r="A1095" s="104">
        <v>1095</v>
      </c>
      <c r="B1095" s="66">
        <v>76.180000000000007</v>
      </c>
      <c r="C1095" s="63">
        <f>'soust.uk.JMK př.č.2'!$O$27+'soust.uk.JMK př.č.2'!$P$27</f>
        <v>23092</v>
      </c>
      <c r="D1095" s="63">
        <f>'soust.uk.JMK př.č.2'!$L$27</f>
        <v>85</v>
      </c>
      <c r="E1095" s="63">
        <f t="shared" si="48"/>
        <v>5024</v>
      </c>
      <c r="F1095" s="63">
        <f t="shared" si="49"/>
        <v>3637</v>
      </c>
      <c r="G1095" s="65"/>
      <c r="H1095" s="194"/>
      <c r="I1095" s="64"/>
      <c r="J1095" s="64"/>
      <c r="K1095" s="69"/>
      <c r="L1095" s="72"/>
      <c r="M1095" s="72"/>
      <c r="N1095" s="72"/>
      <c r="O1095" s="72"/>
      <c r="P1095" s="63">
        <f t="shared" si="50"/>
        <v>1302</v>
      </c>
    </row>
    <row r="1096" spans="1:16" x14ac:dyDescent="0.25">
      <c r="A1096" s="104">
        <v>1096</v>
      </c>
      <c r="B1096" s="66">
        <v>76.2</v>
      </c>
      <c r="C1096" s="63">
        <f>'soust.uk.JMK př.č.2'!$O$27+'soust.uk.JMK př.č.2'!$P$27</f>
        <v>23092</v>
      </c>
      <c r="D1096" s="63">
        <f>'soust.uk.JMK př.č.2'!$L$27</f>
        <v>85</v>
      </c>
      <c r="E1096" s="63">
        <f t="shared" si="48"/>
        <v>5024</v>
      </c>
      <c r="F1096" s="63">
        <f t="shared" si="49"/>
        <v>3637</v>
      </c>
      <c r="G1096" s="65"/>
      <c r="H1096" s="194"/>
      <c r="I1096" s="64"/>
      <c r="J1096" s="64"/>
      <c r="K1096" s="69"/>
      <c r="L1096" s="72"/>
      <c r="M1096" s="72"/>
      <c r="N1096" s="72"/>
      <c r="O1096" s="72"/>
      <c r="P1096" s="63">
        <f t="shared" si="50"/>
        <v>1302</v>
      </c>
    </row>
    <row r="1097" spans="1:16" x14ac:dyDescent="0.25">
      <c r="A1097" s="104">
        <v>1097</v>
      </c>
      <c r="B1097" s="66">
        <v>76.209999999999994</v>
      </c>
      <c r="C1097" s="63">
        <f>'soust.uk.JMK př.č.2'!$O$27+'soust.uk.JMK př.č.2'!$P$27</f>
        <v>23092</v>
      </c>
      <c r="D1097" s="63">
        <f>'soust.uk.JMK př.č.2'!$L$27</f>
        <v>85</v>
      </c>
      <c r="E1097" s="63">
        <f t="shared" si="48"/>
        <v>5023</v>
      </c>
      <c r="F1097" s="63">
        <f t="shared" si="49"/>
        <v>3636</v>
      </c>
      <c r="G1097" s="65"/>
      <c r="H1097" s="194"/>
      <c r="I1097" s="64"/>
      <c r="J1097" s="64"/>
      <c r="K1097" s="69"/>
      <c r="L1097" s="72"/>
      <c r="M1097" s="72"/>
      <c r="N1097" s="72"/>
      <c r="O1097" s="72"/>
      <c r="P1097" s="63">
        <f t="shared" si="50"/>
        <v>1302</v>
      </c>
    </row>
    <row r="1098" spans="1:16" x14ac:dyDescent="0.25">
      <c r="A1098" s="104">
        <v>1098</v>
      </c>
      <c r="B1098" s="66">
        <v>76.22</v>
      </c>
      <c r="C1098" s="63">
        <f>'soust.uk.JMK př.č.2'!$O$27+'soust.uk.JMK př.č.2'!$P$27</f>
        <v>23092</v>
      </c>
      <c r="D1098" s="63">
        <f>'soust.uk.JMK př.č.2'!$L$27</f>
        <v>85</v>
      </c>
      <c r="E1098" s="63">
        <f t="shared" si="48"/>
        <v>5023</v>
      </c>
      <c r="F1098" s="63">
        <f t="shared" si="49"/>
        <v>3636</v>
      </c>
      <c r="G1098" s="65"/>
      <c r="H1098" s="194"/>
      <c r="I1098" s="64"/>
      <c r="J1098" s="64"/>
      <c r="K1098" s="69"/>
      <c r="L1098" s="72"/>
      <c r="M1098" s="72"/>
      <c r="N1098" s="72"/>
      <c r="O1098" s="72"/>
      <c r="P1098" s="63">
        <f t="shared" si="50"/>
        <v>1302</v>
      </c>
    </row>
    <row r="1099" spans="1:16" x14ac:dyDescent="0.25">
      <c r="A1099" s="104">
        <v>1099</v>
      </c>
      <c r="B1099" s="66">
        <v>76.23</v>
      </c>
      <c r="C1099" s="63">
        <f>'soust.uk.JMK př.č.2'!$O$27+'soust.uk.JMK př.č.2'!$P$27</f>
        <v>23092</v>
      </c>
      <c r="D1099" s="63">
        <f>'soust.uk.JMK př.č.2'!$L$27</f>
        <v>85</v>
      </c>
      <c r="E1099" s="63">
        <f t="shared" si="48"/>
        <v>5021</v>
      </c>
      <c r="F1099" s="63">
        <f t="shared" si="49"/>
        <v>3635</v>
      </c>
      <c r="G1099" s="65"/>
      <c r="H1099" s="194"/>
      <c r="I1099" s="64"/>
      <c r="J1099" s="64"/>
      <c r="K1099" s="69"/>
      <c r="L1099" s="72"/>
      <c r="M1099" s="72"/>
      <c r="N1099" s="72"/>
      <c r="O1099" s="72"/>
      <c r="P1099" s="63">
        <f t="shared" si="50"/>
        <v>1301</v>
      </c>
    </row>
    <row r="1100" spans="1:16" x14ac:dyDescent="0.25">
      <c r="A1100" s="104">
        <v>1100</v>
      </c>
      <c r="B1100" s="66">
        <v>76.25</v>
      </c>
      <c r="C1100" s="63">
        <f>'soust.uk.JMK př.č.2'!$O$27+'soust.uk.JMK př.č.2'!$P$27</f>
        <v>23092</v>
      </c>
      <c r="D1100" s="63">
        <f>'soust.uk.JMK př.č.2'!$L$27</f>
        <v>85</v>
      </c>
      <c r="E1100" s="63">
        <f t="shared" si="48"/>
        <v>5020</v>
      </c>
      <c r="F1100" s="63">
        <f t="shared" si="49"/>
        <v>3634</v>
      </c>
      <c r="G1100" s="65"/>
      <c r="H1100" s="194"/>
      <c r="I1100" s="64"/>
      <c r="J1100" s="64"/>
      <c r="K1100" s="69"/>
      <c r="L1100" s="72"/>
      <c r="M1100" s="72"/>
      <c r="N1100" s="72"/>
      <c r="O1100" s="72"/>
      <c r="P1100" s="63">
        <f t="shared" si="50"/>
        <v>1301</v>
      </c>
    </row>
    <row r="1101" spans="1:16" x14ac:dyDescent="0.25">
      <c r="A1101" s="104">
        <v>1101</v>
      </c>
      <c r="B1101" s="66">
        <v>76.260000000000005</v>
      </c>
      <c r="C1101" s="63">
        <f>'soust.uk.JMK př.č.2'!$O$27+'soust.uk.JMK př.č.2'!$P$27</f>
        <v>23092</v>
      </c>
      <c r="D1101" s="63">
        <f>'soust.uk.JMK př.č.2'!$L$27</f>
        <v>85</v>
      </c>
      <c r="E1101" s="63">
        <f t="shared" si="48"/>
        <v>5020</v>
      </c>
      <c r="F1101" s="63">
        <f t="shared" si="49"/>
        <v>3634</v>
      </c>
      <c r="G1101" s="65"/>
      <c r="H1101" s="194"/>
      <c r="I1101" s="64"/>
      <c r="J1101" s="64"/>
      <c r="K1101" s="69"/>
      <c r="L1101" s="72"/>
      <c r="M1101" s="72"/>
      <c r="N1101" s="72"/>
      <c r="O1101" s="72"/>
      <c r="P1101" s="63">
        <f t="shared" si="50"/>
        <v>1301</v>
      </c>
    </row>
    <row r="1102" spans="1:16" x14ac:dyDescent="0.25">
      <c r="A1102" s="104">
        <v>1102</v>
      </c>
      <c r="B1102" s="66">
        <v>76.27</v>
      </c>
      <c r="C1102" s="63">
        <f>'soust.uk.JMK př.č.2'!$O$27+'soust.uk.JMK př.č.2'!$P$27</f>
        <v>23092</v>
      </c>
      <c r="D1102" s="63">
        <f>'soust.uk.JMK př.č.2'!$L$27</f>
        <v>85</v>
      </c>
      <c r="E1102" s="63">
        <f t="shared" ref="E1102:E1165" si="51">SUM(F1102,P1102,D1102)</f>
        <v>5019</v>
      </c>
      <c r="F1102" s="63">
        <f t="shared" si="49"/>
        <v>3633</v>
      </c>
      <c r="G1102" s="65"/>
      <c r="H1102" s="194"/>
      <c r="I1102" s="64"/>
      <c r="J1102" s="64"/>
      <c r="K1102" s="69"/>
      <c r="L1102" s="72"/>
      <c r="M1102" s="72"/>
      <c r="N1102" s="72"/>
      <c r="O1102" s="72"/>
      <c r="P1102" s="63">
        <f t="shared" si="50"/>
        <v>1301</v>
      </c>
    </row>
    <row r="1103" spans="1:16" x14ac:dyDescent="0.25">
      <c r="A1103" s="104">
        <v>1103</v>
      </c>
      <c r="B1103" s="66">
        <v>76.28</v>
      </c>
      <c r="C1103" s="63">
        <f>'soust.uk.JMK př.č.2'!$O$27+'soust.uk.JMK př.č.2'!$P$27</f>
        <v>23092</v>
      </c>
      <c r="D1103" s="63">
        <f>'soust.uk.JMK př.č.2'!$L$27</f>
        <v>85</v>
      </c>
      <c r="E1103" s="63">
        <f t="shared" si="51"/>
        <v>5019</v>
      </c>
      <c r="F1103" s="63">
        <f t="shared" ref="F1103:F1166" si="52">ROUND(1/B1103*C1103*12,0)</f>
        <v>3633</v>
      </c>
      <c r="G1103" s="65"/>
      <c r="H1103" s="194"/>
      <c r="I1103" s="64"/>
      <c r="J1103" s="64"/>
      <c r="K1103" s="69"/>
      <c r="L1103" s="72"/>
      <c r="M1103" s="72"/>
      <c r="N1103" s="72"/>
      <c r="O1103" s="72"/>
      <c r="P1103" s="63">
        <f t="shared" ref="P1103:P1166" si="53">ROUND((F1103*35.8%),0)</f>
        <v>1301</v>
      </c>
    </row>
    <row r="1104" spans="1:16" x14ac:dyDescent="0.25">
      <c r="A1104" s="104">
        <v>1104</v>
      </c>
      <c r="B1104" s="66">
        <v>76.290000000000006</v>
      </c>
      <c r="C1104" s="63">
        <f>'soust.uk.JMK př.č.2'!$O$27+'soust.uk.JMK př.č.2'!$P$27</f>
        <v>23092</v>
      </c>
      <c r="D1104" s="63">
        <f>'soust.uk.JMK př.č.2'!$L$27</f>
        <v>85</v>
      </c>
      <c r="E1104" s="63">
        <f t="shared" si="51"/>
        <v>5017</v>
      </c>
      <c r="F1104" s="63">
        <f t="shared" si="52"/>
        <v>3632</v>
      </c>
      <c r="G1104" s="65"/>
      <c r="H1104" s="194"/>
      <c r="I1104" s="64"/>
      <c r="J1104" s="64"/>
      <c r="K1104" s="69"/>
      <c r="L1104" s="72"/>
      <c r="M1104" s="72"/>
      <c r="N1104" s="72"/>
      <c r="O1104" s="72"/>
      <c r="P1104" s="63">
        <f t="shared" si="53"/>
        <v>1300</v>
      </c>
    </row>
    <row r="1105" spans="1:16" x14ac:dyDescent="0.25">
      <c r="A1105" s="104">
        <v>1105</v>
      </c>
      <c r="B1105" s="66">
        <v>76.31</v>
      </c>
      <c r="C1105" s="63">
        <f>'soust.uk.JMK př.č.2'!$O$27+'soust.uk.JMK př.č.2'!$P$27</f>
        <v>23092</v>
      </c>
      <c r="D1105" s="63">
        <f>'soust.uk.JMK př.č.2'!$L$27</f>
        <v>85</v>
      </c>
      <c r="E1105" s="63">
        <f t="shared" si="51"/>
        <v>5016</v>
      </c>
      <c r="F1105" s="63">
        <f t="shared" si="52"/>
        <v>3631</v>
      </c>
      <c r="G1105" s="65"/>
      <c r="H1105" s="194"/>
      <c r="I1105" s="64"/>
      <c r="J1105" s="64"/>
      <c r="K1105" s="69"/>
      <c r="L1105" s="72"/>
      <c r="M1105" s="72"/>
      <c r="N1105" s="72"/>
      <c r="O1105" s="72"/>
      <c r="P1105" s="63">
        <f t="shared" si="53"/>
        <v>1300</v>
      </c>
    </row>
    <row r="1106" spans="1:16" x14ac:dyDescent="0.25">
      <c r="A1106" s="104">
        <v>1106</v>
      </c>
      <c r="B1106" s="66">
        <v>76.319999999999993</v>
      </c>
      <c r="C1106" s="63">
        <f>'soust.uk.JMK př.č.2'!$O$27+'soust.uk.JMK př.č.2'!$P$27</f>
        <v>23092</v>
      </c>
      <c r="D1106" s="63">
        <f>'soust.uk.JMK př.č.2'!$L$27</f>
        <v>85</v>
      </c>
      <c r="E1106" s="63">
        <f t="shared" si="51"/>
        <v>5016</v>
      </c>
      <c r="F1106" s="63">
        <f t="shared" si="52"/>
        <v>3631</v>
      </c>
      <c r="G1106" s="65"/>
      <c r="H1106" s="194"/>
      <c r="I1106" s="64"/>
      <c r="J1106" s="64"/>
      <c r="K1106" s="69"/>
      <c r="L1106" s="72"/>
      <c r="M1106" s="72"/>
      <c r="N1106" s="72"/>
      <c r="O1106" s="72"/>
      <c r="P1106" s="63">
        <f t="shared" si="53"/>
        <v>1300</v>
      </c>
    </row>
    <row r="1107" spans="1:16" x14ac:dyDescent="0.25">
      <c r="A1107" s="104">
        <v>1107</v>
      </c>
      <c r="B1107" s="66">
        <v>76.33</v>
      </c>
      <c r="C1107" s="63">
        <f>'soust.uk.JMK př.č.2'!$O$27+'soust.uk.JMK př.č.2'!$P$27</f>
        <v>23092</v>
      </c>
      <c r="D1107" s="63">
        <f>'soust.uk.JMK př.č.2'!$L$27</f>
        <v>85</v>
      </c>
      <c r="E1107" s="63">
        <f t="shared" si="51"/>
        <v>5015</v>
      </c>
      <c r="F1107" s="63">
        <f t="shared" si="52"/>
        <v>3630</v>
      </c>
      <c r="G1107" s="65"/>
      <c r="H1107" s="194"/>
      <c r="I1107" s="64"/>
      <c r="J1107" s="64"/>
      <c r="K1107" s="69"/>
      <c r="L1107" s="72"/>
      <c r="M1107" s="72"/>
      <c r="N1107" s="72"/>
      <c r="O1107" s="72"/>
      <c r="P1107" s="63">
        <f t="shared" si="53"/>
        <v>1300</v>
      </c>
    </row>
    <row r="1108" spans="1:16" x14ac:dyDescent="0.25">
      <c r="A1108" s="104">
        <v>1108</v>
      </c>
      <c r="B1108" s="66">
        <v>76.34</v>
      </c>
      <c r="C1108" s="63">
        <f>'soust.uk.JMK př.č.2'!$O$27+'soust.uk.JMK př.č.2'!$P$27</f>
        <v>23092</v>
      </c>
      <c r="D1108" s="63">
        <f>'soust.uk.JMK př.č.2'!$L$27</f>
        <v>85</v>
      </c>
      <c r="E1108" s="63">
        <f t="shared" si="51"/>
        <v>5015</v>
      </c>
      <c r="F1108" s="63">
        <f t="shared" si="52"/>
        <v>3630</v>
      </c>
      <c r="G1108" s="65"/>
      <c r="H1108" s="194"/>
      <c r="I1108" s="64"/>
      <c r="J1108" s="64"/>
      <c r="K1108" s="69"/>
      <c r="L1108" s="72"/>
      <c r="M1108" s="72"/>
      <c r="N1108" s="72"/>
      <c r="O1108" s="72"/>
      <c r="P1108" s="63">
        <f t="shared" si="53"/>
        <v>1300</v>
      </c>
    </row>
    <row r="1109" spans="1:16" x14ac:dyDescent="0.25">
      <c r="A1109" s="104">
        <v>1109</v>
      </c>
      <c r="B1109" s="66">
        <v>76.36</v>
      </c>
      <c r="C1109" s="63">
        <f>'soust.uk.JMK př.č.2'!$O$27+'soust.uk.JMK př.č.2'!$P$27</f>
        <v>23092</v>
      </c>
      <c r="D1109" s="63">
        <f>'soust.uk.JMK př.č.2'!$L$27</f>
        <v>85</v>
      </c>
      <c r="E1109" s="63">
        <f t="shared" si="51"/>
        <v>5013</v>
      </c>
      <c r="F1109" s="63">
        <f t="shared" si="52"/>
        <v>3629</v>
      </c>
      <c r="G1109" s="65"/>
      <c r="H1109" s="194"/>
      <c r="I1109" s="64"/>
      <c r="J1109" s="64"/>
      <c r="K1109" s="69"/>
      <c r="L1109" s="72"/>
      <c r="M1109" s="72"/>
      <c r="N1109" s="72"/>
      <c r="O1109" s="72"/>
      <c r="P1109" s="63">
        <f t="shared" si="53"/>
        <v>1299</v>
      </c>
    </row>
    <row r="1110" spans="1:16" x14ac:dyDescent="0.25">
      <c r="A1110" s="104">
        <v>1110</v>
      </c>
      <c r="B1110" s="66">
        <v>76.37</v>
      </c>
      <c r="C1110" s="63">
        <f>'soust.uk.JMK př.č.2'!$O$27+'soust.uk.JMK př.č.2'!$P$27</f>
        <v>23092</v>
      </c>
      <c r="D1110" s="63">
        <f>'soust.uk.JMK př.č.2'!$L$27</f>
        <v>85</v>
      </c>
      <c r="E1110" s="63">
        <f t="shared" si="51"/>
        <v>5012</v>
      </c>
      <c r="F1110" s="63">
        <f t="shared" si="52"/>
        <v>3628</v>
      </c>
      <c r="G1110" s="65"/>
      <c r="H1110" s="194"/>
      <c r="I1110" s="64"/>
      <c r="J1110" s="64"/>
      <c r="K1110" s="69"/>
      <c r="L1110" s="72"/>
      <c r="M1110" s="72"/>
      <c r="N1110" s="72"/>
      <c r="O1110" s="72"/>
      <c r="P1110" s="63">
        <f t="shared" si="53"/>
        <v>1299</v>
      </c>
    </row>
    <row r="1111" spans="1:16" x14ac:dyDescent="0.25">
      <c r="A1111" s="104">
        <v>1111</v>
      </c>
      <c r="B1111" s="66">
        <v>76.38</v>
      </c>
      <c r="C1111" s="63">
        <f>'soust.uk.JMK př.č.2'!$O$27+'soust.uk.JMK př.č.2'!$P$27</f>
        <v>23092</v>
      </c>
      <c r="D1111" s="63">
        <f>'soust.uk.JMK př.č.2'!$L$27</f>
        <v>85</v>
      </c>
      <c r="E1111" s="63">
        <f t="shared" si="51"/>
        <v>5012</v>
      </c>
      <c r="F1111" s="63">
        <f t="shared" si="52"/>
        <v>3628</v>
      </c>
      <c r="G1111" s="65"/>
      <c r="H1111" s="194"/>
      <c r="I1111" s="64"/>
      <c r="J1111" s="64"/>
      <c r="K1111" s="69"/>
      <c r="L1111" s="72"/>
      <c r="M1111" s="72"/>
      <c r="N1111" s="72"/>
      <c r="O1111" s="72"/>
      <c r="P1111" s="63">
        <f t="shared" si="53"/>
        <v>1299</v>
      </c>
    </row>
    <row r="1112" spans="1:16" x14ac:dyDescent="0.25">
      <c r="A1112" s="104">
        <v>1112</v>
      </c>
      <c r="B1112" s="66">
        <v>76.39</v>
      </c>
      <c r="C1112" s="63">
        <f>'soust.uk.JMK př.č.2'!$O$27+'soust.uk.JMK př.č.2'!$P$27</f>
        <v>23092</v>
      </c>
      <c r="D1112" s="63">
        <f>'soust.uk.JMK př.č.2'!$L$27</f>
        <v>85</v>
      </c>
      <c r="E1112" s="63">
        <f t="shared" si="51"/>
        <v>5010</v>
      </c>
      <c r="F1112" s="63">
        <f t="shared" si="52"/>
        <v>3627</v>
      </c>
      <c r="G1112" s="65"/>
      <c r="H1112" s="194"/>
      <c r="I1112" s="64"/>
      <c r="J1112" s="64"/>
      <c r="K1112" s="69"/>
      <c r="L1112" s="72"/>
      <c r="M1112" s="72"/>
      <c r="N1112" s="72"/>
      <c r="O1112" s="72"/>
      <c r="P1112" s="63">
        <f t="shared" si="53"/>
        <v>1298</v>
      </c>
    </row>
    <row r="1113" spans="1:16" x14ac:dyDescent="0.25">
      <c r="A1113" s="104">
        <v>1113</v>
      </c>
      <c r="B1113" s="66">
        <v>76.400000000000006</v>
      </c>
      <c r="C1113" s="63">
        <f>'soust.uk.JMK př.č.2'!$O$27+'soust.uk.JMK př.č.2'!$P$27</f>
        <v>23092</v>
      </c>
      <c r="D1113" s="63">
        <f>'soust.uk.JMK př.č.2'!$L$27</f>
        <v>85</v>
      </c>
      <c r="E1113" s="63">
        <f t="shared" si="51"/>
        <v>5010</v>
      </c>
      <c r="F1113" s="63">
        <f t="shared" si="52"/>
        <v>3627</v>
      </c>
      <c r="G1113" s="65"/>
      <c r="H1113" s="194"/>
      <c r="I1113" s="64"/>
      <c r="J1113" s="64"/>
      <c r="K1113" s="69"/>
      <c r="L1113" s="72"/>
      <c r="M1113" s="72"/>
      <c r="N1113" s="72"/>
      <c r="O1113" s="72"/>
      <c r="P1113" s="63">
        <f t="shared" si="53"/>
        <v>1298</v>
      </c>
    </row>
    <row r="1114" spans="1:16" x14ac:dyDescent="0.25">
      <c r="A1114" s="104">
        <v>1114</v>
      </c>
      <c r="B1114" s="66">
        <v>76.42</v>
      </c>
      <c r="C1114" s="63">
        <f>'soust.uk.JMK př.č.2'!$O$27+'soust.uk.JMK př.č.2'!$P$27</f>
        <v>23092</v>
      </c>
      <c r="D1114" s="63">
        <f>'soust.uk.JMK př.č.2'!$L$27</f>
        <v>85</v>
      </c>
      <c r="E1114" s="63">
        <f t="shared" si="51"/>
        <v>5009</v>
      </c>
      <c r="F1114" s="63">
        <f t="shared" si="52"/>
        <v>3626</v>
      </c>
      <c r="G1114" s="65"/>
      <c r="H1114" s="194"/>
      <c r="I1114" s="64"/>
      <c r="J1114" s="64"/>
      <c r="K1114" s="69"/>
      <c r="L1114" s="72"/>
      <c r="M1114" s="72"/>
      <c r="N1114" s="72"/>
      <c r="O1114" s="72"/>
      <c r="P1114" s="63">
        <f t="shared" si="53"/>
        <v>1298</v>
      </c>
    </row>
    <row r="1115" spans="1:16" x14ac:dyDescent="0.25">
      <c r="A1115" s="104">
        <v>1115</v>
      </c>
      <c r="B1115" s="66">
        <v>76.430000000000007</v>
      </c>
      <c r="C1115" s="63">
        <f>'soust.uk.JMK př.č.2'!$O$27+'soust.uk.JMK př.č.2'!$P$27</f>
        <v>23092</v>
      </c>
      <c r="D1115" s="63">
        <f>'soust.uk.JMK př.č.2'!$L$27</f>
        <v>85</v>
      </c>
      <c r="E1115" s="63">
        <f t="shared" si="51"/>
        <v>5009</v>
      </c>
      <c r="F1115" s="63">
        <f t="shared" si="52"/>
        <v>3626</v>
      </c>
      <c r="G1115" s="65"/>
      <c r="H1115" s="194"/>
      <c r="I1115" s="64"/>
      <c r="J1115" s="64"/>
      <c r="K1115" s="69"/>
      <c r="L1115" s="72"/>
      <c r="M1115" s="72"/>
      <c r="N1115" s="72"/>
      <c r="O1115" s="72"/>
      <c r="P1115" s="63">
        <f t="shared" si="53"/>
        <v>1298</v>
      </c>
    </row>
    <row r="1116" spans="1:16" x14ac:dyDescent="0.25">
      <c r="A1116" s="104">
        <v>1116</v>
      </c>
      <c r="B1116" s="66">
        <v>76.44</v>
      </c>
      <c r="C1116" s="63">
        <f>'soust.uk.JMK př.č.2'!$O$27+'soust.uk.JMK př.č.2'!$P$27</f>
        <v>23092</v>
      </c>
      <c r="D1116" s="63">
        <f>'soust.uk.JMK př.č.2'!$L$27</f>
        <v>85</v>
      </c>
      <c r="E1116" s="63">
        <f t="shared" si="51"/>
        <v>5008</v>
      </c>
      <c r="F1116" s="63">
        <f t="shared" si="52"/>
        <v>3625</v>
      </c>
      <c r="G1116" s="65"/>
      <c r="H1116" s="194"/>
      <c r="I1116" s="64"/>
      <c r="J1116" s="64"/>
      <c r="K1116" s="69"/>
      <c r="L1116" s="72"/>
      <c r="M1116" s="72"/>
      <c r="N1116" s="72"/>
      <c r="O1116" s="72"/>
      <c r="P1116" s="63">
        <f t="shared" si="53"/>
        <v>1298</v>
      </c>
    </row>
    <row r="1117" spans="1:16" x14ac:dyDescent="0.25">
      <c r="A1117" s="104">
        <v>1117</v>
      </c>
      <c r="B1117" s="66">
        <v>76.45</v>
      </c>
      <c r="C1117" s="63">
        <f>'soust.uk.JMK př.č.2'!$O$27+'soust.uk.JMK př.č.2'!$P$27</f>
        <v>23092</v>
      </c>
      <c r="D1117" s="63">
        <f>'soust.uk.JMK př.č.2'!$L$27</f>
        <v>85</v>
      </c>
      <c r="E1117" s="63">
        <f t="shared" si="51"/>
        <v>5008</v>
      </c>
      <c r="F1117" s="63">
        <f t="shared" si="52"/>
        <v>3625</v>
      </c>
      <c r="G1117" s="65"/>
      <c r="H1117" s="194"/>
      <c r="I1117" s="64"/>
      <c r="J1117" s="64"/>
      <c r="K1117" s="69"/>
      <c r="L1117" s="72"/>
      <c r="M1117" s="72"/>
      <c r="N1117" s="72"/>
      <c r="O1117" s="72"/>
      <c r="P1117" s="63">
        <f t="shared" si="53"/>
        <v>1298</v>
      </c>
    </row>
    <row r="1118" spans="1:16" x14ac:dyDescent="0.25">
      <c r="A1118" s="104">
        <v>1118</v>
      </c>
      <c r="B1118" s="66">
        <v>76.459999999999994</v>
      </c>
      <c r="C1118" s="63">
        <f>'soust.uk.JMK př.č.2'!$O$27+'soust.uk.JMK př.č.2'!$P$27</f>
        <v>23092</v>
      </c>
      <c r="D1118" s="63">
        <f>'soust.uk.JMK př.č.2'!$L$27</f>
        <v>85</v>
      </c>
      <c r="E1118" s="63">
        <f t="shared" si="51"/>
        <v>5006</v>
      </c>
      <c r="F1118" s="63">
        <f t="shared" si="52"/>
        <v>3624</v>
      </c>
      <c r="G1118" s="65"/>
      <c r="H1118" s="194"/>
      <c r="I1118" s="64"/>
      <c r="J1118" s="64"/>
      <c r="K1118" s="69"/>
      <c r="L1118" s="72"/>
      <c r="M1118" s="72"/>
      <c r="N1118" s="72"/>
      <c r="O1118" s="72"/>
      <c r="P1118" s="63">
        <f t="shared" si="53"/>
        <v>1297</v>
      </c>
    </row>
    <row r="1119" spans="1:16" x14ac:dyDescent="0.25">
      <c r="A1119" s="104">
        <v>1119</v>
      </c>
      <c r="B1119" s="66">
        <v>76.48</v>
      </c>
      <c r="C1119" s="63">
        <f>'soust.uk.JMK př.č.2'!$O$27+'soust.uk.JMK př.č.2'!$P$27</f>
        <v>23092</v>
      </c>
      <c r="D1119" s="63">
        <f>'soust.uk.JMK př.č.2'!$L$27</f>
        <v>85</v>
      </c>
      <c r="E1119" s="63">
        <f t="shared" si="51"/>
        <v>5005</v>
      </c>
      <c r="F1119" s="63">
        <f t="shared" si="52"/>
        <v>3623</v>
      </c>
      <c r="G1119" s="65"/>
      <c r="H1119" s="194"/>
      <c r="I1119" s="64"/>
      <c r="J1119" s="64"/>
      <c r="K1119" s="69"/>
      <c r="L1119" s="72"/>
      <c r="M1119" s="72"/>
      <c r="N1119" s="72"/>
      <c r="O1119" s="72"/>
      <c r="P1119" s="63">
        <f t="shared" si="53"/>
        <v>1297</v>
      </c>
    </row>
    <row r="1120" spans="1:16" x14ac:dyDescent="0.25">
      <c r="A1120" s="104">
        <v>1120</v>
      </c>
      <c r="B1120" s="66">
        <v>76.489999999999995</v>
      </c>
      <c r="C1120" s="63">
        <f>'soust.uk.JMK př.č.2'!$O$27+'soust.uk.JMK př.č.2'!$P$27</f>
        <v>23092</v>
      </c>
      <c r="D1120" s="63">
        <f>'soust.uk.JMK př.č.2'!$L$27</f>
        <v>85</v>
      </c>
      <c r="E1120" s="63">
        <f t="shared" si="51"/>
        <v>5005</v>
      </c>
      <c r="F1120" s="63">
        <f t="shared" si="52"/>
        <v>3623</v>
      </c>
      <c r="G1120" s="65"/>
      <c r="H1120" s="194"/>
      <c r="I1120" s="64"/>
      <c r="J1120" s="64"/>
      <c r="K1120" s="69"/>
      <c r="L1120" s="72"/>
      <c r="M1120" s="72"/>
      <c r="N1120" s="72"/>
      <c r="O1120" s="72"/>
      <c r="P1120" s="63">
        <f t="shared" si="53"/>
        <v>1297</v>
      </c>
    </row>
    <row r="1121" spans="1:16" x14ac:dyDescent="0.25">
      <c r="A1121" s="104">
        <v>1121</v>
      </c>
      <c r="B1121" s="66">
        <v>76.5</v>
      </c>
      <c r="C1121" s="63">
        <f>'soust.uk.JMK př.č.2'!$O$27+'soust.uk.JMK př.č.2'!$P$27</f>
        <v>23092</v>
      </c>
      <c r="D1121" s="63">
        <f>'soust.uk.JMK př.č.2'!$L$27</f>
        <v>85</v>
      </c>
      <c r="E1121" s="63">
        <f t="shared" si="51"/>
        <v>5004</v>
      </c>
      <c r="F1121" s="63">
        <f t="shared" si="52"/>
        <v>3622</v>
      </c>
      <c r="G1121" s="65"/>
      <c r="H1121" s="194"/>
      <c r="I1121" s="64"/>
      <c r="J1121" s="64"/>
      <c r="K1121" s="69"/>
      <c r="L1121" s="72"/>
      <c r="M1121" s="72"/>
      <c r="N1121" s="72"/>
      <c r="O1121" s="72"/>
      <c r="P1121" s="63">
        <f t="shared" si="53"/>
        <v>1297</v>
      </c>
    </row>
    <row r="1122" spans="1:16" x14ac:dyDescent="0.25">
      <c r="A1122" s="104">
        <v>1122</v>
      </c>
      <c r="B1122" s="66">
        <v>76.510000000000005</v>
      </c>
      <c r="C1122" s="63">
        <f>'soust.uk.JMK př.č.2'!$O$27+'soust.uk.JMK př.č.2'!$P$27</f>
        <v>23092</v>
      </c>
      <c r="D1122" s="63">
        <f>'soust.uk.JMK př.č.2'!$L$27</f>
        <v>85</v>
      </c>
      <c r="E1122" s="63">
        <f t="shared" si="51"/>
        <v>5004</v>
      </c>
      <c r="F1122" s="63">
        <f t="shared" si="52"/>
        <v>3622</v>
      </c>
      <c r="G1122" s="65"/>
      <c r="H1122" s="194"/>
      <c r="I1122" s="64"/>
      <c r="J1122" s="64"/>
      <c r="K1122" s="69"/>
      <c r="L1122" s="72"/>
      <c r="M1122" s="72"/>
      <c r="N1122" s="72"/>
      <c r="O1122" s="72"/>
      <c r="P1122" s="63">
        <f t="shared" si="53"/>
        <v>1297</v>
      </c>
    </row>
    <row r="1123" spans="1:16" x14ac:dyDescent="0.25">
      <c r="A1123" s="104">
        <v>1123</v>
      </c>
      <c r="B1123" s="66">
        <v>76.52</v>
      </c>
      <c r="C1123" s="63">
        <f>'soust.uk.JMK př.č.2'!$O$27+'soust.uk.JMK př.č.2'!$P$27</f>
        <v>23092</v>
      </c>
      <c r="D1123" s="63">
        <f>'soust.uk.JMK př.č.2'!$L$27</f>
        <v>85</v>
      </c>
      <c r="E1123" s="63">
        <f t="shared" si="51"/>
        <v>5002</v>
      </c>
      <c r="F1123" s="63">
        <f t="shared" si="52"/>
        <v>3621</v>
      </c>
      <c r="G1123" s="65"/>
      <c r="H1123" s="194"/>
      <c r="I1123" s="64"/>
      <c r="J1123" s="64"/>
      <c r="K1123" s="69"/>
      <c r="L1123" s="72"/>
      <c r="M1123" s="72"/>
      <c r="N1123" s="72"/>
      <c r="O1123" s="72"/>
      <c r="P1123" s="63">
        <f t="shared" si="53"/>
        <v>1296</v>
      </c>
    </row>
    <row r="1124" spans="1:16" x14ac:dyDescent="0.25">
      <c r="A1124" s="104">
        <v>1124</v>
      </c>
      <c r="B1124" s="66">
        <v>76.540000000000006</v>
      </c>
      <c r="C1124" s="63">
        <f>'soust.uk.JMK př.č.2'!$O$27+'soust.uk.JMK př.č.2'!$P$27</f>
        <v>23092</v>
      </c>
      <c r="D1124" s="63">
        <f>'soust.uk.JMK př.č.2'!$L$27</f>
        <v>85</v>
      </c>
      <c r="E1124" s="63">
        <f t="shared" si="51"/>
        <v>5001</v>
      </c>
      <c r="F1124" s="63">
        <f t="shared" si="52"/>
        <v>3620</v>
      </c>
      <c r="G1124" s="65"/>
      <c r="H1124" s="194"/>
      <c r="I1124" s="64"/>
      <c r="J1124" s="64"/>
      <c r="K1124" s="69"/>
      <c r="L1124" s="72"/>
      <c r="M1124" s="72"/>
      <c r="N1124" s="72"/>
      <c r="O1124" s="72"/>
      <c r="P1124" s="63">
        <f t="shared" si="53"/>
        <v>1296</v>
      </c>
    </row>
    <row r="1125" spans="1:16" x14ac:dyDescent="0.25">
      <c r="A1125" s="104">
        <v>1125</v>
      </c>
      <c r="B1125" s="66">
        <v>76.55</v>
      </c>
      <c r="C1125" s="63">
        <f>'soust.uk.JMK př.č.2'!$O$27+'soust.uk.JMK př.č.2'!$P$27</f>
        <v>23092</v>
      </c>
      <c r="D1125" s="63">
        <f>'soust.uk.JMK př.č.2'!$L$27</f>
        <v>85</v>
      </c>
      <c r="E1125" s="63">
        <f t="shared" si="51"/>
        <v>5001</v>
      </c>
      <c r="F1125" s="63">
        <f t="shared" si="52"/>
        <v>3620</v>
      </c>
      <c r="G1125" s="65"/>
      <c r="H1125" s="194"/>
      <c r="I1125" s="64"/>
      <c r="J1125" s="64"/>
      <c r="K1125" s="69"/>
      <c r="L1125" s="72"/>
      <c r="M1125" s="72"/>
      <c r="N1125" s="72"/>
      <c r="O1125" s="72"/>
      <c r="P1125" s="63">
        <f t="shared" si="53"/>
        <v>1296</v>
      </c>
    </row>
    <row r="1126" spans="1:16" x14ac:dyDescent="0.25">
      <c r="A1126" s="104">
        <v>1126</v>
      </c>
      <c r="B1126" s="66">
        <v>76.56</v>
      </c>
      <c r="C1126" s="63">
        <f>'soust.uk.JMK př.č.2'!$O$27+'soust.uk.JMK př.č.2'!$P$27</f>
        <v>23092</v>
      </c>
      <c r="D1126" s="63">
        <f>'soust.uk.JMK př.č.2'!$L$27</f>
        <v>85</v>
      </c>
      <c r="E1126" s="63">
        <f t="shared" si="51"/>
        <v>5000</v>
      </c>
      <c r="F1126" s="63">
        <f t="shared" si="52"/>
        <v>3619</v>
      </c>
      <c r="G1126" s="65"/>
      <c r="H1126" s="194"/>
      <c r="I1126" s="64"/>
      <c r="J1126" s="64"/>
      <c r="K1126" s="69"/>
      <c r="L1126" s="72"/>
      <c r="M1126" s="72"/>
      <c r="N1126" s="72"/>
      <c r="O1126" s="72"/>
      <c r="P1126" s="63">
        <f t="shared" si="53"/>
        <v>1296</v>
      </c>
    </row>
    <row r="1127" spans="1:16" x14ac:dyDescent="0.25">
      <c r="A1127" s="104">
        <v>1127</v>
      </c>
      <c r="B1127" s="66">
        <v>76.569999999999993</v>
      </c>
      <c r="C1127" s="63">
        <f>'soust.uk.JMK př.č.2'!$O$27+'soust.uk.JMK př.č.2'!$P$27</f>
        <v>23092</v>
      </c>
      <c r="D1127" s="63">
        <f>'soust.uk.JMK př.č.2'!$L$27</f>
        <v>85</v>
      </c>
      <c r="E1127" s="63">
        <f t="shared" si="51"/>
        <v>5000</v>
      </c>
      <c r="F1127" s="63">
        <f t="shared" si="52"/>
        <v>3619</v>
      </c>
      <c r="G1127" s="65"/>
      <c r="H1127" s="194"/>
      <c r="I1127" s="64"/>
      <c r="J1127" s="64"/>
      <c r="K1127" s="69"/>
      <c r="L1127" s="72"/>
      <c r="M1127" s="72"/>
      <c r="N1127" s="72"/>
      <c r="O1127" s="72"/>
      <c r="P1127" s="63">
        <f t="shared" si="53"/>
        <v>1296</v>
      </c>
    </row>
    <row r="1128" spans="1:16" x14ac:dyDescent="0.25">
      <c r="A1128" s="104">
        <v>1128</v>
      </c>
      <c r="B1128" s="66">
        <v>76.58</v>
      </c>
      <c r="C1128" s="63">
        <f>'soust.uk.JMK př.č.2'!$O$27+'soust.uk.JMK př.č.2'!$P$27</f>
        <v>23092</v>
      </c>
      <c r="D1128" s="63">
        <f>'soust.uk.JMK př.č.2'!$L$27</f>
        <v>85</v>
      </c>
      <c r="E1128" s="63">
        <f t="shared" si="51"/>
        <v>4998</v>
      </c>
      <c r="F1128" s="63">
        <f t="shared" si="52"/>
        <v>3618</v>
      </c>
      <c r="G1128" s="65"/>
      <c r="H1128" s="194"/>
      <c r="I1128" s="64"/>
      <c r="J1128" s="64"/>
      <c r="K1128" s="69"/>
      <c r="L1128" s="72"/>
      <c r="M1128" s="72"/>
      <c r="N1128" s="72"/>
      <c r="O1128" s="72"/>
      <c r="P1128" s="63">
        <f t="shared" si="53"/>
        <v>1295</v>
      </c>
    </row>
    <row r="1129" spans="1:16" x14ac:dyDescent="0.25">
      <c r="A1129" s="104">
        <v>1129</v>
      </c>
      <c r="B1129" s="66">
        <v>76.59</v>
      </c>
      <c r="C1129" s="63">
        <f>'soust.uk.JMK př.č.2'!$O$27+'soust.uk.JMK př.č.2'!$P$27</f>
        <v>23092</v>
      </c>
      <c r="D1129" s="63">
        <f>'soust.uk.JMK př.č.2'!$L$27</f>
        <v>85</v>
      </c>
      <c r="E1129" s="63">
        <f t="shared" si="51"/>
        <v>4998</v>
      </c>
      <c r="F1129" s="63">
        <f t="shared" si="52"/>
        <v>3618</v>
      </c>
      <c r="G1129" s="65"/>
      <c r="H1129" s="194"/>
      <c r="I1129" s="64"/>
      <c r="J1129" s="64"/>
      <c r="K1129" s="69"/>
      <c r="L1129" s="72"/>
      <c r="M1129" s="72"/>
      <c r="N1129" s="72"/>
      <c r="O1129" s="72"/>
      <c r="P1129" s="63">
        <f t="shared" si="53"/>
        <v>1295</v>
      </c>
    </row>
    <row r="1130" spans="1:16" x14ac:dyDescent="0.25">
      <c r="A1130" s="104">
        <v>1130</v>
      </c>
      <c r="B1130" s="66">
        <v>76.61</v>
      </c>
      <c r="C1130" s="63">
        <f>'soust.uk.JMK př.č.2'!$O$27+'soust.uk.JMK př.č.2'!$P$27</f>
        <v>23092</v>
      </c>
      <c r="D1130" s="63">
        <f>'soust.uk.JMK př.č.2'!$L$27</f>
        <v>85</v>
      </c>
      <c r="E1130" s="63">
        <f t="shared" si="51"/>
        <v>4997</v>
      </c>
      <c r="F1130" s="63">
        <f t="shared" si="52"/>
        <v>3617</v>
      </c>
      <c r="G1130" s="65"/>
      <c r="H1130" s="194"/>
      <c r="I1130" s="64"/>
      <c r="J1130" s="64"/>
      <c r="K1130" s="69"/>
      <c r="L1130" s="72"/>
      <c r="M1130" s="72"/>
      <c r="N1130" s="72"/>
      <c r="O1130" s="72"/>
      <c r="P1130" s="63">
        <f t="shared" si="53"/>
        <v>1295</v>
      </c>
    </row>
    <row r="1131" spans="1:16" x14ac:dyDescent="0.25">
      <c r="A1131" s="104">
        <v>1131</v>
      </c>
      <c r="B1131" s="66">
        <v>76.62</v>
      </c>
      <c r="C1131" s="63">
        <f>'soust.uk.JMK př.č.2'!$O$27+'soust.uk.JMK př.č.2'!$P$27</f>
        <v>23092</v>
      </c>
      <c r="D1131" s="63">
        <f>'soust.uk.JMK př.č.2'!$L$27</f>
        <v>85</v>
      </c>
      <c r="E1131" s="63">
        <f t="shared" si="51"/>
        <v>4997</v>
      </c>
      <c r="F1131" s="63">
        <f t="shared" si="52"/>
        <v>3617</v>
      </c>
      <c r="G1131" s="65"/>
      <c r="H1131" s="194"/>
      <c r="I1131" s="64"/>
      <c r="J1131" s="64"/>
      <c r="K1131" s="69"/>
      <c r="L1131" s="72"/>
      <c r="M1131" s="72"/>
      <c r="N1131" s="72"/>
      <c r="O1131" s="72"/>
      <c r="P1131" s="63">
        <f t="shared" si="53"/>
        <v>1295</v>
      </c>
    </row>
    <row r="1132" spans="1:16" x14ac:dyDescent="0.25">
      <c r="A1132" s="104">
        <v>1132</v>
      </c>
      <c r="B1132" s="66">
        <v>76.63</v>
      </c>
      <c r="C1132" s="63">
        <f>'soust.uk.JMK př.č.2'!$O$27+'soust.uk.JMK př.č.2'!$P$27</f>
        <v>23092</v>
      </c>
      <c r="D1132" s="63">
        <f>'soust.uk.JMK př.č.2'!$L$27</f>
        <v>85</v>
      </c>
      <c r="E1132" s="63">
        <f t="shared" si="51"/>
        <v>4996</v>
      </c>
      <c r="F1132" s="63">
        <f t="shared" si="52"/>
        <v>3616</v>
      </c>
      <c r="G1132" s="65"/>
      <c r="H1132" s="194"/>
      <c r="I1132" s="64"/>
      <c r="J1132" s="64"/>
      <c r="K1132" s="69"/>
      <c r="L1132" s="72"/>
      <c r="M1132" s="72"/>
      <c r="N1132" s="72"/>
      <c r="O1132" s="72"/>
      <c r="P1132" s="63">
        <f t="shared" si="53"/>
        <v>1295</v>
      </c>
    </row>
    <row r="1133" spans="1:16" x14ac:dyDescent="0.25">
      <c r="A1133" s="104">
        <v>1133</v>
      </c>
      <c r="B1133" s="66">
        <v>76.64</v>
      </c>
      <c r="C1133" s="63">
        <f>'soust.uk.JMK př.č.2'!$O$27+'soust.uk.JMK př.č.2'!$P$27</f>
        <v>23092</v>
      </c>
      <c r="D1133" s="63">
        <f>'soust.uk.JMK př.č.2'!$L$27</f>
        <v>85</v>
      </c>
      <c r="E1133" s="63">
        <f t="shared" si="51"/>
        <v>4996</v>
      </c>
      <c r="F1133" s="63">
        <f t="shared" si="52"/>
        <v>3616</v>
      </c>
      <c r="G1133" s="65"/>
      <c r="H1133" s="194"/>
      <c r="I1133" s="64"/>
      <c r="J1133" s="64"/>
      <c r="K1133" s="69"/>
      <c r="L1133" s="72"/>
      <c r="M1133" s="72"/>
      <c r="N1133" s="72"/>
      <c r="O1133" s="72"/>
      <c r="P1133" s="63">
        <f t="shared" si="53"/>
        <v>1295</v>
      </c>
    </row>
    <row r="1134" spans="1:16" x14ac:dyDescent="0.25">
      <c r="A1134" s="104">
        <v>1134</v>
      </c>
      <c r="B1134" s="66">
        <v>76.650000000000006</v>
      </c>
      <c r="C1134" s="63">
        <f>'soust.uk.JMK př.č.2'!$O$27+'soust.uk.JMK př.č.2'!$P$27</f>
        <v>23092</v>
      </c>
      <c r="D1134" s="63">
        <f>'soust.uk.JMK př.č.2'!$L$27</f>
        <v>85</v>
      </c>
      <c r="E1134" s="63">
        <f t="shared" si="51"/>
        <v>4994</v>
      </c>
      <c r="F1134" s="63">
        <f t="shared" si="52"/>
        <v>3615</v>
      </c>
      <c r="G1134" s="65"/>
      <c r="H1134" s="194"/>
      <c r="I1134" s="64"/>
      <c r="J1134" s="64"/>
      <c r="K1134" s="69"/>
      <c r="L1134" s="72"/>
      <c r="M1134" s="72"/>
      <c r="N1134" s="72"/>
      <c r="O1134" s="72"/>
      <c r="P1134" s="63">
        <f t="shared" si="53"/>
        <v>1294</v>
      </c>
    </row>
    <row r="1135" spans="1:16" x14ac:dyDescent="0.25">
      <c r="A1135" s="104">
        <v>1135</v>
      </c>
      <c r="B1135" s="66">
        <v>76.67</v>
      </c>
      <c r="C1135" s="63">
        <f>'soust.uk.JMK př.č.2'!$O$27+'soust.uk.JMK př.č.2'!$P$27</f>
        <v>23092</v>
      </c>
      <c r="D1135" s="63">
        <f>'soust.uk.JMK př.č.2'!$L$27</f>
        <v>85</v>
      </c>
      <c r="E1135" s="63">
        <f t="shared" si="51"/>
        <v>4993</v>
      </c>
      <c r="F1135" s="63">
        <f t="shared" si="52"/>
        <v>3614</v>
      </c>
      <c r="G1135" s="65"/>
      <c r="H1135" s="194"/>
      <c r="I1135" s="64"/>
      <c r="J1135" s="64"/>
      <c r="K1135" s="69"/>
      <c r="L1135" s="72"/>
      <c r="M1135" s="72"/>
      <c r="N1135" s="72"/>
      <c r="O1135" s="72"/>
      <c r="P1135" s="63">
        <f t="shared" si="53"/>
        <v>1294</v>
      </c>
    </row>
    <row r="1136" spans="1:16" x14ac:dyDescent="0.25">
      <c r="A1136" s="104">
        <v>1136</v>
      </c>
      <c r="B1136" s="66">
        <v>76.680000000000007</v>
      </c>
      <c r="C1136" s="63">
        <f>'soust.uk.JMK př.č.2'!$O$27+'soust.uk.JMK př.č.2'!$P$27</f>
        <v>23092</v>
      </c>
      <c r="D1136" s="63">
        <f>'soust.uk.JMK př.č.2'!$L$27</f>
        <v>85</v>
      </c>
      <c r="E1136" s="63">
        <f t="shared" si="51"/>
        <v>4993</v>
      </c>
      <c r="F1136" s="63">
        <f t="shared" si="52"/>
        <v>3614</v>
      </c>
      <c r="G1136" s="65"/>
      <c r="H1136" s="194"/>
      <c r="I1136" s="64"/>
      <c r="J1136" s="64"/>
      <c r="K1136" s="69"/>
      <c r="L1136" s="72"/>
      <c r="M1136" s="72"/>
      <c r="N1136" s="72"/>
      <c r="O1136" s="72"/>
      <c r="P1136" s="63">
        <f t="shared" si="53"/>
        <v>1294</v>
      </c>
    </row>
    <row r="1137" spans="1:16" x14ac:dyDescent="0.25">
      <c r="A1137" s="104">
        <v>1137</v>
      </c>
      <c r="B1137" s="66">
        <v>76.69</v>
      </c>
      <c r="C1137" s="63">
        <f>'soust.uk.JMK př.č.2'!$O$27+'soust.uk.JMK př.č.2'!$P$27</f>
        <v>23092</v>
      </c>
      <c r="D1137" s="63">
        <f>'soust.uk.JMK př.č.2'!$L$27</f>
        <v>85</v>
      </c>
      <c r="E1137" s="63">
        <f t="shared" si="51"/>
        <v>4991</v>
      </c>
      <c r="F1137" s="63">
        <f t="shared" si="52"/>
        <v>3613</v>
      </c>
      <c r="G1137" s="65"/>
      <c r="H1137" s="194"/>
      <c r="I1137" s="64"/>
      <c r="J1137" s="64"/>
      <c r="K1137" s="69"/>
      <c r="L1137" s="72"/>
      <c r="M1137" s="72"/>
      <c r="N1137" s="72"/>
      <c r="O1137" s="72"/>
      <c r="P1137" s="63">
        <f t="shared" si="53"/>
        <v>1293</v>
      </c>
    </row>
    <row r="1138" spans="1:16" x14ac:dyDescent="0.25">
      <c r="A1138" s="104">
        <v>1138</v>
      </c>
      <c r="B1138" s="66">
        <v>76.7</v>
      </c>
      <c r="C1138" s="63">
        <f>'soust.uk.JMK př.č.2'!$O$27+'soust.uk.JMK př.č.2'!$P$27</f>
        <v>23092</v>
      </c>
      <c r="D1138" s="63">
        <f>'soust.uk.JMK př.č.2'!$L$27</f>
        <v>85</v>
      </c>
      <c r="E1138" s="63">
        <f t="shared" si="51"/>
        <v>4991</v>
      </c>
      <c r="F1138" s="63">
        <f t="shared" si="52"/>
        <v>3613</v>
      </c>
      <c r="G1138" s="65"/>
      <c r="H1138" s="194"/>
      <c r="I1138" s="64"/>
      <c r="J1138" s="64"/>
      <c r="K1138" s="69"/>
      <c r="L1138" s="72"/>
      <c r="M1138" s="72"/>
      <c r="N1138" s="72"/>
      <c r="O1138" s="72"/>
      <c r="P1138" s="63">
        <f t="shared" si="53"/>
        <v>1293</v>
      </c>
    </row>
    <row r="1139" spans="1:16" x14ac:dyDescent="0.25">
      <c r="A1139" s="104">
        <v>1139</v>
      </c>
      <c r="B1139" s="66">
        <v>76.709999999999994</v>
      </c>
      <c r="C1139" s="63">
        <f>'soust.uk.JMK př.č.2'!$O$27+'soust.uk.JMK př.č.2'!$P$27</f>
        <v>23092</v>
      </c>
      <c r="D1139" s="63">
        <f>'soust.uk.JMK př.č.2'!$L$27</f>
        <v>85</v>
      </c>
      <c r="E1139" s="63">
        <f t="shared" si="51"/>
        <v>4990</v>
      </c>
      <c r="F1139" s="63">
        <f t="shared" si="52"/>
        <v>3612</v>
      </c>
      <c r="G1139" s="65"/>
      <c r="H1139" s="194"/>
      <c r="I1139" s="64"/>
      <c r="J1139" s="64"/>
      <c r="K1139" s="69"/>
      <c r="L1139" s="72"/>
      <c r="M1139" s="72"/>
      <c r="N1139" s="72"/>
      <c r="O1139" s="72"/>
      <c r="P1139" s="63">
        <f t="shared" si="53"/>
        <v>1293</v>
      </c>
    </row>
    <row r="1140" spans="1:16" x14ac:dyDescent="0.25">
      <c r="A1140" s="104">
        <v>1140</v>
      </c>
      <c r="B1140" s="66">
        <v>76.72</v>
      </c>
      <c r="C1140" s="63">
        <f>'soust.uk.JMK př.č.2'!$O$27+'soust.uk.JMK př.č.2'!$P$27</f>
        <v>23092</v>
      </c>
      <c r="D1140" s="63">
        <f>'soust.uk.JMK př.č.2'!$L$27</f>
        <v>85</v>
      </c>
      <c r="E1140" s="63">
        <f t="shared" si="51"/>
        <v>4990</v>
      </c>
      <c r="F1140" s="63">
        <f t="shared" si="52"/>
        <v>3612</v>
      </c>
      <c r="G1140" s="65"/>
      <c r="H1140" s="194"/>
      <c r="I1140" s="64"/>
      <c r="J1140" s="64"/>
      <c r="K1140" s="69"/>
      <c r="L1140" s="72"/>
      <c r="M1140" s="72"/>
      <c r="N1140" s="72"/>
      <c r="O1140" s="72"/>
      <c r="P1140" s="63">
        <f t="shared" si="53"/>
        <v>1293</v>
      </c>
    </row>
    <row r="1141" spans="1:16" x14ac:dyDescent="0.25">
      <c r="A1141" s="104">
        <v>1141</v>
      </c>
      <c r="B1141" s="66">
        <v>76.739999999999995</v>
      </c>
      <c r="C1141" s="63">
        <f>'soust.uk.JMK př.č.2'!$O$27+'soust.uk.JMK př.č.2'!$P$27</f>
        <v>23092</v>
      </c>
      <c r="D1141" s="63">
        <f>'soust.uk.JMK př.č.2'!$L$27</f>
        <v>85</v>
      </c>
      <c r="E1141" s="63">
        <f t="shared" si="51"/>
        <v>4989</v>
      </c>
      <c r="F1141" s="63">
        <f t="shared" si="52"/>
        <v>3611</v>
      </c>
      <c r="G1141" s="65"/>
      <c r="H1141" s="194"/>
      <c r="I1141" s="64"/>
      <c r="J1141" s="64"/>
      <c r="K1141" s="69"/>
      <c r="L1141" s="72"/>
      <c r="M1141" s="72"/>
      <c r="N1141" s="72"/>
      <c r="O1141" s="72"/>
      <c r="P1141" s="63">
        <f t="shared" si="53"/>
        <v>1293</v>
      </c>
    </row>
    <row r="1142" spans="1:16" x14ac:dyDescent="0.25">
      <c r="A1142" s="104">
        <v>1142</v>
      </c>
      <c r="B1142" s="66">
        <v>76.75</v>
      </c>
      <c r="C1142" s="63">
        <f>'soust.uk.JMK př.č.2'!$O$27+'soust.uk.JMK př.č.2'!$P$27</f>
        <v>23092</v>
      </c>
      <c r="D1142" s="63">
        <f>'soust.uk.JMK př.č.2'!$L$27</f>
        <v>85</v>
      </c>
      <c r="E1142" s="63">
        <f t="shared" si="51"/>
        <v>4987</v>
      </c>
      <c r="F1142" s="63">
        <f t="shared" si="52"/>
        <v>3610</v>
      </c>
      <c r="G1142" s="65"/>
      <c r="H1142" s="194"/>
      <c r="I1142" s="64"/>
      <c r="J1142" s="64"/>
      <c r="K1142" s="69"/>
      <c r="L1142" s="72"/>
      <c r="M1142" s="72"/>
      <c r="N1142" s="72"/>
      <c r="O1142" s="72"/>
      <c r="P1142" s="63">
        <f t="shared" si="53"/>
        <v>1292</v>
      </c>
    </row>
    <row r="1143" spans="1:16" x14ac:dyDescent="0.25">
      <c r="A1143" s="104">
        <v>1143</v>
      </c>
      <c r="B1143" s="66">
        <v>76.760000000000005</v>
      </c>
      <c r="C1143" s="63">
        <f>'soust.uk.JMK př.č.2'!$O$27+'soust.uk.JMK př.č.2'!$P$27</f>
        <v>23092</v>
      </c>
      <c r="D1143" s="63">
        <f>'soust.uk.JMK př.č.2'!$L$27</f>
        <v>85</v>
      </c>
      <c r="E1143" s="63">
        <f t="shared" si="51"/>
        <v>4987</v>
      </c>
      <c r="F1143" s="63">
        <f t="shared" si="52"/>
        <v>3610</v>
      </c>
      <c r="G1143" s="65"/>
      <c r="H1143" s="194"/>
      <c r="I1143" s="64"/>
      <c r="J1143" s="64"/>
      <c r="K1143" s="69"/>
      <c r="L1143" s="72"/>
      <c r="M1143" s="72"/>
      <c r="N1143" s="72"/>
      <c r="O1143" s="72"/>
      <c r="P1143" s="63">
        <f t="shared" si="53"/>
        <v>1292</v>
      </c>
    </row>
    <row r="1144" spans="1:16" x14ac:dyDescent="0.25">
      <c r="A1144" s="104">
        <v>1144</v>
      </c>
      <c r="B1144" s="66">
        <v>76.77</v>
      </c>
      <c r="C1144" s="63">
        <f>'soust.uk.JMK př.č.2'!$O$27+'soust.uk.JMK př.č.2'!$P$27</f>
        <v>23092</v>
      </c>
      <c r="D1144" s="63">
        <f>'soust.uk.JMK př.č.2'!$L$27</f>
        <v>85</v>
      </c>
      <c r="E1144" s="63">
        <f t="shared" si="51"/>
        <v>4987</v>
      </c>
      <c r="F1144" s="63">
        <f t="shared" si="52"/>
        <v>3610</v>
      </c>
      <c r="G1144" s="65"/>
      <c r="H1144" s="194"/>
      <c r="I1144" s="64"/>
      <c r="J1144" s="64"/>
      <c r="K1144" s="69"/>
      <c r="L1144" s="72"/>
      <c r="M1144" s="72"/>
      <c r="N1144" s="72"/>
      <c r="O1144" s="72"/>
      <c r="P1144" s="63">
        <f t="shared" si="53"/>
        <v>1292</v>
      </c>
    </row>
    <row r="1145" spans="1:16" x14ac:dyDescent="0.25">
      <c r="A1145" s="104">
        <v>1145</v>
      </c>
      <c r="B1145" s="66">
        <v>76.78</v>
      </c>
      <c r="C1145" s="63">
        <f>'soust.uk.JMK př.č.2'!$O$27+'soust.uk.JMK př.č.2'!$P$27</f>
        <v>23092</v>
      </c>
      <c r="D1145" s="63">
        <f>'soust.uk.JMK př.č.2'!$L$27</f>
        <v>85</v>
      </c>
      <c r="E1145" s="63">
        <f t="shared" si="51"/>
        <v>4986</v>
      </c>
      <c r="F1145" s="63">
        <f t="shared" si="52"/>
        <v>3609</v>
      </c>
      <c r="G1145" s="65"/>
      <c r="H1145" s="194"/>
      <c r="I1145" s="64"/>
      <c r="J1145" s="64"/>
      <c r="K1145" s="69"/>
      <c r="L1145" s="72"/>
      <c r="M1145" s="72"/>
      <c r="N1145" s="72"/>
      <c r="O1145" s="72"/>
      <c r="P1145" s="63">
        <f t="shared" si="53"/>
        <v>1292</v>
      </c>
    </row>
    <row r="1146" spans="1:16" x14ac:dyDescent="0.25">
      <c r="A1146" s="104">
        <v>1146</v>
      </c>
      <c r="B1146" s="66">
        <v>76.790000000000006</v>
      </c>
      <c r="C1146" s="63">
        <f>'soust.uk.JMK př.č.2'!$O$27+'soust.uk.JMK př.č.2'!$P$27</f>
        <v>23092</v>
      </c>
      <c r="D1146" s="63">
        <f>'soust.uk.JMK př.č.2'!$L$27</f>
        <v>85</v>
      </c>
      <c r="E1146" s="63">
        <f t="shared" si="51"/>
        <v>4986</v>
      </c>
      <c r="F1146" s="63">
        <f t="shared" si="52"/>
        <v>3609</v>
      </c>
      <c r="G1146" s="65"/>
      <c r="H1146" s="194"/>
      <c r="I1146" s="64"/>
      <c r="J1146" s="64"/>
      <c r="K1146" s="69"/>
      <c r="L1146" s="72"/>
      <c r="M1146" s="72"/>
      <c r="N1146" s="72"/>
      <c r="O1146" s="72"/>
      <c r="P1146" s="63">
        <f t="shared" si="53"/>
        <v>1292</v>
      </c>
    </row>
    <row r="1147" spans="1:16" x14ac:dyDescent="0.25">
      <c r="A1147" s="104">
        <v>1147</v>
      </c>
      <c r="B1147" s="66">
        <v>76.8</v>
      </c>
      <c r="C1147" s="63">
        <f>'soust.uk.JMK př.č.2'!$O$27+'soust.uk.JMK př.č.2'!$P$27</f>
        <v>23092</v>
      </c>
      <c r="D1147" s="63">
        <f>'soust.uk.JMK př.č.2'!$L$27</f>
        <v>85</v>
      </c>
      <c r="E1147" s="63">
        <f t="shared" si="51"/>
        <v>4985</v>
      </c>
      <c r="F1147" s="63">
        <f t="shared" si="52"/>
        <v>3608</v>
      </c>
      <c r="G1147" s="65"/>
      <c r="H1147" s="194"/>
      <c r="I1147" s="64"/>
      <c r="J1147" s="64"/>
      <c r="K1147" s="69"/>
      <c r="L1147" s="72"/>
      <c r="M1147" s="72"/>
      <c r="N1147" s="72"/>
      <c r="O1147" s="72"/>
      <c r="P1147" s="63">
        <f t="shared" si="53"/>
        <v>1292</v>
      </c>
    </row>
    <row r="1148" spans="1:16" x14ac:dyDescent="0.25">
      <c r="A1148" s="104">
        <v>1148</v>
      </c>
      <c r="B1148" s="66">
        <v>76.819999999999993</v>
      </c>
      <c r="C1148" s="63">
        <f>'soust.uk.JMK př.č.2'!$O$27+'soust.uk.JMK př.č.2'!$P$27</f>
        <v>23092</v>
      </c>
      <c r="D1148" s="63">
        <f>'soust.uk.JMK př.č.2'!$L$27</f>
        <v>85</v>
      </c>
      <c r="E1148" s="63">
        <f t="shared" si="51"/>
        <v>4983</v>
      </c>
      <c r="F1148" s="63">
        <f t="shared" si="52"/>
        <v>3607</v>
      </c>
      <c r="G1148" s="65"/>
      <c r="H1148" s="194"/>
      <c r="I1148" s="64"/>
      <c r="J1148" s="64"/>
      <c r="K1148" s="69"/>
      <c r="L1148" s="72"/>
      <c r="M1148" s="72"/>
      <c r="N1148" s="72"/>
      <c r="O1148" s="72"/>
      <c r="P1148" s="63">
        <f t="shared" si="53"/>
        <v>1291</v>
      </c>
    </row>
    <row r="1149" spans="1:16" x14ac:dyDescent="0.25">
      <c r="A1149" s="104">
        <v>1149</v>
      </c>
      <c r="B1149" s="66">
        <v>76.83</v>
      </c>
      <c r="C1149" s="63">
        <f>'soust.uk.JMK př.č.2'!$O$27+'soust.uk.JMK př.č.2'!$P$27</f>
        <v>23092</v>
      </c>
      <c r="D1149" s="63">
        <f>'soust.uk.JMK př.č.2'!$L$27</f>
        <v>85</v>
      </c>
      <c r="E1149" s="63">
        <f t="shared" si="51"/>
        <v>4983</v>
      </c>
      <c r="F1149" s="63">
        <f t="shared" si="52"/>
        <v>3607</v>
      </c>
      <c r="G1149" s="65"/>
      <c r="H1149" s="194"/>
      <c r="I1149" s="64"/>
      <c r="J1149" s="64"/>
      <c r="K1149" s="69"/>
      <c r="L1149" s="72"/>
      <c r="M1149" s="72"/>
      <c r="N1149" s="72"/>
      <c r="O1149" s="72"/>
      <c r="P1149" s="63">
        <f t="shared" si="53"/>
        <v>1291</v>
      </c>
    </row>
    <row r="1150" spans="1:16" x14ac:dyDescent="0.25">
      <c r="A1150" s="104">
        <v>1150</v>
      </c>
      <c r="B1150" s="66">
        <v>76.84</v>
      </c>
      <c r="C1150" s="63">
        <f>'soust.uk.JMK př.č.2'!$O$27+'soust.uk.JMK př.č.2'!$P$27</f>
        <v>23092</v>
      </c>
      <c r="D1150" s="63">
        <f>'soust.uk.JMK př.č.2'!$L$27</f>
        <v>85</v>
      </c>
      <c r="E1150" s="63">
        <f t="shared" si="51"/>
        <v>4982</v>
      </c>
      <c r="F1150" s="63">
        <f t="shared" si="52"/>
        <v>3606</v>
      </c>
      <c r="G1150" s="65"/>
      <c r="H1150" s="194"/>
      <c r="I1150" s="64"/>
      <c r="J1150" s="64"/>
      <c r="K1150" s="69"/>
      <c r="L1150" s="72"/>
      <c r="M1150" s="72"/>
      <c r="N1150" s="72"/>
      <c r="O1150" s="72"/>
      <c r="P1150" s="63">
        <f t="shared" si="53"/>
        <v>1291</v>
      </c>
    </row>
    <row r="1151" spans="1:16" x14ac:dyDescent="0.25">
      <c r="A1151" s="104">
        <v>1151</v>
      </c>
      <c r="B1151" s="66">
        <v>76.849999999999994</v>
      </c>
      <c r="C1151" s="63">
        <f>'soust.uk.JMK př.č.2'!$O$27+'soust.uk.JMK př.č.2'!$P$27</f>
        <v>23092</v>
      </c>
      <c r="D1151" s="63">
        <f>'soust.uk.JMK př.č.2'!$L$27</f>
        <v>85</v>
      </c>
      <c r="E1151" s="63">
        <f t="shared" si="51"/>
        <v>4982</v>
      </c>
      <c r="F1151" s="63">
        <f t="shared" si="52"/>
        <v>3606</v>
      </c>
      <c r="G1151" s="65"/>
      <c r="H1151" s="194"/>
      <c r="I1151" s="64"/>
      <c r="J1151" s="64"/>
      <c r="K1151" s="69"/>
      <c r="L1151" s="72"/>
      <c r="M1151" s="72"/>
      <c r="N1151" s="72"/>
      <c r="O1151" s="72"/>
      <c r="P1151" s="63">
        <f t="shared" si="53"/>
        <v>1291</v>
      </c>
    </row>
    <row r="1152" spans="1:16" x14ac:dyDescent="0.25">
      <c r="A1152" s="104">
        <v>1152</v>
      </c>
      <c r="B1152" s="66">
        <v>76.86</v>
      </c>
      <c r="C1152" s="63">
        <f>'soust.uk.JMK př.č.2'!$O$27+'soust.uk.JMK př.č.2'!$P$27</f>
        <v>23092</v>
      </c>
      <c r="D1152" s="63">
        <f>'soust.uk.JMK př.č.2'!$L$27</f>
        <v>85</v>
      </c>
      <c r="E1152" s="63">
        <f t="shared" si="51"/>
        <v>4981</v>
      </c>
      <c r="F1152" s="63">
        <f t="shared" si="52"/>
        <v>3605</v>
      </c>
      <c r="G1152" s="65"/>
      <c r="H1152" s="194"/>
      <c r="I1152" s="64"/>
      <c r="J1152" s="64"/>
      <c r="K1152" s="69"/>
      <c r="L1152" s="72"/>
      <c r="M1152" s="72"/>
      <c r="N1152" s="72"/>
      <c r="O1152" s="72"/>
      <c r="P1152" s="63">
        <f t="shared" si="53"/>
        <v>1291</v>
      </c>
    </row>
    <row r="1153" spans="1:16" x14ac:dyDescent="0.25">
      <c r="A1153" s="104">
        <v>1153</v>
      </c>
      <c r="B1153" s="66">
        <v>76.87</v>
      </c>
      <c r="C1153" s="63">
        <f>'soust.uk.JMK př.č.2'!$O$27+'soust.uk.JMK př.č.2'!$P$27</f>
        <v>23092</v>
      </c>
      <c r="D1153" s="63">
        <f>'soust.uk.JMK př.č.2'!$L$27</f>
        <v>85</v>
      </c>
      <c r="E1153" s="63">
        <f t="shared" si="51"/>
        <v>4981</v>
      </c>
      <c r="F1153" s="63">
        <f t="shared" si="52"/>
        <v>3605</v>
      </c>
      <c r="G1153" s="65"/>
      <c r="H1153" s="194"/>
      <c r="I1153" s="64"/>
      <c r="J1153" s="64"/>
      <c r="K1153" s="69"/>
      <c r="L1153" s="72"/>
      <c r="M1153" s="72"/>
      <c r="N1153" s="72"/>
      <c r="O1153" s="72"/>
      <c r="P1153" s="63">
        <f t="shared" si="53"/>
        <v>1291</v>
      </c>
    </row>
    <row r="1154" spans="1:16" x14ac:dyDescent="0.25">
      <c r="A1154" s="104">
        <v>1154</v>
      </c>
      <c r="B1154" s="66">
        <v>76.88</v>
      </c>
      <c r="C1154" s="63">
        <f>'soust.uk.JMK př.č.2'!$O$27+'soust.uk.JMK př.č.2'!$P$27</f>
        <v>23092</v>
      </c>
      <c r="D1154" s="63">
        <f>'soust.uk.JMK př.č.2'!$L$27</f>
        <v>85</v>
      </c>
      <c r="E1154" s="63">
        <f t="shared" si="51"/>
        <v>4979</v>
      </c>
      <c r="F1154" s="63">
        <f t="shared" si="52"/>
        <v>3604</v>
      </c>
      <c r="G1154" s="65"/>
      <c r="H1154" s="194"/>
      <c r="I1154" s="64"/>
      <c r="J1154" s="64"/>
      <c r="K1154" s="69"/>
      <c r="L1154" s="72"/>
      <c r="M1154" s="72"/>
      <c r="N1154" s="72"/>
      <c r="O1154" s="72"/>
      <c r="P1154" s="63">
        <f t="shared" si="53"/>
        <v>1290</v>
      </c>
    </row>
    <row r="1155" spans="1:16" x14ac:dyDescent="0.25">
      <c r="A1155" s="104">
        <v>1155</v>
      </c>
      <c r="B1155" s="66">
        <v>76.900000000000006</v>
      </c>
      <c r="C1155" s="63">
        <f>'soust.uk.JMK př.č.2'!$O$27+'soust.uk.JMK př.č.2'!$P$27</f>
        <v>23092</v>
      </c>
      <c r="D1155" s="63">
        <f>'soust.uk.JMK př.č.2'!$L$27</f>
        <v>85</v>
      </c>
      <c r="E1155" s="63">
        <f t="shared" si="51"/>
        <v>4978</v>
      </c>
      <c r="F1155" s="63">
        <f t="shared" si="52"/>
        <v>3603</v>
      </c>
      <c r="G1155" s="65"/>
      <c r="H1155" s="194"/>
      <c r="I1155" s="64"/>
      <c r="J1155" s="64"/>
      <c r="K1155" s="69"/>
      <c r="L1155" s="72"/>
      <c r="M1155" s="72"/>
      <c r="N1155" s="72"/>
      <c r="O1155" s="72"/>
      <c r="P1155" s="63">
        <f t="shared" si="53"/>
        <v>1290</v>
      </c>
    </row>
    <row r="1156" spans="1:16" x14ac:dyDescent="0.25">
      <c r="A1156" s="104">
        <v>1156</v>
      </c>
      <c r="B1156" s="66">
        <v>76.91</v>
      </c>
      <c r="C1156" s="63">
        <f>'soust.uk.JMK př.č.2'!$O$27+'soust.uk.JMK př.č.2'!$P$27</f>
        <v>23092</v>
      </c>
      <c r="D1156" s="63">
        <f>'soust.uk.JMK př.č.2'!$L$27</f>
        <v>85</v>
      </c>
      <c r="E1156" s="63">
        <f t="shared" si="51"/>
        <v>4978</v>
      </c>
      <c r="F1156" s="63">
        <f t="shared" si="52"/>
        <v>3603</v>
      </c>
      <c r="G1156" s="65"/>
      <c r="H1156" s="194"/>
      <c r="I1156" s="64"/>
      <c r="J1156" s="64"/>
      <c r="K1156" s="69"/>
      <c r="L1156" s="72"/>
      <c r="M1156" s="72"/>
      <c r="N1156" s="72"/>
      <c r="O1156" s="72"/>
      <c r="P1156" s="63">
        <f t="shared" si="53"/>
        <v>1290</v>
      </c>
    </row>
    <row r="1157" spans="1:16" x14ac:dyDescent="0.25">
      <c r="A1157" s="104">
        <v>1157</v>
      </c>
      <c r="B1157" s="66">
        <v>76.92</v>
      </c>
      <c r="C1157" s="63">
        <f>'soust.uk.JMK př.č.2'!$O$27+'soust.uk.JMK př.č.2'!$P$27</f>
        <v>23092</v>
      </c>
      <c r="D1157" s="63">
        <f>'soust.uk.JMK př.č.2'!$L$27</f>
        <v>85</v>
      </c>
      <c r="E1157" s="63">
        <f t="shared" si="51"/>
        <v>4977</v>
      </c>
      <c r="F1157" s="63">
        <f t="shared" si="52"/>
        <v>3602</v>
      </c>
      <c r="G1157" s="65"/>
      <c r="H1157" s="194"/>
      <c r="I1157" s="64"/>
      <c r="J1157" s="64"/>
      <c r="K1157" s="69"/>
      <c r="L1157" s="72"/>
      <c r="M1157" s="72"/>
      <c r="N1157" s="72"/>
      <c r="O1157" s="72"/>
      <c r="P1157" s="63">
        <f t="shared" si="53"/>
        <v>1290</v>
      </c>
    </row>
    <row r="1158" spans="1:16" x14ac:dyDescent="0.25">
      <c r="A1158" s="104">
        <v>1158</v>
      </c>
      <c r="B1158" s="66">
        <v>76.930000000000007</v>
      </c>
      <c r="C1158" s="63">
        <f>'soust.uk.JMK př.č.2'!$O$27+'soust.uk.JMK př.č.2'!$P$27</f>
        <v>23092</v>
      </c>
      <c r="D1158" s="63">
        <f>'soust.uk.JMK př.č.2'!$L$27</f>
        <v>85</v>
      </c>
      <c r="E1158" s="63">
        <f t="shared" si="51"/>
        <v>4977</v>
      </c>
      <c r="F1158" s="63">
        <f t="shared" si="52"/>
        <v>3602</v>
      </c>
      <c r="G1158" s="65"/>
      <c r="H1158" s="194"/>
      <c r="I1158" s="64"/>
      <c r="J1158" s="64"/>
      <c r="K1158" s="69"/>
      <c r="L1158" s="72"/>
      <c r="M1158" s="72"/>
      <c r="N1158" s="72"/>
      <c r="O1158" s="72"/>
      <c r="P1158" s="63">
        <f t="shared" si="53"/>
        <v>1290</v>
      </c>
    </row>
    <row r="1159" spans="1:16" x14ac:dyDescent="0.25">
      <c r="A1159" s="104">
        <v>1159</v>
      </c>
      <c r="B1159" s="66">
        <v>76.94</v>
      </c>
      <c r="C1159" s="63">
        <f>'soust.uk.JMK př.č.2'!$O$27+'soust.uk.JMK př.č.2'!$P$27</f>
        <v>23092</v>
      </c>
      <c r="D1159" s="63">
        <f>'soust.uk.JMK př.č.2'!$L$27</f>
        <v>85</v>
      </c>
      <c r="E1159" s="63">
        <f t="shared" si="51"/>
        <v>4977</v>
      </c>
      <c r="F1159" s="63">
        <f t="shared" si="52"/>
        <v>3602</v>
      </c>
      <c r="G1159" s="65"/>
      <c r="H1159" s="194"/>
      <c r="I1159" s="64"/>
      <c r="J1159" s="64"/>
      <c r="K1159" s="69"/>
      <c r="L1159" s="72"/>
      <c r="M1159" s="72"/>
      <c r="N1159" s="72"/>
      <c r="O1159" s="72"/>
      <c r="P1159" s="63">
        <f t="shared" si="53"/>
        <v>1290</v>
      </c>
    </row>
    <row r="1160" spans="1:16" x14ac:dyDescent="0.25">
      <c r="A1160" s="104">
        <v>1160</v>
      </c>
      <c r="B1160" s="66">
        <v>76.95</v>
      </c>
      <c r="C1160" s="63">
        <f>'soust.uk.JMK př.č.2'!$O$27+'soust.uk.JMK př.č.2'!$P$27</f>
        <v>23092</v>
      </c>
      <c r="D1160" s="63">
        <f>'soust.uk.JMK př.č.2'!$L$27</f>
        <v>85</v>
      </c>
      <c r="E1160" s="63">
        <f t="shared" si="51"/>
        <v>4975</v>
      </c>
      <c r="F1160" s="63">
        <f t="shared" si="52"/>
        <v>3601</v>
      </c>
      <c r="G1160" s="65"/>
      <c r="H1160" s="194"/>
      <c r="I1160" s="64"/>
      <c r="J1160" s="64"/>
      <c r="K1160" s="69"/>
      <c r="L1160" s="72"/>
      <c r="M1160" s="72"/>
      <c r="N1160" s="72"/>
      <c r="O1160" s="72"/>
      <c r="P1160" s="63">
        <f t="shared" si="53"/>
        <v>1289</v>
      </c>
    </row>
    <row r="1161" spans="1:16" x14ac:dyDescent="0.25">
      <c r="A1161" s="104">
        <v>1161</v>
      </c>
      <c r="B1161" s="66">
        <v>76.959999999999994</v>
      </c>
      <c r="C1161" s="63">
        <f>'soust.uk.JMK př.č.2'!$O$27+'soust.uk.JMK př.č.2'!$P$27</f>
        <v>23092</v>
      </c>
      <c r="D1161" s="63">
        <f>'soust.uk.JMK př.č.2'!$L$27</f>
        <v>85</v>
      </c>
      <c r="E1161" s="63">
        <f t="shared" si="51"/>
        <v>4975</v>
      </c>
      <c r="F1161" s="63">
        <f t="shared" si="52"/>
        <v>3601</v>
      </c>
      <c r="G1161" s="65"/>
      <c r="H1161" s="194"/>
      <c r="I1161" s="64"/>
      <c r="J1161" s="64"/>
      <c r="K1161" s="69"/>
      <c r="L1161" s="72"/>
      <c r="M1161" s="72"/>
      <c r="N1161" s="72"/>
      <c r="O1161" s="72"/>
      <c r="P1161" s="63">
        <f t="shared" si="53"/>
        <v>1289</v>
      </c>
    </row>
    <row r="1162" spans="1:16" x14ac:dyDescent="0.25">
      <c r="A1162" s="104">
        <v>1162</v>
      </c>
      <c r="B1162" s="66">
        <v>76.98</v>
      </c>
      <c r="C1162" s="63">
        <f>'soust.uk.JMK př.č.2'!$O$27+'soust.uk.JMK př.č.2'!$P$27</f>
        <v>23092</v>
      </c>
      <c r="D1162" s="63">
        <f>'soust.uk.JMK př.č.2'!$L$27</f>
        <v>85</v>
      </c>
      <c r="E1162" s="63">
        <f t="shared" si="51"/>
        <v>4974</v>
      </c>
      <c r="F1162" s="63">
        <f t="shared" si="52"/>
        <v>3600</v>
      </c>
      <c r="G1162" s="65"/>
      <c r="H1162" s="194"/>
      <c r="I1162" s="64"/>
      <c r="J1162" s="64"/>
      <c r="K1162" s="69"/>
      <c r="L1162" s="72"/>
      <c r="M1162" s="72"/>
      <c r="N1162" s="72"/>
      <c r="O1162" s="72"/>
      <c r="P1162" s="63">
        <f t="shared" si="53"/>
        <v>1289</v>
      </c>
    </row>
    <row r="1163" spans="1:16" x14ac:dyDescent="0.25">
      <c r="A1163" s="104">
        <v>1163</v>
      </c>
      <c r="B1163" s="66">
        <v>76.989999999999995</v>
      </c>
      <c r="C1163" s="63">
        <f>'soust.uk.JMK př.č.2'!$O$27+'soust.uk.JMK př.č.2'!$P$27</f>
        <v>23092</v>
      </c>
      <c r="D1163" s="63">
        <f>'soust.uk.JMK př.č.2'!$L$27</f>
        <v>85</v>
      </c>
      <c r="E1163" s="63">
        <f t="shared" si="51"/>
        <v>4972</v>
      </c>
      <c r="F1163" s="63">
        <f t="shared" si="52"/>
        <v>3599</v>
      </c>
      <c r="G1163" s="65"/>
      <c r="H1163" s="194"/>
      <c r="I1163" s="64"/>
      <c r="J1163" s="64"/>
      <c r="K1163" s="69"/>
      <c r="L1163" s="72"/>
      <c r="M1163" s="72"/>
      <c r="N1163" s="72"/>
      <c r="O1163" s="72"/>
      <c r="P1163" s="63">
        <f t="shared" si="53"/>
        <v>1288</v>
      </c>
    </row>
    <row r="1164" spans="1:16" x14ac:dyDescent="0.25">
      <c r="A1164" s="104">
        <v>1164</v>
      </c>
      <c r="B1164" s="66">
        <v>77</v>
      </c>
      <c r="C1164" s="63">
        <f>'soust.uk.JMK př.č.2'!$O$27+'soust.uk.JMK př.č.2'!$P$27</f>
        <v>23092</v>
      </c>
      <c r="D1164" s="63">
        <f>'soust.uk.JMK př.č.2'!$L$27</f>
        <v>85</v>
      </c>
      <c r="E1164" s="63">
        <f t="shared" si="51"/>
        <v>4972</v>
      </c>
      <c r="F1164" s="63">
        <f t="shared" si="52"/>
        <v>3599</v>
      </c>
      <c r="G1164" s="65"/>
      <c r="H1164" s="194"/>
      <c r="I1164" s="64"/>
      <c r="J1164" s="64"/>
      <c r="K1164" s="69"/>
      <c r="L1164" s="72"/>
      <c r="M1164" s="72"/>
      <c r="N1164" s="72"/>
      <c r="O1164" s="72"/>
      <c r="P1164" s="63">
        <f t="shared" si="53"/>
        <v>1288</v>
      </c>
    </row>
    <row r="1165" spans="1:16" x14ac:dyDescent="0.25">
      <c r="A1165" s="104">
        <v>1165</v>
      </c>
      <c r="B1165" s="66">
        <v>77.010000000000005</v>
      </c>
      <c r="C1165" s="63">
        <f>'soust.uk.JMK př.č.2'!$O$27+'soust.uk.JMK př.č.2'!$P$27</f>
        <v>23092</v>
      </c>
      <c r="D1165" s="63">
        <f>'soust.uk.JMK př.č.2'!$L$27</f>
        <v>85</v>
      </c>
      <c r="E1165" s="63">
        <f t="shared" si="51"/>
        <v>4971</v>
      </c>
      <c r="F1165" s="63">
        <f t="shared" si="52"/>
        <v>3598</v>
      </c>
      <c r="G1165" s="65"/>
      <c r="H1165" s="194"/>
      <c r="I1165" s="64"/>
      <c r="J1165" s="64"/>
      <c r="K1165" s="69"/>
      <c r="L1165" s="72"/>
      <c r="M1165" s="72"/>
      <c r="N1165" s="72"/>
      <c r="O1165" s="72"/>
      <c r="P1165" s="63">
        <f t="shared" si="53"/>
        <v>1288</v>
      </c>
    </row>
    <row r="1166" spans="1:16" x14ac:dyDescent="0.25">
      <c r="A1166" s="104">
        <v>1166</v>
      </c>
      <c r="B1166" s="66">
        <v>77.02</v>
      </c>
      <c r="C1166" s="63">
        <f>'soust.uk.JMK př.č.2'!$O$27+'soust.uk.JMK př.č.2'!$P$27</f>
        <v>23092</v>
      </c>
      <c r="D1166" s="63">
        <f>'soust.uk.JMK př.č.2'!$L$27</f>
        <v>85</v>
      </c>
      <c r="E1166" s="63">
        <f t="shared" ref="E1166:E1229" si="54">SUM(F1166,P1166,D1166)</f>
        <v>4971</v>
      </c>
      <c r="F1166" s="63">
        <f t="shared" si="52"/>
        <v>3598</v>
      </c>
      <c r="G1166" s="65"/>
      <c r="H1166" s="194"/>
      <c r="I1166" s="64"/>
      <c r="J1166" s="64"/>
      <c r="K1166" s="69"/>
      <c r="L1166" s="72"/>
      <c r="M1166" s="72"/>
      <c r="N1166" s="72"/>
      <c r="O1166" s="72"/>
      <c r="P1166" s="63">
        <f t="shared" si="53"/>
        <v>1288</v>
      </c>
    </row>
    <row r="1167" spans="1:16" x14ac:dyDescent="0.25">
      <c r="A1167" s="104">
        <v>1167</v>
      </c>
      <c r="B1167" s="66">
        <v>77.03</v>
      </c>
      <c r="C1167" s="63">
        <f>'soust.uk.JMK př.č.2'!$O$27+'soust.uk.JMK př.č.2'!$P$27</f>
        <v>23092</v>
      </c>
      <c r="D1167" s="63">
        <f>'soust.uk.JMK př.č.2'!$L$27</f>
        <v>85</v>
      </c>
      <c r="E1167" s="63">
        <f t="shared" si="54"/>
        <v>4970</v>
      </c>
      <c r="F1167" s="63">
        <f t="shared" ref="F1167:F1230" si="55">ROUND(1/B1167*C1167*12,0)</f>
        <v>3597</v>
      </c>
      <c r="G1167" s="65"/>
      <c r="H1167" s="194"/>
      <c r="I1167" s="64"/>
      <c r="J1167" s="64"/>
      <c r="K1167" s="69"/>
      <c r="L1167" s="72"/>
      <c r="M1167" s="72"/>
      <c r="N1167" s="72"/>
      <c r="O1167" s="72"/>
      <c r="P1167" s="63">
        <f t="shared" ref="P1167:P1230" si="56">ROUND((F1167*35.8%),0)</f>
        <v>1288</v>
      </c>
    </row>
    <row r="1168" spans="1:16" x14ac:dyDescent="0.25">
      <c r="A1168" s="104">
        <v>1168</v>
      </c>
      <c r="B1168" s="66">
        <v>77.040000000000006</v>
      </c>
      <c r="C1168" s="63">
        <f>'soust.uk.JMK př.č.2'!$O$27+'soust.uk.JMK př.č.2'!$P$27</f>
        <v>23092</v>
      </c>
      <c r="D1168" s="63">
        <f>'soust.uk.JMK př.č.2'!$L$27</f>
        <v>85</v>
      </c>
      <c r="E1168" s="63">
        <f t="shared" si="54"/>
        <v>4970</v>
      </c>
      <c r="F1168" s="63">
        <f t="shared" si="55"/>
        <v>3597</v>
      </c>
      <c r="G1168" s="65"/>
      <c r="H1168" s="194"/>
      <c r="I1168" s="64"/>
      <c r="J1168" s="64"/>
      <c r="K1168" s="69"/>
      <c r="L1168" s="72"/>
      <c r="M1168" s="72"/>
      <c r="N1168" s="72"/>
      <c r="O1168" s="72"/>
      <c r="P1168" s="63">
        <f t="shared" si="56"/>
        <v>1288</v>
      </c>
    </row>
    <row r="1169" spans="1:16" x14ac:dyDescent="0.25">
      <c r="A1169" s="104">
        <v>1169</v>
      </c>
      <c r="B1169" s="66">
        <v>77.05</v>
      </c>
      <c r="C1169" s="63">
        <f>'soust.uk.JMK př.č.2'!$O$27+'soust.uk.JMK př.č.2'!$P$27</f>
        <v>23092</v>
      </c>
      <c r="D1169" s="63">
        <f>'soust.uk.JMK př.č.2'!$L$27</f>
        <v>85</v>
      </c>
      <c r="E1169" s="63">
        <f t="shared" si="54"/>
        <v>4968</v>
      </c>
      <c r="F1169" s="63">
        <f t="shared" si="55"/>
        <v>3596</v>
      </c>
      <c r="G1169" s="65"/>
      <c r="H1169" s="194"/>
      <c r="I1169" s="64"/>
      <c r="J1169" s="64"/>
      <c r="K1169" s="69"/>
      <c r="L1169" s="72"/>
      <c r="M1169" s="72"/>
      <c r="N1169" s="72"/>
      <c r="O1169" s="72"/>
      <c r="P1169" s="63">
        <f t="shared" si="56"/>
        <v>1287</v>
      </c>
    </row>
    <row r="1170" spans="1:16" x14ac:dyDescent="0.25">
      <c r="A1170" s="104">
        <v>1170</v>
      </c>
      <c r="B1170" s="66">
        <v>77.06</v>
      </c>
      <c r="C1170" s="63">
        <f>'soust.uk.JMK př.č.2'!$O$27+'soust.uk.JMK př.č.2'!$P$27</f>
        <v>23092</v>
      </c>
      <c r="D1170" s="63">
        <f>'soust.uk.JMK př.č.2'!$L$27</f>
        <v>85</v>
      </c>
      <c r="E1170" s="63">
        <f t="shared" si="54"/>
        <v>4968</v>
      </c>
      <c r="F1170" s="63">
        <f t="shared" si="55"/>
        <v>3596</v>
      </c>
      <c r="G1170" s="65"/>
      <c r="H1170" s="194"/>
      <c r="I1170" s="64"/>
      <c r="J1170" s="64"/>
      <c r="K1170" s="69"/>
      <c r="L1170" s="72"/>
      <c r="M1170" s="72"/>
      <c r="N1170" s="72"/>
      <c r="O1170" s="72"/>
      <c r="P1170" s="63">
        <f t="shared" si="56"/>
        <v>1287</v>
      </c>
    </row>
    <row r="1171" spans="1:16" x14ac:dyDescent="0.25">
      <c r="A1171" s="104">
        <v>1171</v>
      </c>
      <c r="B1171" s="66">
        <v>77.08</v>
      </c>
      <c r="C1171" s="63">
        <f>'soust.uk.JMK př.č.2'!$O$27+'soust.uk.JMK př.č.2'!$P$27</f>
        <v>23092</v>
      </c>
      <c r="D1171" s="63">
        <f>'soust.uk.JMK př.č.2'!$L$27</f>
        <v>85</v>
      </c>
      <c r="E1171" s="63">
        <f t="shared" si="54"/>
        <v>4967</v>
      </c>
      <c r="F1171" s="63">
        <f t="shared" si="55"/>
        <v>3595</v>
      </c>
      <c r="G1171" s="65"/>
      <c r="H1171" s="194"/>
      <c r="I1171" s="64"/>
      <c r="J1171" s="64"/>
      <c r="K1171" s="69"/>
      <c r="L1171" s="72"/>
      <c r="M1171" s="72"/>
      <c r="N1171" s="72"/>
      <c r="O1171" s="72"/>
      <c r="P1171" s="63">
        <f t="shared" si="56"/>
        <v>1287</v>
      </c>
    </row>
    <row r="1172" spans="1:16" x14ac:dyDescent="0.25">
      <c r="A1172" s="104">
        <v>1172</v>
      </c>
      <c r="B1172" s="66">
        <v>77.09</v>
      </c>
      <c r="C1172" s="63">
        <f>'soust.uk.JMK př.č.2'!$O$27+'soust.uk.JMK př.č.2'!$P$27</f>
        <v>23092</v>
      </c>
      <c r="D1172" s="63">
        <f>'soust.uk.JMK př.č.2'!$L$27</f>
        <v>85</v>
      </c>
      <c r="E1172" s="63">
        <f t="shared" si="54"/>
        <v>4967</v>
      </c>
      <c r="F1172" s="63">
        <f t="shared" si="55"/>
        <v>3595</v>
      </c>
      <c r="G1172" s="65"/>
      <c r="H1172" s="194"/>
      <c r="I1172" s="64"/>
      <c r="J1172" s="64"/>
      <c r="K1172" s="69"/>
      <c r="L1172" s="72"/>
      <c r="M1172" s="72"/>
      <c r="N1172" s="72"/>
      <c r="O1172" s="72"/>
      <c r="P1172" s="63">
        <f t="shared" si="56"/>
        <v>1287</v>
      </c>
    </row>
    <row r="1173" spans="1:16" x14ac:dyDescent="0.25">
      <c r="A1173" s="104">
        <v>1173</v>
      </c>
      <c r="B1173" s="66">
        <v>77.099999999999994</v>
      </c>
      <c r="C1173" s="63">
        <f>'soust.uk.JMK př.č.2'!$O$27+'soust.uk.JMK př.č.2'!$P$27</f>
        <v>23092</v>
      </c>
      <c r="D1173" s="63">
        <f>'soust.uk.JMK př.č.2'!$L$27</f>
        <v>85</v>
      </c>
      <c r="E1173" s="63">
        <f t="shared" si="54"/>
        <v>4966</v>
      </c>
      <c r="F1173" s="63">
        <f t="shared" si="55"/>
        <v>3594</v>
      </c>
      <c r="G1173" s="65"/>
      <c r="H1173" s="194"/>
      <c r="I1173" s="64"/>
      <c r="J1173" s="64"/>
      <c r="K1173" s="69"/>
      <c r="L1173" s="72"/>
      <c r="M1173" s="72"/>
      <c r="N1173" s="72"/>
      <c r="O1173" s="72"/>
      <c r="P1173" s="63">
        <f t="shared" si="56"/>
        <v>1287</v>
      </c>
    </row>
    <row r="1174" spans="1:16" x14ac:dyDescent="0.25">
      <c r="A1174" s="104">
        <v>1174</v>
      </c>
      <c r="B1174" s="66">
        <v>77.11</v>
      </c>
      <c r="C1174" s="63">
        <f>'soust.uk.JMK př.č.2'!$O$27+'soust.uk.JMK př.č.2'!$P$27</f>
        <v>23092</v>
      </c>
      <c r="D1174" s="63">
        <f>'soust.uk.JMK př.č.2'!$L$27</f>
        <v>85</v>
      </c>
      <c r="E1174" s="63">
        <f t="shared" si="54"/>
        <v>4966</v>
      </c>
      <c r="F1174" s="63">
        <f t="shared" si="55"/>
        <v>3594</v>
      </c>
      <c r="G1174" s="65"/>
      <c r="H1174" s="194"/>
      <c r="I1174" s="64"/>
      <c r="J1174" s="64"/>
      <c r="K1174" s="69"/>
      <c r="L1174" s="72"/>
      <c r="M1174" s="72"/>
      <c r="N1174" s="72"/>
      <c r="O1174" s="72"/>
      <c r="P1174" s="63">
        <f t="shared" si="56"/>
        <v>1287</v>
      </c>
    </row>
    <row r="1175" spans="1:16" x14ac:dyDescent="0.25">
      <c r="A1175" s="104">
        <v>1175</v>
      </c>
      <c r="B1175" s="66">
        <v>77.12</v>
      </c>
      <c r="C1175" s="63">
        <f>'soust.uk.JMK př.č.2'!$O$27+'soust.uk.JMK př.č.2'!$P$27</f>
        <v>23092</v>
      </c>
      <c r="D1175" s="63">
        <f>'soust.uk.JMK př.č.2'!$L$27</f>
        <v>85</v>
      </c>
      <c r="E1175" s="63">
        <f t="shared" si="54"/>
        <v>4964</v>
      </c>
      <c r="F1175" s="63">
        <f t="shared" si="55"/>
        <v>3593</v>
      </c>
      <c r="G1175" s="65"/>
      <c r="H1175" s="194"/>
      <c r="I1175" s="64"/>
      <c r="J1175" s="64"/>
      <c r="K1175" s="69"/>
      <c r="L1175" s="72"/>
      <c r="M1175" s="72"/>
      <c r="N1175" s="72"/>
      <c r="O1175" s="72"/>
      <c r="P1175" s="63">
        <f t="shared" si="56"/>
        <v>1286</v>
      </c>
    </row>
    <row r="1176" spans="1:16" x14ac:dyDescent="0.25">
      <c r="A1176" s="104">
        <v>1176</v>
      </c>
      <c r="B1176" s="66">
        <v>77.13</v>
      </c>
      <c r="C1176" s="63">
        <f>'soust.uk.JMK př.č.2'!$O$27+'soust.uk.JMK př.č.2'!$P$27</f>
        <v>23092</v>
      </c>
      <c r="D1176" s="63">
        <f>'soust.uk.JMK př.č.2'!$L$27</f>
        <v>85</v>
      </c>
      <c r="E1176" s="63">
        <f t="shared" si="54"/>
        <v>4964</v>
      </c>
      <c r="F1176" s="63">
        <f t="shared" si="55"/>
        <v>3593</v>
      </c>
      <c r="G1176" s="65"/>
      <c r="H1176" s="194"/>
      <c r="I1176" s="64"/>
      <c r="J1176" s="64"/>
      <c r="K1176" s="69"/>
      <c r="L1176" s="72"/>
      <c r="M1176" s="72"/>
      <c r="N1176" s="72"/>
      <c r="O1176" s="72"/>
      <c r="P1176" s="63">
        <f t="shared" si="56"/>
        <v>1286</v>
      </c>
    </row>
    <row r="1177" spans="1:16" x14ac:dyDescent="0.25">
      <c r="A1177" s="104">
        <v>1177</v>
      </c>
      <c r="B1177" s="66">
        <v>77.14</v>
      </c>
      <c r="C1177" s="63">
        <f>'soust.uk.JMK př.č.2'!$O$27+'soust.uk.JMK př.č.2'!$P$27</f>
        <v>23092</v>
      </c>
      <c r="D1177" s="63">
        <f>'soust.uk.JMK př.č.2'!$L$27</f>
        <v>85</v>
      </c>
      <c r="E1177" s="63">
        <f t="shared" si="54"/>
        <v>4963</v>
      </c>
      <c r="F1177" s="63">
        <f t="shared" si="55"/>
        <v>3592</v>
      </c>
      <c r="G1177" s="65"/>
      <c r="H1177" s="194"/>
      <c r="I1177" s="64"/>
      <c r="J1177" s="64"/>
      <c r="K1177" s="69"/>
      <c r="L1177" s="72"/>
      <c r="M1177" s="72"/>
      <c r="N1177" s="72"/>
      <c r="O1177" s="72"/>
      <c r="P1177" s="63">
        <f t="shared" si="56"/>
        <v>1286</v>
      </c>
    </row>
    <row r="1178" spans="1:16" x14ac:dyDescent="0.25">
      <c r="A1178" s="104">
        <v>1178</v>
      </c>
      <c r="B1178" s="66">
        <v>77.150000000000006</v>
      </c>
      <c r="C1178" s="63">
        <f>'soust.uk.JMK př.č.2'!$O$27+'soust.uk.JMK př.č.2'!$P$27</f>
        <v>23092</v>
      </c>
      <c r="D1178" s="63">
        <f>'soust.uk.JMK př.č.2'!$L$27</f>
        <v>85</v>
      </c>
      <c r="E1178" s="63">
        <f t="shared" si="54"/>
        <v>4963</v>
      </c>
      <c r="F1178" s="63">
        <f t="shared" si="55"/>
        <v>3592</v>
      </c>
      <c r="G1178" s="65"/>
      <c r="H1178" s="194"/>
      <c r="I1178" s="64"/>
      <c r="J1178" s="64"/>
      <c r="K1178" s="69"/>
      <c r="L1178" s="72"/>
      <c r="M1178" s="72"/>
      <c r="N1178" s="72"/>
      <c r="O1178" s="72"/>
      <c r="P1178" s="63">
        <f t="shared" si="56"/>
        <v>1286</v>
      </c>
    </row>
    <row r="1179" spans="1:16" x14ac:dyDescent="0.25">
      <c r="A1179" s="104">
        <v>1179</v>
      </c>
      <c r="B1179" s="66">
        <v>77.16</v>
      </c>
      <c r="C1179" s="63">
        <f>'soust.uk.JMK př.č.2'!$O$27+'soust.uk.JMK př.č.2'!$P$27</f>
        <v>23092</v>
      </c>
      <c r="D1179" s="63">
        <f>'soust.uk.JMK př.č.2'!$L$27</f>
        <v>85</v>
      </c>
      <c r="E1179" s="63">
        <f t="shared" si="54"/>
        <v>4962</v>
      </c>
      <c r="F1179" s="63">
        <f t="shared" si="55"/>
        <v>3591</v>
      </c>
      <c r="G1179" s="65"/>
      <c r="H1179" s="194"/>
      <c r="I1179" s="64"/>
      <c r="J1179" s="64"/>
      <c r="K1179" s="69"/>
      <c r="L1179" s="72"/>
      <c r="M1179" s="72"/>
      <c r="N1179" s="72"/>
      <c r="O1179" s="72"/>
      <c r="P1179" s="63">
        <f t="shared" si="56"/>
        <v>1286</v>
      </c>
    </row>
    <row r="1180" spans="1:16" x14ac:dyDescent="0.25">
      <c r="A1180" s="104">
        <v>1180</v>
      </c>
      <c r="B1180" s="66">
        <v>77.17</v>
      </c>
      <c r="C1180" s="63">
        <f>'soust.uk.JMK př.č.2'!$O$27+'soust.uk.JMK př.č.2'!$P$27</f>
        <v>23092</v>
      </c>
      <c r="D1180" s="63">
        <f>'soust.uk.JMK př.č.2'!$L$27</f>
        <v>85</v>
      </c>
      <c r="E1180" s="63">
        <f t="shared" si="54"/>
        <v>4962</v>
      </c>
      <c r="F1180" s="63">
        <f t="shared" si="55"/>
        <v>3591</v>
      </c>
      <c r="G1180" s="65"/>
      <c r="H1180" s="194"/>
      <c r="I1180" s="64"/>
      <c r="J1180" s="64"/>
      <c r="K1180" s="69"/>
      <c r="L1180" s="72"/>
      <c r="M1180" s="72"/>
      <c r="N1180" s="72"/>
      <c r="O1180" s="72"/>
      <c r="P1180" s="63">
        <f t="shared" si="56"/>
        <v>1286</v>
      </c>
    </row>
    <row r="1181" spans="1:16" x14ac:dyDescent="0.25">
      <c r="A1181" s="104">
        <v>1181</v>
      </c>
      <c r="B1181" s="66">
        <v>77.19</v>
      </c>
      <c r="C1181" s="63">
        <f>'soust.uk.JMK př.č.2'!$O$27+'soust.uk.JMK př.č.2'!$P$27</f>
        <v>23092</v>
      </c>
      <c r="D1181" s="63">
        <f>'soust.uk.JMK př.č.2'!$L$27</f>
        <v>85</v>
      </c>
      <c r="E1181" s="63">
        <f t="shared" si="54"/>
        <v>4960</v>
      </c>
      <c r="F1181" s="63">
        <f t="shared" si="55"/>
        <v>3590</v>
      </c>
      <c r="G1181" s="65"/>
      <c r="H1181" s="194"/>
      <c r="I1181" s="64"/>
      <c r="J1181" s="64"/>
      <c r="K1181" s="69"/>
      <c r="L1181" s="72"/>
      <c r="M1181" s="72"/>
      <c r="N1181" s="72"/>
      <c r="O1181" s="72"/>
      <c r="P1181" s="63">
        <f t="shared" si="56"/>
        <v>1285</v>
      </c>
    </row>
    <row r="1182" spans="1:16" x14ac:dyDescent="0.25">
      <c r="A1182" s="104">
        <v>1182</v>
      </c>
      <c r="B1182" s="66">
        <v>77.2</v>
      </c>
      <c r="C1182" s="63">
        <f>'soust.uk.JMK př.č.2'!$O$27+'soust.uk.JMK př.č.2'!$P$27</f>
        <v>23092</v>
      </c>
      <c r="D1182" s="63">
        <f>'soust.uk.JMK př.č.2'!$L$27</f>
        <v>85</v>
      </c>
      <c r="E1182" s="63">
        <f t="shared" si="54"/>
        <v>4959</v>
      </c>
      <c r="F1182" s="63">
        <f t="shared" si="55"/>
        <v>3589</v>
      </c>
      <c r="G1182" s="65"/>
      <c r="H1182" s="194"/>
      <c r="I1182" s="64"/>
      <c r="J1182" s="64"/>
      <c r="K1182" s="69"/>
      <c r="L1182" s="72"/>
      <c r="M1182" s="72"/>
      <c r="N1182" s="72"/>
      <c r="O1182" s="72"/>
      <c r="P1182" s="63">
        <f t="shared" si="56"/>
        <v>1285</v>
      </c>
    </row>
    <row r="1183" spans="1:16" x14ac:dyDescent="0.25">
      <c r="A1183" s="104">
        <v>1183</v>
      </c>
      <c r="B1183" s="66">
        <v>77.209999999999994</v>
      </c>
      <c r="C1183" s="63">
        <f>'soust.uk.JMK př.č.2'!$O$27+'soust.uk.JMK př.č.2'!$P$27</f>
        <v>23092</v>
      </c>
      <c r="D1183" s="63">
        <f>'soust.uk.JMK př.č.2'!$L$27</f>
        <v>85</v>
      </c>
      <c r="E1183" s="63">
        <f t="shared" si="54"/>
        <v>4959</v>
      </c>
      <c r="F1183" s="63">
        <f t="shared" si="55"/>
        <v>3589</v>
      </c>
      <c r="G1183" s="65"/>
      <c r="H1183" s="194"/>
      <c r="I1183" s="64"/>
      <c r="J1183" s="64"/>
      <c r="K1183" s="69"/>
      <c r="L1183" s="72"/>
      <c r="M1183" s="72"/>
      <c r="N1183" s="72"/>
      <c r="O1183" s="72"/>
      <c r="P1183" s="63">
        <f t="shared" si="56"/>
        <v>1285</v>
      </c>
    </row>
    <row r="1184" spans="1:16" x14ac:dyDescent="0.25">
      <c r="A1184" s="104">
        <v>1184</v>
      </c>
      <c r="B1184" s="66">
        <v>77.22</v>
      </c>
      <c r="C1184" s="63">
        <f>'soust.uk.JMK př.č.2'!$O$27+'soust.uk.JMK př.č.2'!$P$27</f>
        <v>23092</v>
      </c>
      <c r="D1184" s="63">
        <f>'soust.uk.JMK př.č.2'!$L$27</f>
        <v>85</v>
      </c>
      <c r="E1184" s="63">
        <f t="shared" si="54"/>
        <v>4959</v>
      </c>
      <c r="F1184" s="63">
        <f t="shared" si="55"/>
        <v>3589</v>
      </c>
      <c r="G1184" s="65"/>
      <c r="H1184" s="194"/>
      <c r="I1184" s="64"/>
      <c r="J1184" s="64"/>
      <c r="K1184" s="69"/>
      <c r="L1184" s="72"/>
      <c r="M1184" s="72"/>
      <c r="N1184" s="72"/>
      <c r="O1184" s="72"/>
      <c r="P1184" s="63">
        <f t="shared" si="56"/>
        <v>1285</v>
      </c>
    </row>
    <row r="1185" spans="1:16" x14ac:dyDescent="0.25">
      <c r="A1185" s="104">
        <v>1185</v>
      </c>
      <c r="B1185" s="66">
        <v>77.23</v>
      </c>
      <c r="C1185" s="63">
        <f>'soust.uk.JMK př.č.2'!$O$27+'soust.uk.JMK př.č.2'!$P$27</f>
        <v>23092</v>
      </c>
      <c r="D1185" s="63">
        <f>'soust.uk.JMK př.č.2'!$L$27</f>
        <v>85</v>
      </c>
      <c r="E1185" s="63">
        <f t="shared" si="54"/>
        <v>4958</v>
      </c>
      <c r="F1185" s="63">
        <f t="shared" si="55"/>
        <v>3588</v>
      </c>
      <c r="G1185" s="65"/>
      <c r="H1185" s="194"/>
      <c r="I1185" s="64"/>
      <c r="J1185" s="64"/>
      <c r="K1185" s="69"/>
      <c r="L1185" s="72"/>
      <c r="M1185" s="72"/>
      <c r="N1185" s="72"/>
      <c r="O1185" s="72"/>
      <c r="P1185" s="63">
        <f t="shared" si="56"/>
        <v>1285</v>
      </c>
    </row>
    <row r="1186" spans="1:16" x14ac:dyDescent="0.25">
      <c r="A1186" s="104">
        <v>1186</v>
      </c>
      <c r="B1186" s="66">
        <v>77.239999999999995</v>
      </c>
      <c r="C1186" s="63">
        <f>'soust.uk.JMK př.č.2'!$O$27+'soust.uk.JMK př.č.2'!$P$27</f>
        <v>23092</v>
      </c>
      <c r="D1186" s="63">
        <f>'soust.uk.JMK př.č.2'!$L$27</f>
        <v>85</v>
      </c>
      <c r="E1186" s="63">
        <f t="shared" si="54"/>
        <v>4958</v>
      </c>
      <c r="F1186" s="63">
        <f t="shared" si="55"/>
        <v>3588</v>
      </c>
      <c r="G1186" s="65"/>
      <c r="H1186" s="194"/>
      <c r="I1186" s="64"/>
      <c r="J1186" s="64"/>
      <c r="K1186" s="69"/>
      <c r="L1186" s="72"/>
      <c r="M1186" s="72"/>
      <c r="N1186" s="72"/>
      <c r="O1186" s="72"/>
      <c r="P1186" s="63">
        <f t="shared" si="56"/>
        <v>1285</v>
      </c>
    </row>
    <row r="1187" spans="1:16" x14ac:dyDescent="0.25">
      <c r="A1187" s="104">
        <v>1187</v>
      </c>
      <c r="B1187" s="66">
        <v>77.25</v>
      </c>
      <c r="C1187" s="63">
        <f>'soust.uk.JMK př.č.2'!$O$27+'soust.uk.JMK př.č.2'!$P$27</f>
        <v>23092</v>
      </c>
      <c r="D1187" s="63">
        <f>'soust.uk.JMK př.č.2'!$L$27</f>
        <v>85</v>
      </c>
      <c r="E1187" s="63">
        <f t="shared" si="54"/>
        <v>4956</v>
      </c>
      <c r="F1187" s="63">
        <f t="shared" si="55"/>
        <v>3587</v>
      </c>
      <c r="G1187" s="65"/>
      <c r="H1187" s="194"/>
      <c r="I1187" s="64"/>
      <c r="J1187" s="64"/>
      <c r="K1187" s="69"/>
      <c r="L1187" s="72"/>
      <c r="M1187" s="72"/>
      <c r="N1187" s="72"/>
      <c r="O1187" s="72"/>
      <c r="P1187" s="63">
        <f t="shared" si="56"/>
        <v>1284</v>
      </c>
    </row>
    <row r="1188" spans="1:16" x14ac:dyDescent="0.25">
      <c r="A1188" s="104">
        <v>1188</v>
      </c>
      <c r="B1188" s="66">
        <v>77.260000000000005</v>
      </c>
      <c r="C1188" s="63">
        <f>'soust.uk.JMK př.č.2'!$O$27+'soust.uk.JMK př.č.2'!$P$27</f>
        <v>23092</v>
      </c>
      <c r="D1188" s="63">
        <f>'soust.uk.JMK př.č.2'!$L$27</f>
        <v>85</v>
      </c>
      <c r="E1188" s="63">
        <f t="shared" si="54"/>
        <v>4956</v>
      </c>
      <c r="F1188" s="63">
        <f t="shared" si="55"/>
        <v>3587</v>
      </c>
      <c r="G1188" s="65"/>
      <c r="H1188" s="194"/>
      <c r="I1188" s="64"/>
      <c r="J1188" s="64"/>
      <c r="K1188" s="69"/>
      <c r="L1188" s="72"/>
      <c r="M1188" s="72"/>
      <c r="N1188" s="72"/>
      <c r="O1188" s="72"/>
      <c r="P1188" s="63">
        <f t="shared" si="56"/>
        <v>1284</v>
      </c>
    </row>
    <row r="1189" spans="1:16" x14ac:dyDescent="0.25">
      <c r="A1189" s="104">
        <v>1189</v>
      </c>
      <c r="B1189" s="66">
        <v>77.27</v>
      </c>
      <c r="C1189" s="63">
        <f>'soust.uk.JMK př.č.2'!$O$27+'soust.uk.JMK př.č.2'!$P$27</f>
        <v>23092</v>
      </c>
      <c r="D1189" s="63">
        <f>'soust.uk.JMK př.č.2'!$L$27</f>
        <v>85</v>
      </c>
      <c r="E1189" s="63">
        <f t="shared" si="54"/>
        <v>4955</v>
      </c>
      <c r="F1189" s="63">
        <f t="shared" si="55"/>
        <v>3586</v>
      </c>
      <c r="G1189" s="65"/>
      <c r="H1189" s="194"/>
      <c r="I1189" s="64"/>
      <c r="J1189" s="64"/>
      <c r="K1189" s="69"/>
      <c r="L1189" s="72"/>
      <c r="M1189" s="72"/>
      <c r="N1189" s="72"/>
      <c r="O1189" s="72"/>
      <c r="P1189" s="63">
        <f t="shared" si="56"/>
        <v>1284</v>
      </c>
    </row>
    <row r="1190" spans="1:16" x14ac:dyDescent="0.25">
      <c r="A1190" s="104">
        <v>1190</v>
      </c>
      <c r="B1190" s="66">
        <v>77.28</v>
      </c>
      <c r="C1190" s="63">
        <f>'soust.uk.JMK př.č.2'!$O$27+'soust.uk.JMK př.č.2'!$P$27</f>
        <v>23092</v>
      </c>
      <c r="D1190" s="63">
        <f>'soust.uk.JMK př.č.2'!$L$27</f>
        <v>85</v>
      </c>
      <c r="E1190" s="63">
        <f t="shared" si="54"/>
        <v>4955</v>
      </c>
      <c r="F1190" s="63">
        <f t="shared" si="55"/>
        <v>3586</v>
      </c>
      <c r="G1190" s="65"/>
      <c r="H1190" s="194"/>
      <c r="I1190" s="64"/>
      <c r="J1190" s="64"/>
      <c r="K1190" s="69"/>
      <c r="L1190" s="72"/>
      <c r="M1190" s="72"/>
      <c r="N1190" s="72"/>
      <c r="O1190" s="72"/>
      <c r="P1190" s="63">
        <f t="shared" si="56"/>
        <v>1284</v>
      </c>
    </row>
    <row r="1191" spans="1:16" x14ac:dyDescent="0.25">
      <c r="A1191" s="104">
        <v>1191</v>
      </c>
      <c r="B1191" s="66">
        <v>77.290000000000006</v>
      </c>
      <c r="C1191" s="63">
        <f>'soust.uk.JMK př.č.2'!$O$27+'soust.uk.JMK př.č.2'!$P$27</f>
        <v>23092</v>
      </c>
      <c r="D1191" s="63">
        <f>'soust.uk.JMK př.č.2'!$L$27</f>
        <v>85</v>
      </c>
      <c r="E1191" s="63">
        <f t="shared" si="54"/>
        <v>4953</v>
      </c>
      <c r="F1191" s="63">
        <f t="shared" si="55"/>
        <v>3585</v>
      </c>
      <c r="G1191" s="65"/>
      <c r="H1191" s="194"/>
      <c r="I1191" s="64"/>
      <c r="J1191" s="64"/>
      <c r="K1191" s="69"/>
      <c r="L1191" s="72"/>
      <c r="M1191" s="72"/>
      <c r="N1191" s="72"/>
      <c r="O1191" s="72"/>
      <c r="P1191" s="63">
        <f t="shared" si="56"/>
        <v>1283</v>
      </c>
    </row>
    <row r="1192" spans="1:16" x14ac:dyDescent="0.25">
      <c r="A1192" s="104">
        <v>1192</v>
      </c>
      <c r="B1192" s="66">
        <v>77.3</v>
      </c>
      <c r="C1192" s="63">
        <f>'soust.uk.JMK př.č.2'!$O$27+'soust.uk.JMK př.č.2'!$P$27</f>
        <v>23092</v>
      </c>
      <c r="D1192" s="63">
        <f>'soust.uk.JMK př.č.2'!$L$27</f>
        <v>85</v>
      </c>
      <c r="E1192" s="63">
        <f t="shared" si="54"/>
        <v>4953</v>
      </c>
      <c r="F1192" s="63">
        <f t="shared" si="55"/>
        <v>3585</v>
      </c>
      <c r="G1192" s="65"/>
      <c r="H1192" s="194"/>
      <c r="I1192" s="64"/>
      <c r="J1192" s="64"/>
      <c r="K1192" s="69"/>
      <c r="L1192" s="72"/>
      <c r="M1192" s="72"/>
      <c r="N1192" s="72"/>
      <c r="O1192" s="72"/>
      <c r="P1192" s="63">
        <f t="shared" si="56"/>
        <v>1283</v>
      </c>
    </row>
    <row r="1193" spans="1:16" x14ac:dyDescent="0.25">
      <c r="A1193" s="104">
        <v>1193</v>
      </c>
      <c r="B1193" s="66">
        <v>77.319999999999993</v>
      </c>
      <c r="C1193" s="63">
        <f>'soust.uk.JMK př.č.2'!$O$27+'soust.uk.JMK př.č.2'!$P$27</f>
        <v>23092</v>
      </c>
      <c r="D1193" s="63">
        <f>'soust.uk.JMK př.č.2'!$L$27</f>
        <v>85</v>
      </c>
      <c r="E1193" s="63">
        <f t="shared" si="54"/>
        <v>4952</v>
      </c>
      <c r="F1193" s="63">
        <f t="shared" si="55"/>
        <v>3584</v>
      </c>
      <c r="G1193" s="65"/>
      <c r="H1193" s="194"/>
      <c r="I1193" s="64"/>
      <c r="J1193" s="64"/>
      <c r="K1193" s="69"/>
      <c r="L1193" s="72"/>
      <c r="M1193" s="72"/>
      <c r="N1193" s="72"/>
      <c r="O1193" s="72"/>
      <c r="P1193" s="63">
        <f t="shared" si="56"/>
        <v>1283</v>
      </c>
    </row>
    <row r="1194" spans="1:16" x14ac:dyDescent="0.25">
      <c r="A1194" s="104">
        <v>1194</v>
      </c>
      <c r="B1194" s="66">
        <v>77.33</v>
      </c>
      <c r="C1194" s="63">
        <f>'soust.uk.JMK př.č.2'!$O$27+'soust.uk.JMK př.č.2'!$P$27</f>
        <v>23092</v>
      </c>
      <c r="D1194" s="63">
        <f>'soust.uk.JMK př.č.2'!$L$27</f>
        <v>85</v>
      </c>
      <c r="E1194" s="63">
        <f t="shared" si="54"/>
        <v>4951</v>
      </c>
      <c r="F1194" s="63">
        <f t="shared" si="55"/>
        <v>3583</v>
      </c>
      <c r="G1194" s="65"/>
      <c r="H1194" s="194"/>
      <c r="I1194" s="64"/>
      <c r="J1194" s="64"/>
      <c r="K1194" s="69"/>
      <c r="L1194" s="72"/>
      <c r="M1194" s="72"/>
      <c r="N1194" s="72"/>
      <c r="O1194" s="72"/>
      <c r="P1194" s="63">
        <f t="shared" si="56"/>
        <v>1283</v>
      </c>
    </row>
    <row r="1195" spans="1:16" x14ac:dyDescent="0.25">
      <c r="A1195" s="104">
        <v>1195</v>
      </c>
      <c r="B1195" s="66">
        <v>77.34</v>
      </c>
      <c r="C1195" s="63">
        <f>'soust.uk.JMK př.č.2'!$O$27+'soust.uk.JMK př.č.2'!$P$27</f>
        <v>23092</v>
      </c>
      <c r="D1195" s="63">
        <f>'soust.uk.JMK př.č.2'!$L$27</f>
        <v>85</v>
      </c>
      <c r="E1195" s="63">
        <f t="shared" si="54"/>
        <v>4951</v>
      </c>
      <c r="F1195" s="63">
        <f t="shared" si="55"/>
        <v>3583</v>
      </c>
      <c r="G1195" s="65"/>
      <c r="H1195" s="194"/>
      <c r="I1195" s="64"/>
      <c r="J1195" s="64"/>
      <c r="K1195" s="69"/>
      <c r="L1195" s="72"/>
      <c r="M1195" s="72"/>
      <c r="N1195" s="72"/>
      <c r="O1195" s="72"/>
      <c r="P1195" s="63">
        <f t="shared" si="56"/>
        <v>1283</v>
      </c>
    </row>
    <row r="1196" spans="1:16" x14ac:dyDescent="0.25">
      <c r="A1196" s="104">
        <v>1196</v>
      </c>
      <c r="B1196" s="66">
        <v>77.349999999999994</v>
      </c>
      <c r="C1196" s="63">
        <f>'soust.uk.JMK př.č.2'!$O$27+'soust.uk.JMK př.č.2'!$P$27</f>
        <v>23092</v>
      </c>
      <c r="D1196" s="63">
        <f>'soust.uk.JMK př.č.2'!$L$27</f>
        <v>85</v>
      </c>
      <c r="E1196" s="63">
        <f t="shared" si="54"/>
        <v>4949</v>
      </c>
      <c r="F1196" s="63">
        <f t="shared" si="55"/>
        <v>3582</v>
      </c>
      <c r="G1196" s="65"/>
      <c r="H1196" s="194"/>
      <c r="I1196" s="64"/>
      <c r="J1196" s="64"/>
      <c r="K1196" s="69"/>
      <c r="L1196" s="72"/>
      <c r="M1196" s="72"/>
      <c r="N1196" s="72"/>
      <c r="O1196" s="72"/>
      <c r="P1196" s="63">
        <f t="shared" si="56"/>
        <v>1282</v>
      </c>
    </row>
    <row r="1197" spans="1:16" x14ac:dyDescent="0.25">
      <c r="A1197" s="104">
        <v>1197</v>
      </c>
      <c r="B1197" s="66">
        <v>77.36</v>
      </c>
      <c r="C1197" s="63">
        <f>'soust.uk.JMK př.č.2'!$O$27+'soust.uk.JMK př.č.2'!$P$27</f>
        <v>23092</v>
      </c>
      <c r="D1197" s="63">
        <f>'soust.uk.JMK př.č.2'!$L$27</f>
        <v>85</v>
      </c>
      <c r="E1197" s="63">
        <f t="shared" si="54"/>
        <v>4949</v>
      </c>
      <c r="F1197" s="63">
        <f t="shared" si="55"/>
        <v>3582</v>
      </c>
      <c r="G1197" s="65"/>
      <c r="H1197" s="194"/>
      <c r="I1197" s="64"/>
      <c r="J1197" s="64"/>
      <c r="K1197" s="69"/>
      <c r="L1197" s="72"/>
      <c r="M1197" s="72"/>
      <c r="N1197" s="72"/>
      <c r="O1197" s="72"/>
      <c r="P1197" s="63">
        <f t="shared" si="56"/>
        <v>1282</v>
      </c>
    </row>
    <row r="1198" spans="1:16" x14ac:dyDescent="0.25">
      <c r="A1198" s="104">
        <v>1198</v>
      </c>
      <c r="B1198" s="66">
        <v>77.37</v>
      </c>
      <c r="C1198" s="63">
        <f>'soust.uk.JMK př.č.2'!$O$27+'soust.uk.JMK př.č.2'!$P$27</f>
        <v>23092</v>
      </c>
      <c r="D1198" s="63">
        <f>'soust.uk.JMK př.č.2'!$L$27</f>
        <v>85</v>
      </c>
      <c r="E1198" s="63">
        <f t="shared" si="54"/>
        <v>4949</v>
      </c>
      <c r="F1198" s="63">
        <f t="shared" si="55"/>
        <v>3582</v>
      </c>
      <c r="G1198" s="65"/>
      <c r="H1198" s="194"/>
      <c r="I1198" s="64"/>
      <c r="J1198" s="64"/>
      <c r="K1198" s="69"/>
      <c r="L1198" s="72"/>
      <c r="M1198" s="72"/>
      <c r="N1198" s="72"/>
      <c r="O1198" s="72"/>
      <c r="P1198" s="63">
        <f t="shared" si="56"/>
        <v>1282</v>
      </c>
    </row>
    <row r="1199" spans="1:16" x14ac:dyDescent="0.25">
      <c r="A1199" s="104">
        <v>1199</v>
      </c>
      <c r="B1199" s="66">
        <v>77.38</v>
      </c>
      <c r="C1199" s="63">
        <f>'soust.uk.JMK př.č.2'!$O$27+'soust.uk.JMK př.č.2'!$P$27</f>
        <v>23092</v>
      </c>
      <c r="D1199" s="63">
        <f>'soust.uk.JMK př.č.2'!$L$27</f>
        <v>85</v>
      </c>
      <c r="E1199" s="63">
        <f t="shared" si="54"/>
        <v>4948</v>
      </c>
      <c r="F1199" s="63">
        <f t="shared" si="55"/>
        <v>3581</v>
      </c>
      <c r="G1199" s="65"/>
      <c r="H1199" s="194"/>
      <c r="I1199" s="64"/>
      <c r="J1199" s="64"/>
      <c r="K1199" s="69"/>
      <c r="L1199" s="72"/>
      <c r="M1199" s="72"/>
      <c r="N1199" s="72"/>
      <c r="O1199" s="72"/>
      <c r="P1199" s="63">
        <f t="shared" si="56"/>
        <v>1282</v>
      </c>
    </row>
    <row r="1200" spans="1:16" x14ac:dyDescent="0.25">
      <c r="A1200" s="104">
        <v>1200</v>
      </c>
      <c r="B1200" s="66">
        <v>77.39</v>
      </c>
      <c r="C1200" s="63">
        <f>'soust.uk.JMK př.č.2'!$O$27+'soust.uk.JMK př.č.2'!$P$27</f>
        <v>23092</v>
      </c>
      <c r="D1200" s="63">
        <f>'soust.uk.JMK př.č.2'!$L$27</f>
        <v>85</v>
      </c>
      <c r="E1200" s="63">
        <f t="shared" si="54"/>
        <v>4948</v>
      </c>
      <c r="F1200" s="63">
        <f t="shared" si="55"/>
        <v>3581</v>
      </c>
      <c r="G1200" s="65"/>
      <c r="H1200" s="194"/>
      <c r="I1200" s="64"/>
      <c r="J1200" s="64"/>
      <c r="K1200" s="69"/>
      <c r="L1200" s="72"/>
      <c r="M1200" s="72"/>
      <c r="N1200" s="72"/>
      <c r="O1200" s="72"/>
      <c r="P1200" s="63">
        <f t="shared" si="56"/>
        <v>1282</v>
      </c>
    </row>
    <row r="1201" spans="1:16" x14ac:dyDescent="0.25">
      <c r="A1201" s="104">
        <v>1201</v>
      </c>
      <c r="B1201" s="66">
        <v>77.400000000000006</v>
      </c>
      <c r="C1201" s="63">
        <f>'soust.uk.JMK př.č.2'!$O$27+'soust.uk.JMK př.č.2'!$P$27</f>
        <v>23092</v>
      </c>
      <c r="D1201" s="63">
        <f>'soust.uk.JMK př.č.2'!$L$27</f>
        <v>85</v>
      </c>
      <c r="E1201" s="63">
        <f t="shared" si="54"/>
        <v>4947</v>
      </c>
      <c r="F1201" s="63">
        <f t="shared" si="55"/>
        <v>3580</v>
      </c>
      <c r="G1201" s="65"/>
      <c r="H1201" s="194"/>
      <c r="I1201" s="64"/>
      <c r="J1201" s="64"/>
      <c r="K1201" s="69"/>
      <c r="L1201" s="72"/>
      <c r="M1201" s="72"/>
      <c r="N1201" s="72"/>
      <c r="O1201" s="72"/>
      <c r="P1201" s="63">
        <f t="shared" si="56"/>
        <v>1282</v>
      </c>
    </row>
    <row r="1202" spans="1:16" x14ac:dyDescent="0.25">
      <c r="A1202" s="104">
        <v>1202</v>
      </c>
      <c r="B1202" s="66">
        <v>77.41</v>
      </c>
      <c r="C1202" s="63">
        <f>'soust.uk.JMK př.č.2'!$O$27+'soust.uk.JMK př.č.2'!$P$27</f>
        <v>23092</v>
      </c>
      <c r="D1202" s="63">
        <f>'soust.uk.JMK př.č.2'!$L$27</f>
        <v>85</v>
      </c>
      <c r="E1202" s="63">
        <f t="shared" si="54"/>
        <v>4947</v>
      </c>
      <c r="F1202" s="63">
        <f t="shared" si="55"/>
        <v>3580</v>
      </c>
      <c r="G1202" s="65"/>
      <c r="H1202" s="194"/>
      <c r="I1202" s="64"/>
      <c r="J1202" s="64"/>
      <c r="K1202" s="69"/>
      <c r="L1202" s="72"/>
      <c r="M1202" s="72"/>
      <c r="N1202" s="72"/>
      <c r="O1202" s="72"/>
      <c r="P1202" s="63">
        <f t="shared" si="56"/>
        <v>1282</v>
      </c>
    </row>
    <row r="1203" spans="1:16" x14ac:dyDescent="0.25">
      <c r="A1203" s="104">
        <v>1203</v>
      </c>
      <c r="B1203" s="66">
        <v>77.42</v>
      </c>
      <c r="C1203" s="63">
        <f>'soust.uk.JMK př.č.2'!$O$27+'soust.uk.JMK př.č.2'!$P$27</f>
        <v>23092</v>
      </c>
      <c r="D1203" s="63">
        <f>'soust.uk.JMK př.č.2'!$L$27</f>
        <v>85</v>
      </c>
      <c r="E1203" s="63">
        <f t="shared" si="54"/>
        <v>4945</v>
      </c>
      <c r="F1203" s="63">
        <f t="shared" si="55"/>
        <v>3579</v>
      </c>
      <c r="G1203" s="65"/>
      <c r="H1203" s="194"/>
      <c r="I1203" s="64"/>
      <c r="J1203" s="64"/>
      <c r="K1203" s="69"/>
      <c r="L1203" s="72"/>
      <c r="M1203" s="72"/>
      <c r="N1203" s="72"/>
      <c r="O1203" s="72"/>
      <c r="P1203" s="63">
        <f t="shared" si="56"/>
        <v>1281</v>
      </c>
    </row>
    <row r="1204" spans="1:16" x14ac:dyDescent="0.25">
      <c r="A1204" s="104">
        <v>1204</v>
      </c>
      <c r="B1204" s="66">
        <v>77.430000000000007</v>
      </c>
      <c r="C1204" s="63">
        <f>'soust.uk.JMK př.č.2'!$O$27+'soust.uk.JMK př.č.2'!$P$27</f>
        <v>23092</v>
      </c>
      <c r="D1204" s="63">
        <f>'soust.uk.JMK př.č.2'!$L$27</f>
        <v>85</v>
      </c>
      <c r="E1204" s="63">
        <f t="shared" si="54"/>
        <v>4945</v>
      </c>
      <c r="F1204" s="63">
        <f t="shared" si="55"/>
        <v>3579</v>
      </c>
      <c r="G1204" s="65"/>
      <c r="H1204" s="194"/>
      <c r="I1204" s="64"/>
      <c r="J1204" s="64"/>
      <c r="K1204" s="69"/>
      <c r="L1204" s="72"/>
      <c r="M1204" s="72"/>
      <c r="N1204" s="72"/>
      <c r="O1204" s="72"/>
      <c r="P1204" s="63">
        <f t="shared" si="56"/>
        <v>1281</v>
      </c>
    </row>
    <row r="1205" spans="1:16" x14ac:dyDescent="0.25">
      <c r="A1205" s="104">
        <v>1205</v>
      </c>
      <c r="B1205" s="66">
        <v>77.44</v>
      </c>
      <c r="C1205" s="63">
        <f>'soust.uk.JMK př.č.2'!$O$27+'soust.uk.JMK př.č.2'!$P$27</f>
        <v>23092</v>
      </c>
      <c r="D1205" s="63">
        <f>'soust.uk.JMK př.č.2'!$L$27</f>
        <v>85</v>
      </c>
      <c r="E1205" s="63">
        <f t="shared" si="54"/>
        <v>4944</v>
      </c>
      <c r="F1205" s="63">
        <f t="shared" si="55"/>
        <v>3578</v>
      </c>
      <c r="G1205" s="65"/>
      <c r="H1205" s="194"/>
      <c r="I1205" s="64"/>
      <c r="J1205" s="64"/>
      <c r="K1205" s="69"/>
      <c r="L1205" s="72"/>
      <c r="M1205" s="72"/>
      <c r="N1205" s="72"/>
      <c r="O1205" s="72"/>
      <c r="P1205" s="63">
        <f t="shared" si="56"/>
        <v>1281</v>
      </c>
    </row>
    <row r="1206" spans="1:16" x14ac:dyDescent="0.25">
      <c r="A1206" s="104">
        <v>1206</v>
      </c>
      <c r="B1206" s="66">
        <v>77.45</v>
      </c>
      <c r="C1206" s="63">
        <f>'soust.uk.JMK př.č.2'!$O$27+'soust.uk.JMK př.č.2'!$P$27</f>
        <v>23092</v>
      </c>
      <c r="D1206" s="63">
        <f>'soust.uk.JMK př.č.2'!$L$27</f>
        <v>85</v>
      </c>
      <c r="E1206" s="63">
        <f t="shared" si="54"/>
        <v>4944</v>
      </c>
      <c r="F1206" s="63">
        <f t="shared" si="55"/>
        <v>3578</v>
      </c>
      <c r="G1206" s="65"/>
      <c r="H1206" s="194"/>
      <c r="I1206" s="64"/>
      <c r="J1206" s="64"/>
      <c r="K1206" s="69"/>
      <c r="L1206" s="72"/>
      <c r="M1206" s="72"/>
      <c r="N1206" s="72"/>
      <c r="O1206" s="72"/>
      <c r="P1206" s="63">
        <f t="shared" si="56"/>
        <v>1281</v>
      </c>
    </row>
    <row r="1207" spans="1:16" x14ac:dyDescent="0.25">
      <c r="A1207" s="104">
        <v>1207</v>
      </c>
      <c r="B1207" s="66">
        <v>77.459999999999994</v>
      </c>
      <c r="C1207" s="63">
        <f>'soust.uk.JMK př.č.2'!$O$27+'soust.uk.JMK př.č.2'!$P$27</f>
        <v>23092</v>
      </c>
      <c r="D1207" s="63">
        <f>'soust.uk.JMK př.č.2'!$L$27</f>
        <v>85</v>
      </c>
      <c r="E1207" s="63">
        <f t="shared" si="54"/>
        <v>4943</v>
      </c>
      <c r="F1207" s="63">
        <f t="shared" si="55"/>
        <v>3577</v>
      </c>
      <c r="G1207" s="65"/>
      <c r="H1207" s="194"/>
      <c r="I1207" s="64"/>
      <c r="J1207" s="64"/>
      <c r="K1207" s="69"/>
      <c r="L1207" s="72"/>
      <c r="M1207" s="72"/>
      <c r="N1207" s="72"/>
      <c r="O1207" s="72"/>
      <c r="P1207" s="63">
        <f t="shared" si="56"/>
        <v>1281</v>
      </c>
    </row>
    <row r="1208" spans="1:16" x14ac:dyDescent="0.25">
      <c r="A1208" s="104">
        <v>1208</v>
      </c>
      <c r="B1208" s="66">
        <v>77.47</v>
      </c>
      <c r="C1208" s="63">
        <f>'soust.uk.JMK př.č.2'!$O$27+'soust.uk.JMK př.č.2'!$P$27</f>
        <v>23092</v>
      </c>
      <c r="D1208" s="63">
        <f>'soust.uk.JMK př.č.2'!$L$27</f>
        <v>85</v>
      </c>
      <c r="E1208" s="63">
        <f t="shared" si="54"/>
        <v>4943</v>
      </c>
      <c r="F1208" s="63">
        <f t="shared" si="55"/>
        <v>3577</v>
      </c>
      <c r="G1208" s="65"/>
      <c r="H1208" s="194"/>
      <c r="I1208" s="64"/>
      <c r="J1208" s="64"/>
      <c r="K1208" s="69"/>
      <c r="L1208" s="72"/>
      <c r="M1208" s="72"/>
      <c r="N1208" s="72"/>
      <c r="O1208" s="72"/>
      <c r="P1208" s="63">
        <f t="shared" si="56"/>
        <v>1281</v>
      </c>
    </row>
    <row r="1209" spans="1:16" x14ac:dyDescent="0.25">
      <c r="A1209" s="104">
        <v>1209</v>
      </c>
      <c r="B1209" s="66">
        <v>77.48</v>
      </c>
      <c r="C1209" s="63">
        <f>'soust.uk.JMK př.č.2'!$O$27+'soust.uk.JMK př.č.2'!$P$27</f>
        <v>23092</v>
      </c>
      <c r="D1209" s="63">
        <f>'soust.uk.JMK př.č.2'!$L$27</f>
        <v>85</v>
      </c>
      <c r="E1209" s="63">
        <f t="shared" si="54"/>
        <v>4941</v>
      </c>
      <c r="F1209" s="63">
        <f t="shared" si="55"/>
        <v>3576</v>
      </c>
      <c r="G1209" s="65"/>
      <c r="H1209" s="194"/>
      <c r="I1209" s="64"/>
      <c r="J1209" s="64"/>
      <c r="K1209" s="69"/>
      <c r="L1209" s="72"/>
      <c r="M1209" s="72"/>
      <c r="N1209" s="72"/>
      <c r="O1209" s="72"/>
      <c r="P1209" s="63">
        <f t="shared" si="56"/>
        <v>1280</v>
      </c>
    </row>
    <row r="1210" spans="1:16" x14ac:dyDescent="0.25">
      <c r="A1210" s="104">
        <v>1210</v>
      </c>
      <c r="B1210" s="66">
        <v>77.489999999999995</v>
      </c>
      <c r="C1210" s="63">
        <f>'soust.uk.JMK př.č.2'!$O$27+'soust.uk.JMK př.č.2'!$P$27</f>
        <v>23092</v>
      </c>
      <c r="D1210" s="63">
        <f>'soust.uk.JMK př.č.2'!$L$27</f>
        <v>85</v>
      </c>
      <c r="E1210" s="63">
        <f t="shared" si="54"/>
        <v>4941</v>
      </c>
      <c r="F1210" s="63">
        <f t="shared" si="55"/>
        <v>3576</v>
      </c>
      <c r="G1210" s="65"/>
      <c r="H1210" s="194"/>
      <c r="I1210" s="64"/>
      <c r="J1210" s="64"/>
      <c r="K1210" s="69"/>
      <c r="L1210" s="72"/>
      <c r="M1210" s="72"/>
      <c r="N1210" s="72"/>
      <c r="O1210" s="72"/>
      <c r="P1210" s="63">
        <f t="shared" si="56"/>
        <v>1280</v>
      </c>
    </row>
    <row r="1211" spans="1:16" x14ac:dyDescent="0.25">
      <c r="A1211" s="104">
        <v>1211</v>
      </c>
      <c r="B1211" s="66">
        <v>77.5</v>
      </c>
      <c r="C1211" s="63">
        <f>'soust.uk.JMK př.č.2'!$O$27+'soust.uk.JMK př.č.2'!$P$27</f>
        <v>23092</v>
      </c>
      <c r="D1211" s="63">
        <f>'soust.uk.JMK př.č.2'!$L$27</f>
        <v>85</v>
      </c>
      <c r="E1211" s="63">
        <f t="shared" si="54"/>
        <v>4941</v>
      </c>
      <c r="F1211" s="63">
        <f t="shared" si="55"/>
        <v>3576</v>
      </c>
      <c r="G1211" s="65"/>
      <c r="H1211" s="194"/>
      <c r="I1211" s="64"/>
      <c r="J1211" s="64"/>
      <c r="K1211" s="69"/>
      <c r="L1211" s="72"/>
      <c r="M1211" s="72"/>
      <c r="N1211" s="72"/>
      <c r="O1211" s="72"/>
      <c r="P1211" s="63">
        <f t="shared" si="56"/>
        <v>1280</v>
      </c>
    </row>
    <row r="1212" spans="1:16" x14ac:dyDescent="0.25">
      <c r="A1212" s="104">
        <v>1212</v>
      </c>
      <c r="B1212" s="66">
        <v>77.52</v>
      </c>
      <c r="C1212" s="63">
        <f>'soust.uk.JMK př.č.2'!$O$27+'soust.uk.JMK př.č.2'!$P$27</f>
        <v>23092</v>
      </c>
      <c r="D1212" s="63">
        <f>'soust.uk.JMK př.č.2'!$L$27</f>
        <v>85</v>
      </c>
      <c r="E1212" s="63">
        <f t="shared" si="54"/>
        <v>4940</v>
      </c>
      <c r="F1212" s="63">
        <f t="shared" si="55"/>
        <v>3575</v>
      </c>
      <c r="G1212" s="65"/>
      <c r="H1212" s="194"/>
      <c r="I1212" s="64"/>
      <c r="J1212" s="64"/>
      <c r="K1212" s="69"/>
      <c r="L1212" s="72"/>
      <c r="M1212" s="72"/>
      <c r="N1212" s="72"/>
      <c r="O1212" s="72"/>
      <c r="P1212" s="63">
        <f t="shared" si="56"/>
        <v>1280</v>
      </c>
    </row>
    <row r="1213" spans="1:16" x14ac:dyDescent="0.25">
      <c r="A1213" s="104">
        <v>1213</v>
      </c>
      <c r="B1213" s="66">
        <v>77.53</v>
      </c>
      <c r="C1213" s="63">
        <f>'soust.uk.JMK př.č.2'!$O$27+'soust.uk.JMK př.č.2'!$P$27</f>
        <v>23092</v>
      </c>
      <c r="D1213" s="63">
        <f>'soust.uk.JMK př.č.2'!$L$27</f>
        <v>85</v>
      </c>
      <c r="E1213" s="63">
        <f t="shared" si="54"/>
        <v>4938</v>
      </c>
      <c r="F1213" s="63">
        <f t="shared" si="55"/>
        <v>3574</v>
      </c>
      <c r="G1213" s="65"/>
      <c r="H1213" s="194"/>
      <c r="I1213" s="64"/>
      <c r="J1213" s="64"/>
      <c r="K1213" s="69"/>
      <c r="L1213" s="72"/>
      <c r="M1213" s="72"/>
      <c r="N1213" s="72"/>
      <c r="O1213" s="72"/>
      <c r="P1213" s="63">
        <f t="shared" si="56"/>
        <v>1279</v>
      </c>
    </row>
    <row r="1214" spans="1:16" x14ac:dyDescent="0.25">
      <c r="A1214" s="104">
        <v>1214</v>
      </c>
      <c r="B1214" s="66">
        <v>77.540000000000006</v>
      </c>
      <c r="C1214" s="63">
        <f>'soust.uk.JMK př.č.2'!$O$27+'soust.uk.JMK př.č.2'!$P$27</f>
        <v>23092</v>
      </c>
      <c r="D1214" s="63">
        <f>'soust.uk.JMK př.č.2'!$L$27</f>
        <v>85</v>
      </c>
      <c r="E1214" s="63">
        <f t="shared" si="54"/>
        <v>4938</v>
      </c>
      <c r="F1214" s="63">
        <f t="shared" si="55"/>
        <v>3574</v>
      </c>
      <c r="G1214" s="65"/>
      <c r="H1214" s="194"/>
      <c r="I1214" s="64"/>
      <c r="J1214" s="64"/>
      <c r="K1214" s="69"/>
      <c r="L1214" s="72"/>
      <c r="M1214" s="72"/>
      <c r="N1214" s="72"/>
      <c r="O1214" s="72"/>
      <c r="P1214" s="63">
        <f t="shared" si="56"/>
        <v>1279</v>
      </c>
    </row>
    <row r="1215" spans="1:16" x14ac:dyDescent="0.25">
      <c r="A1215" s="104">
        <v>1215</v>
      </c>
      <c r="B1215" s="66">
        <v>77.55</v>
      </c>
      <c r="C1215" s="63">
        <f>'soust.uk.JMK př.č.2'!$O$27+'soust.uk.JMK př.č.2'!$P$27</f>
        <v>23092</v>
      </c>
      <c r="D1215" s="63">
        <f>'soust.uk.JMK př.č.2'!$L$27</f>
        <v>85</v>
      </c>
      <c r="E1215" s="63">
        <f t="shared" si="54"/>
        <v>4937</v>
      </c>
      <c r="F1215" s="63">
        <f t="shared" si="55"/>
        <v>3573</v>
      </c>
      <c r="G1215" s="65"/>
      <c r="H1215" s="194"/>
      <c r="I1215" s="64"/>
      <c r="J1215" s="64"/>
      <c r="K1215" s="69"/>
      <c r="L1215" s="72"/>
      <c r="M1215" s="72"/>
      <c r="N1215" s="72"/>
      <c r="O1215" s="72"/>
      <c r="P1215" s="63">
        <f t="shared" si="56"/>
        <v>1279</v>
      </c>
    </row>
    <row r="1216" spans="1:16" x14ac:dyDescent="0.25">
      <c r="A1216" s="104">
        <v>1216</v>
      </c>
      <c r="B1216" s="66">
        <v>77.56</v>
      </c>
      <c r="C1216" s="63">
        <f>'soust.uk.JMK př.č.2'!$O$27+'soust.uk.JMK př.č.2'!$P$27</f>
        <v>23092</v>
      </c>
      <c r="D1216" s="63">
        <f>'soust.uk.JMK př.č.2'!$L$27</f>
        <v>85</v>
      </c>
      <c r="E1216" s="63">
        <f t="shared" si="54"/>
        <v>4937</v>
      </c>
      <c r="F1216" s="63">
        <f t="shared" si="55"/>
        <v>3573</v>
      </c>
      <c r="G1216" s="65"/>
      <c r="H1216" s="194"/>
      <c r="I1216" s="64"/>
      <c r="J1216" s="64"/>
      <c r="K1216" s="69"/>
      <c r="L1216" s="72"/>
      <c r="M1216" s="72"/>
      <c r="N1216" s="72"/>
      <c r="O1216" s="72"/>
      <c r="P1216" s="63">
        <f t="shared" si="56"/>
        <v>1279</v>
      </c>
    </row>
    <row r="1217" spans="1:16" x14ac:dyDescent="0.25">
      <c r="A1217" s="104">
        <v>1217</v>
      </c>
      <c r="B1217" s="66">
        <v>77.569999999999993</v>
      </c>
      <c r="C1217" s="63">
        <f>'soust.uk.JMK př.č.2'!$O$27+'soust.uk.JMK př.č.2'!$P$27</f>
        <v>23092</v>
      </c>
      <c r="D1217" s="63">
        <f>'soust.uk.JMK př.č.2'!$L$27</f>
        <v>85</v>
      </c>
      <c r="E1217" s="63">
        <f t="shared" si="54"/>
        <v>4936</v>
      </c>
      <c r="F1217" s="63">
        <f t="shared" si="55"/>
        <v>3572</v>
      </c>
      <c r="G1217" s="65"/>
      <c r="H1217" s="194"/>
      <c r="I1217" s="64"/>
      <c r="J1217" s="64"/>
      <c r="K1217" s="69"/>
      <c r="L1217" s="72"/>
      <c r="M1217" s="72"/>
      <c r="N1217" s="72"/>
      <c r="O1217" s="72"/>
      <c r="P1217" s="63">
        <f t="shared" si="56"/>
        <v>1279</v>
      </c>
    </row>
    <row r="1218" spans="1:16" x14ac:dyDescent="0.25">
      <c r="A1218" s="104">
        <v>1218</v>
      </c>
      <c r="B1218" s="66">
        <v>77.58</v>
      </c>
      <c r="C1218" s="63">
        <f>'soust.uk.JMK př.č.2'!$O$27+'soust.uk.JMK př.č.2'!$P$27</f>
        <v>23092</v>
      </c>
      <c r="D1218" s="63">
        <f>'soust.uk.JMK př.č.2'!$L$27</f>
        <v>85</v>
      </c>
      <c r="E1218" s="63">
        <f t="shared" si="54"/>
        <v>4936</v>
      </c>
      <c r="F1218" s="63">
        <f t="shared" si="55"/>
        <v>3572</v>
      </c>
      <c r="G1218" s="65"/>
      <c r="H1218" s="194"/>
      <c r="I1218" s="64"/>
      <c r="J1218" s="64"/>
      <c r="K1218" s="69"/>
      <c r="L1218" s="72"/>
      <c r="M1218" s="72"/>
      <c r="N1218" s="72"/>
      <c r="O1218" s="72"/>
      <c r="P1218" s="63">
        <f t="shared" si="56"/>
        <v>1279</v>
      </c>
    </row>
    <row r="1219" spans="1:16" x14ac:dyDescent="0.25">
      <c r="A1219" s="104">
        <v>1219</v>
      </c>
      <c r="B1219" s="66">
        <v>77.59</v>
      </c>
      <c r="C1219" s="63">
        <f>'soust.uk.JMK př.č.2'!$O$27+'soust.uk.JMK př.č.2'!$P$27</f>
        <v>23092</v>
      </c>
      <c r="D1219" s="63">
        <f>'soust.uk.JMK př.č.2'!$L$27</f>
        <v>85</v>
      </c>
      <c r="E1219" s="63">
        <f t="shared" si="54"/>
        <v>4934</v>
      </c>
      <c r="F1219" s="63">
        <f t="shared" si="55"/>
        <v>3571</v>
      </c>
      <c r="G1219" s="65"/>
      <c r="H1219" s="194"/>
      <c r="I1219" s="64"/>
      <c r="J1219" s="64"/>
      <c r="K1219" s="69"/>
      <c r="L1219" s="72"/>
      <c r="M1219" s="72"/>
      <c r="N1219" s="72"/>
      <c r="O1219" s="72"/>
      <c r="P1219" s="63">
        <f t="shared" si="56"/>
        <v>1278</v>
      </c>
    </row>
    <row r="1220" spans="1:16" x14ac:dyDescent="0.25">
      <c r="A1220" s="104">
        <v>1220</v>
      </c>
      <c r="B1220" s="66">
        <v>77.599999999999994</v>
      </c>
      <c r="C1220" s="63">
        <f>'soust.uk.JMK př.č.2'!$O$27+'soust.uk.JMK př.č.2'!$P$27</f>
        <v>23092</v>
      </c>
      <c r="D1220" s="63">
        <f>'soust.uk.JMK př.č.2'!$L$27</f>
        <v>85</v>
      </c>
      <c r="E1220" s="63">
        <f t="shared" si="54"/>
        <v>4934</v>
      </c>
      <c r="F1220" s="63">
        <f t="shared" si="55"/>
        <v>3571</v>
      </c>
      <c r="G1220" s="65"/>
      <c r="H1220" s="194"/>
      <c r="I1220" s="64"/>
      <c r="J1220" s="64"/>
      <c r="K1220" s="69"/>
      <c r="L1220" s="72"/>
      <c r="M1220" s="72"/>
      <c r="N1220" s="72"/>
      <c r="O1220" s="72"/>
      <c r="P1220" s="63">
        <f t="shared" si="56"/>
        <v>1278</v>
      </c>
    </row>
    <row r="1221" spans="1:16" x14ac:dyDescent="0.25">
      <c r="A1221" s="104">
        <v>1221</v>
      </c>
      <c r="B1221" s="66">
        <v>77.61</v>
      </c>
      <c r="C1221" s="63">
        <f>'soust.uk.JMK př.č.2'!$O$27+'soust.uk.JMK př.č.2'!$P$27</f>
        <v>23092</v>
      </c>
      <c r="D1221" s="63">
        <f>'soust.uk.JMK př.č.2'!$L$27</f>
        <v>85</v>
      </c>
      <c r="E1221" s="63">
        <f t="shared" si="54"/>
        <v>4933</v>
      </c>
      <c r="F1221" s="63">
        <f t="shared" si="55"/>
        <v>3570</v>
      </c>
      <c r="G1221" s="65"/>
      <c r="H1221" s="194"/>
      <c r="I1221" s="64"/>
      <c r="J1221" s="64"/>
      <c r="K1221" s="69"/>
      <c r="L1221" s="72"/>
      <c r="M1221" s="72"/>
      <c r="N1221" s="72"/>
      <c r="O1221" s="72"/>
      <c r="P1221" s="63">
        <f t="shared" si="56"/>
        <v>1278</v>
      </c>
    </row>
    <row r="1222" spans="1:16" x14ac:dyDescent="0.25">
      <c r="A1222" s="104">
        <v>1222</v>
      </c>
      <c r="B1222" s="66">
        <v>77.62</v>
      </c>
      <c r="C1222" s="63">
        <f>'soust.uk.JMK př.č.2'!$O$27+'soust.uk.JMK př.č.2'!$P$27</f>
        <v>23092</v>
      </c>
      <c r="D1222" s="63">
        <f>'soust.uk.JMK př.č.2'!$L$27</f>
        <v>85</v>
      </c>
      <c r="E1222" s="63">
        <f t="shared" si="54"/>
        <v>4933</v>
      </c>
      <c r="F1222" s="63">
        <f t="shared" si="55"/>
        <v>3570</v>
      </c>
      <c r="G1222" s="65"/>
      <c r="H1222" s="194"/>
      <c r="I1222" s="64"/>
      <c r="J1222" s="64"/>
      <c r="K1222" s="69"/>
      <c r="L1222" s="72"/>
      <c r="M1222" s="72"/>
      <c r="N1222" s="72"/>
      <c r="O1222" s="72"/>
      <c r="P1222" s="63">
        <f t="shared" si="56"/>
        <v>1278</v>
      </c>
    </row>
    <row r="1223" spans="1:16" x14ac:dyDescent="0.25">
      <c r="A1223" s="104">
        <v>1223</v>
      </c>
      <c r="B1223" s="66">
        <v>77.63</v>
      </c>
      <c r="C1223" s="63">
        <f>'soust.uk.JMK př.č.2'!$O$27+'soust.uk.JMK př.č.2'!$P$27</f>
        <v>23092</v>
      </c>
      <c r="D1223" s="63">
        <f>'soust.uk.JMK př.č.2'!$L$27</f>
        <v>85</v>
      </c>
      <c r="E1223" s="63">
        <f t="shared" si="54"/>
        <v>4933</v>
      </c>
      <c r="F1223" s="63">
        <f t="shared" si="55"/>
        <v>3570</v>
      </c>
      <c r="G1223" s="65"/>
      <c r="H1223" s="194"/>
      <c r="I1223" s="64"/>
      <c r="J1223" s="64"/>
      <c r="K1223" s="69"/>
      <c r="L1223" s="72"/>
      <c r="M1223" s="72"/>
      <c r="N1223" s="72"/>
      <c r="O1223" s="72"/>
      <c r="P1223" s="63">
        <f t="shared" si="56"/>
        <v>1278</v>
      </c>
    </row>
    <row r="1224" spans="1:16" x14ac:dyDescent="0.25">
      <c r="A1224" s="104">
        <v>1224</v>
      </c>
      <c r="B1224" s="66">
        <v>77.64</v>
      </c>
      <c r="C1224" s="63">
        <f>'soust.uk.JMK př.č.2'!$O$27+'soust.uk.JMK př.č.2'!$P$27</f>
        <v>23092</v>
      </c>
      <c r="D1224" s="63">
        <f>'soust.uk.JMK př.č.2'!$L$27</f>
        <v>85</v>
      </c>
      <c r="E1224" s="63">
        <f t="shared" si="54"/>
        <v>4932</v>
      </c>
      <c r="F1224" s="63">
        <f t="shared" si="55"/>
        <v>3569</v>
      </c>
      <c r="G1224" s="65"/>
      <c r="H1224" s="194"/>
      <c r="I1224" s="64"/>
      <c r="J1224" s="64"/>
      <c r="K1224" s="69"/>
      <c r="L1224" s="72"/>
      <c r="M1224" s="72"/>
      <c r="N1224" s="72"/>
      <c r="O1224" s="72"/>
      <c r="P1224" s="63">
        <f t="shared" si="56"/>
        <v>1278</v>
      </c>
    </row>
    <row r="1225" spans="1:16" x14ac:dyDescent="0.25">
      <c r="A1225" s="104">
        <v>1225</v>
      </c>
      <c r="B1225" s="66">
        <v>77.650000000000006</v>
      </c>
      <c r="C1225" s="63">
        <f>'soust.uk.JMK př.č.2'!$O$27+'soust.uk.JMK př.č.2'!$P$27</f>
        <v>23092</v>
      </c>
      <c r="D1225" s="63">
        <f>'soust.uk.JMK př.č.2'!$L$27</f>
        <v>85</v>
      </c>
      <c r="E1225" s="63">
        <f t="shared" si="54"/>
        <v>4932</v>
      </c>
      <c r="F1225" s="63">
        <f t="shared" si="55"/>
        <v>3569</v>
      </c>
      <c r="G1225" s="65"/>
      <c r="H1225" s="194"/>
      <c r="I1225" s="64"/>
      <c r="J1225" s="64"/>
      <c r="K1225" s="69"/>
      <c r="L1225" s="72"/>
      <c r="M1225" s="72"/>
      <c r="N1225" s="72"/>
      <c r="O1225" s="72"/>
      <c r="P1225" s="63">
        <f t="shared" si="56"/>
        <v>1278</v>
      </c>
    </row>
    <row r="1226" spans="1:16" x14ac:dyDescent="0.25">
      <c r="A1226" s="104">
        <v>1226</v>
      </c>
      <c r="B1226" s="66">
        <v>77.66</v>
      </c>
      <c r="C1226" s="63">
        <f>'soust.uk.JMK př.č.2'!$O$27+'soust.uk.JMK př.č.2'!$P$27</f>
        <v>23092</v>
      </c>
      <c r="D1226" s="63">
        <f>'soust.uk.JMK př.č.2'!$L$27</f>
        <v>85</v>
      </c>
      <c r="E1226" s="63">
        <f t="shared" si="54"/>
        <v>4930</v>
      </c>
      <c r="F1226" s="63">
        <f t="shared" si="55"/>
        <v>3568</v>
      </c>
      <c r="G1226" s="65"/>
      <c r="H1226" s="194"/>
      <c r="I1226" s="64"/>
      <c r="J1226" s="64"/>
      <c r="K1226" s="69"/>
      <c r="L1226" s="72"/>
      <c r="M1226" s="72"/>
      <c r="N1226" s="72"/>
      <c r="O1226" s="72"/>
      <c r="P1226" s="63">
        <f t="shared" si="56"/>
        <v>1277</v>
      </c>
    </row>
    <row r="1227" spans="1:16" x14ac:dyDescent="0.25">
      <c r="A1227" s="104">
        <v>1227</v>
      </c>
      <c r="B1227" s="66">
        <v>77.67</v>
      </c>
      <c r="C1227" s="63">
        <f>'soust.uk.JMK př.č.2'!$O$27+'soust.uk.JMK př.č.2'!$P$27</f>
        <v>23092</v>
      </c>
      <c r="D1227" s="63">
        <f>'soust.uk.JMK př.č.2'!$L$27</f>
        <v>85</v>
      </c>
      <c r="E1227" s="63">
        <f t="shared" si="54"/>
        <v>4930</v>
      </c>
      <c r="F1227" s="63">
        <f t="shared" si="55"/>
        <v>3568</v>
      </c>
      <c r="G1227" s="65"/>
      <c r="H1227" s="194"/>
      <c r="I1227" s="64"/>
      <c r="J1227" s="64"/>
      <c r="K1227" s="69"/>
      <c r="L1227" s="72"/>
      <c r="M1227" s="72"/>
      <c r="N1227" s="72"/>
      <c r="O1227" s="72"/>
      <c r="P1227" s="63">
        <f t="shared" si="56"/>
        <v>1277</v>
      </c>
    </row>
    <row r="1228" spans="1:16" x14ac:dyDescent="0.25">
      <c r="A1228" s="104">
        <v>1228</v>
      </c>
      <c r="B1228" s="66">
        <v>77.680000000000007</v>
      </c>
      <c r="C1228" s="63">
        <f>'soust.uk.JMK př.č.2'!$O$27+'soust.uk.JMK př.č.2'!$P$27</f>
        <v>23092</v>
      </c>
      <c r="D1228" s="63">
        <f>'soust.uk.JMK př.č.2'!$L$27</f>
        <v>85</v>
      </c>
      <c r="E1228" s="63">
        <f t="shared" si="54"/>
        <v>4929</v>
      </c>
      <c r="F1228" s="63">
        <f t="shared" si="55"/>
        <v>3567</v>
      </c>
      <c r="G1228" s="65"/>
      <c r="H1228" s="194"/>
      <c r="I1228" s="64"/>
      <c r="J1228" s="64"/>
      <c r="K1228" s="69"/>
      <c r="L1228" s="72"/>
      <c r="M1228" s="72"/>
      <c r="N1228" s="72"/>
      <c r="O1228" s="72"/>
      <c r="P1228" s="63">
        <f t="shared" si="56"/>
        <v>1277</v>
      </c>
    </row>
    <row r="1229" spans="1:16" x14ac:dyDescent="0.25">
      <c r="A1229" s="104">
        <v>1229</v>
      </c>
      <c r="B1229" s="66">
        <v>77.69</v>
      </c>
      <c r="C1229" s="63">
        <f>'soust.uk.JMK př.č.2'!$O$27+'soust.uk.JMK př.č.2'!$P$27</f>
        <v>23092</v>
      </c>
      <c r="D1229" s="63">
        <f>'soust.uk.JMK př.č.2'!$L$27</f>
        <v>85</v>
      </c>
      <c r="E1229" s="63">
        <f t="shared" si="54"/>
        <v>4929</v>
      </c>
      <c r="F1229" s="63">
        <f t="shared" si="55"/>
        <v>3567</v>
      </c>
      <c r="G1229" s="65"/>
      <c r="H1229" s="194"/>
      <c r="I1229" s="64"/>
      <c r="J1229" s="64"/>
      <c r="K1229" s="69"/>
      <c r="L1229" s="72"/>
      <c r="M1229" s="72"/>
      <c r="N1229" s="72"/>
      <c r="O1229" s="72"/>
      <c r="P1229" s="63">
        <f t="shared" si="56"/>
        <v>1277</v>
      </c>
    </row>
    <row r="1230" spans="1:16" x14ac:dyDescent="0.25">
      <c r="A1230" s="104">
        <v>1230</v>
      </c>
      <c r="B1230" s="66">
        <v>77.7</v>
      </c>
      <c r="C1230" s="63">
        <f>'soust.uk.JMK př.č.2'!$O$27+'soust.uk.JMK př.č.2'!$P$27</f>
        <v>23092</v>
      </c>
      <c r="D1230" s="63">
        <f>'soust.uk.JMK př.č.2'!$L$27</f>
        <v>85</v>
      </c>
      <c r="E1230" s="63">
        <f t="shared" ref="E1230:E1293" si="57">SUM(F1230,P1230,D1230)</f>
        <v>4928</v>
      </c>
      <c r="F1230" s="63">
        <f t="shared" si="55"/>
        <v>3566</v>
      </c>
      <c r="G1230" s="65"/>
      <c r="H1230" s="194"/>
      <c r="I1230" s="64"/>
      <c r="J1230" s="64"/>
      <c r="K1230" s="69"/>
      <c r="L1230" s="72"/>
      <c r="M1230" s="72"/>
      <c r="N1230" s="72"/>
      <c r="O1230" s="72"/>
      <c r="P1230" s="63">
        <f t="shared" si="56"/>
        <v>1277</v>
      </c>
    </row>
    <row r="1231" spans="1:16" x14ac:dyDescent="0.25">
      <c r="A1231" s="104">
        <v>1231</v>
      </c>
      <c r="B1231" s="66">
        <v>77.709999999999994</v>
      </c>
      <c r="C1231" s="63">
        <f>'soust.uk.JMK př.č.2'!$O$27+'soust.uk.JMK př.č.2'!$P$27</f>
        <v>23092</v>
      </c>
      <c r="D1231" s="63">
        <f>'soust.uk.JMK př.č.2'!$L$27</f>
        <v>85</v>
      </c>
      <c r="E1231" s="63">
        <f t="shared" si="57"/>
        <v>4928</v>
      </c>
      <c r="F1231" s="63">
        <f t="shared" ref="F1231:F1294" si="58">ROUND(1/B1231*C1231*12,0)</f>
        <v>3566</v>
      </c>
      <c r="G1231" s="65"/>
      <c r="H1231" s="194"/>
      <c r="I1231" s="64"/>
      <c r="J1231" s="64"/>
      <c r="K1231" s="69"/>
      <c r="L1231" s="72"/>
      <c r="M1231" s="72"/>
      <c r="N1231" s="72"/>
      <c r="O1231" s="72"/>
      <c r="P1231" s="63">
        <f t="shared" ref="P1231:P1294" si="59">ROUND((F1231*35.8%),0)</f>
        <v>1277</v>
      </c>
    </row>
    <row r="1232" spans="1:16" x14ac:dyDescent="0.25">
      <c r="A1232" s="104">
        <v>1232</v>
      </c>
      <c r="B1232" s="66">
        <v>77.72</v>
      </c>
      <c r="C1232" s="63">
        <f>'soust.uk.JMK př.č.2'!$O$27+'soust.uk.JMK př.č.2'!$P$27</f>
        <v>23092</v>
      </c>
      <c r="D1232" s="63">
        <f>'soust.uk.JMK př.č.2'!$L$27</f>
        <v>85</v>
      </c>
      <c r="E1232" s="63">
        <f t="shared" si="57"/>
        <v>4926</v>
      </c>
      <c r="F1232" s="63">
        <f t="shared" si="58"/>
        <v>3565</v>
      </c>
      <c r="G1232" s="65"/>
      <c r="H1232" s="194"/>
      <c r="I1232" s="64"/>
      <c r="J1232" s="64"/>
      <c r="K1232" s="69"/>
      <c r="L1232" s="72"/>
      <c r="M1232" s="72"/>
      <c r="N1232" s="72"/>
      <c r="O1232" s="72"/>
      <c r="P1232" s="63">
        <f t="shared" si="59"/>
        <v>1276</v>
      </c>
    </row>
    <row r="1233" spans="1:16" x14ac:dyDescent="0.25">
      <c r="A1233" s="104">
        <v>1233</v>
      </c>
      <c r="B1233" s="66">
        <v>77.73</v>
      </c>
      <c r="C1233" s="63">
        <f>'soust.uk.JMK př.č.2'!$O$27+'soust.uk.JMK př.č.2'!$P$27</f>
        <v>23092</v>
      </c>
      <c r="D1233" s="63">
        <f>'soust.uk.JMK př.č.2'!$L$27</f>
        <v>85</v>
      </c>
      <c r="E1233" s="63">
        <f t="shared" si="57"/>
        <v>4926</v>
      </c>
      <c r="F1233" s="63">
        <f t="shared" si="58"/>
        <v>3565</v>
      </c>
      <c r="G1233" s="65"/>
      <c r="H1233" s="194"/>
      <c r="I1233" s="64"/>
      <c r="J1233" s="64"/>
      <c r="K1233" s="69"/>
      <c r="L1233" s="72"/>
      <c r="M1233" s="72"/>
      <c r="N1233" s="72"/>
      <c r="O1233" s="72"/>
      <c r="P1233" s="63">
        <f t="shared" si="59"/>
        <v>1276</v>
      </c>
    </row>
    <row r="1234" spans="1:16" x14ac:dyDescent="0.25">
      <c r="A1234" s="104">
        <v>1234</v>
      </c>
      <c r="B1234" s="66">
        <v>77.739999999999995</v>
      </c>
      <c r="C1234" s="63">
        <f>'soust.uk.JMK př.č.2'!$O$27+'soust.uk.JMK př.č.2'!$P$27</f>
        <v>23092</v>
      </c>
      <c r="D1234" s="63">
        <f>'soust.uk.JMK př.č.2'!$L$27</f>
        <v>85</v>
      </c>
      <c r="E1234" s="63">
        <f t="shared" si="57"/>
        <v>4925</v>
      </c>
      <c r="F1234" s="63">
        <f t="shared" si="58"/>
        <v>3564</v>
      </c>
      <c r="G1234" s="65"/>
      <c r="H1234" s="194"/>
      <c r="I1234" s="64"/>
      <c r="J1234" s="64"/>
      <c r="K1234" s="69"/>
      <c r="L1234" s="72"/>
      <c r="M1234" s="72"/>
      <c r="N1234" s="72"/>
      <c r="O1234" s="72"/>
      <c r="P1234" s="63">
        <f t="shared" si="59"/>
        <v>1276</v>
      </c>
    </row>
    <row r="1235" spans="1:16" x14ac:dyDescent="0.25">
      <c r="A1235" s="104">
        <v>1235</v>
      </c>
      <c r="B1235" s="66">
        <v>77.75</v>
      </c>
      <c r="C1235" s="63">
        <f>'soust.uk.JMK př.č.2'!$O$27+'soust.uk.JMK př.č.2'!$P$27</f>
        <v>23092</v>
      </c>
      <c r="D1235" s="63">
        <f>'soust.uk.JMK př.č.2'!$L$27</f>
        <v>85</v>
      </c>
      <c r="E1235" s="63">
        <f t="shared" si="57"/>
        <v>4925</v>
      </c>
      <c r="F1235" s="63">
        <f t="shared" si="58"/>
        <v>3564</v>
      </c>
      <c r="G1235" s="65"/>
      <c r="H1235" s="194"/>
      <c r="I1235" s="64"/>
      <c r="J1235" s="64"/>
      <c r="K1235" s="69"/>
      <c r="L1235" s="72"/>
      <c r="M1235" s="72"/>
      <c r="N1235" s="72"/>
      <c r="O1235" s="72"/>
      <c r="P1235" s="63">
        <f t="shared" si="59"/>
        <v>1276</v>
      </c>
    </row>
    <row r="1236" spans="1:16" x14ac:dyDescent="0.25">
      <c r="A1236" s="104">
        <v>1236</v>
      </c>
      <c r="B1236" s="66">
        <v>77.760000000000005</v>
      </c>
      <c r="C1236" s="63">
        <f>'soust.uk.JMK př.č.2'!$O$27+'soust.uk.JMK př.č.2'!$P$27</f>
        <v>23092</v>
      </c>
      <c r="D1236" s="63">
        <f>'soust.uk.JMK př.č.2'!$L$27</f>
        <v>85</v>
      </c>
      <c r="E1236" s="63">
        <f t="shared" si="57"/>
        <v>4925</v>
      </c>
      <c r="F1236" s="63">
        <f t="shared" si="58"/>
        <v>3564</v>
      </c>
      <c r="G1236" s="65"/>
      <c r="H1236" s="194"/>
      <c r="I1236" s="64"/>
      <c r="J1236" s="64"/>
      <c r="K1236" s="69"/>
      <c r="L1236" s="72"/>
      <c r="M1236" s="72"/>
      <c r="N1236" s="72"/>
      <c r="O1236" s="72"/>
      <c r="P1236" s="63">
        <f t="shared" si="59"/>
        <v>1276</v>
      </c>
    </row>
    <row r="1237" spans="1:16" x14ac:dyDescent="0.25">
      <c r="A1237" s="104">
        <v>1237</v>
      </c>
      <c r="B1237" s="66">
        <v>77.77</v>
      </c>
      <c r="C1237" s="63">
        <f>'soust.uk.JMK př.č.2'!$O$27+'soust.uk.JMK př.č.2'!$P$27</f>
        <v>23092</v>
      </c>
      <c r="D1237" s="63">
        <f>'soust.uk.JMK př.č.2'!$L$27</f>
        <v>85</v>
      </c>
      <c r="E1237" s="63">
        <f t="shared" si="57"/>
        <v>4924</v>
      </c>
      <c r="F1237" s="63">
        <f t="shared" si="58"/>
        <v>3563</v>
      </c>
      <c r="G1237" s="65"/>
      <c r="H1237" s="194"/>
      <c r="I1237" s="64"/>
      <c r="J1237" s="64"/>
      <c r="K1237" s="69"/>
      <c r="L1237" s="72"/>
      <c r="M1237" s="72"/>
      <c r="N1237" s="72"/>
      <c r="O1237" s="72"/>
      <c r="P1237" s="63">
        <f t="shared" si="59"/>
        <v>1276</v>
      </c>
    </row>
    <row r="1238" spans="1:16" x14ac:dyDescent="0.25">
      <c r="A1238" s="104">
        <v>1238</v>
      </c>
      <c r="B1238" s="66">
        <v>77.78</v>
      </c>
      <c r="C1238" s="63">
        <f>'soust.uk.JMK př.č.2'!$O$27+'soust.uk.JMK př.č.2'!$P$27</f>
        <v>23092</v>
      </c>
      <c r="D1238" s="63">
        <f>'soust.uk.JMK př.č.2'!$L$27</f>
        <v>85</v>
      </c>
      <c r="E1238" s="63">
        <f t="shared" si="57"/>
        <v>4924</v>
      </c>
      <c r="F1238" s="63">
        <f t="shared" si="58"/>
        <v>3563</v>
      </c>
      <c r="G1238" s="65"/>
      <c r="H1238" s="194"/>
      <c r="I1238" s="64"/>
      <c r="J1238" s="64"/>
      <c r="K1238" s="69"/>
      <c r="L1238" s="72"/>
      <c r="M1238" s="72"/>
      <c r="N1238" s="72"/>
      <c r="O1238" s="72"/>
      <c r="P1238" s="63">
        <f t="shared" si="59"/>
        <v>1276</v>
      </c>
    </row>
    <row r="1239" spans="1:16" x14ac:dyDescent="0.25">
      <c r="A1239" s="104">
        <v>1239</v>
      </c>
      <c r="B1239" s="66">
        <v>77.790000000000006</v>
      </c>
      <c r="C1239" s="63">
        <f>'soust.uk.JMK př.č.2'!$O$27+'soust.uk.JMK př.č.2'!$P$27</f>
        <v>23092</v>
      </c>
      <c r="D1239" s="63">
        <f>'soust.uk.JMK př.č.2'!$L$27</f>
        <v>85</v>
      </c>
      <c r="E1239" s="63">
        <f t="shared" si="57"/>
        <v>4922</v>
      </c>
      <c r="F1239" s="63">
        <f t="shared" si="58"/>
        <v>3562</v>
      </c>
      <c r="G1239" s="65"/>
      <c r="H1239" s="194"/>
      <c r="I1239" s="64"/>
      <c r="J1239" s="64"/>
      <c r="K1239" s="69"/>
      <c r="L1239" s="72"/>
      <c r="M1239" s="72"/>
      <c r="N1239" s="72"/>
      <c r="O1239" s="72"/>
      <c r="P1239" s="63">
        <f t="shared" si="59"/>
        <v>1275</v>
      </c>
    </row>
    <row r="1240" spans="1:16" x14ac:dyDescent="0.25">
      <c r="A1240" s="104">
        <v>1240</v>
      </c>
      <c r="B1240" s="66">
        <v>77.8</v>
      </c>
      <c r="C1240" s="63">
        <f>'soust.uk.JMK př.č.2'!$O$27+'soust.uk.JMK př.č.2'!$P$27</f>
        <v>23092</v>
      </c>
      <c r="D1240" s="63">
        <f>'soust.uk.JMK př.č.2'!$L$27</f>
        <v>85</v>
      </c>
      <c r="E1240" s="63">
        <f t="shared" si="57"/>
        <v>4922</v>
      </c>
      <c r="F1240" s="63">
        <f t="shared" si="58"/>
        <v>3562</v>
      </c>
      <c r="G1240" s="65"/>
      <c r="H1240" s="194"/>
      <c r="I1240" s="64"/>
      <c r="J1240" s="64"/>
      <c r="K1240" s="69"/>
      <c r="L1240" s="72"/>
      <c r="M1240" s="72"/>
      <c r="N1240" s="72"/>
      <c r="O1240" s="72"/>
      <c r="P1240" s="63">
        <f t="shared" si="59"/>
        <v>1275</v>
      </c>
    </row>
    <row r="1241" spans="1:16" x14ac:dyDescent="0.25">
      <c r="A1241" s="104">
        <v>1241</v>
      </c>
      <c r="B1241" s="66">
        <v>77.81</v>
      </c>
      <c r="C1241" s="63">
        <f>'soust.uk.JMK př.č.2'!$O$27+'soust.uk.JMK př.č.2'!$P$27</f>
        <v>23092</v>
      </c>
      <c r="D1241" s="63">
        <f>'soust.uk.JMK př.č.2'!$L$27</f>
        <v>85</v>
      </c>
      <c r="E1241" s="63">
        <f t="shared" si="57"/>
        <v>4921</v>
      </c>
      <c r="F1241" s="63">
        <f t="shared" si="58"/>
        <v>3561</v>
      </c>
      <c r="G1241" s="65"/>
      <c r="H1241" s="194"/>
      <c r="I1241" s="64"/>
      <c r="J1241" s="64"/>
      <c r="K1241" s="69"/>
      <c r="L1241" s="72"/>
      <c r="M1241" s="72"/>
      <c r="N1241" s="72"/>
      <c r="O1241" s="72"/>
      <c r="P1241" s="63">
        <f t="shared" si="59"/>
        <v>1275</v>
      </c>
    </row>
    <row r="1242" spans="1:16" x14ac:dyDescent="0.25">
      <c r="A1242" s="104">
        <v>1242</v>
      </c>
      <c r="B1242" s="66">
        <v>77.819999999999993</v>
      </c>
      <c r="C1242" s="63">
        <f>'soust.uk.JMK př.č.2'!$O$27+'soust.uk.JMK př.č.2'!$P$27</f>
        <v>23092</v>
      </c>
      <c r="D1242" s="63">
        <f>'soust.uk.JMK př.č.2'!$L$27</f>
        <v>85</v>
      </c>
      <c r="E1242" s="63">
        <f t="shared" si="57"/>
        <v>4921</v>
      </c>
      <c r="F1242" s="63">
        <f t="shared" si="58"/>
        <v>3561</v>
      </c>
      <c r="G1242" s="65"/>
      <c r="H1242" s="194"/>
      <c r="I1242" s="64"/>
      <c r="J1242" s="64"/>
      <c r="K1242" s="69"/>
      <c r="L1242" s="72"/>
      <c r="M1242" s="72"/>
      <c r="N1242" s="72"/>
      <c r="O1242" s="72"/>
      <c r="P1242" s="63">
        <f t="shared" si="59"/>
        <v>1275</v>
      </c>
    </row>
    <row r="1243" spans="1:16" x14ac:dyDescent="0.25">
      <c r="A1243" s="104">
        <v>1243</v>
      </c>
      <c r="B1243" s="66">
        <v>77.83</v>
      </c>
      <c r="C1243" s="63">
        <f>'soust.uk.JMK př.č.2'!$O$27+'soust.uk.JMK př.č.2'!$P$27</f>
        <v>23092</v>
      </c>
      <c r="D1243" s="63">
        <f>'soust.uk.JMK př.č.2'!$L$27</f>
        <v>85</v>
      </c>
      <c r="E1243" s="63">
        <f t="shared" si="57"/>
        <v>4919</v>
      </c>
      <c r="F1243" s="63">
        <f t="shared" si="58"/>
        <v>3560</v>
      </c>
      <c r="G1243" s="65"/>
      <c r="H1243" s="194"/>
      <c r="I1243" s="64"/>
      <c r="J1243" s="64"/>
      <c r="K1243" s="69"/>
      <c r="L1243" s="72"/>
      <c r="M1243" s="72"/>
      <c r="N1243" s="72"/>
      <c r="O1243" s="72"/>
      <c r="P1243" s="63">
        <f t="shared" si="59"/>
        <v>1274</v>
      </c>
    </row>
    <row r="1244" spans="1:16" x14ac:dyDescent="0.25">
      <c r="A1244" s="104">
        <v>1244</v>
      </c>
      <c r="B1244" s="66">
        <v>77.84</v>
      </c>
      <c r="C1244" s="63">
        <f>'soust.uk.JMK př.č.2'!$O$27+'soust.uk.JMK př.č.2'!$P$27</f>
        <v>23092</v>
      </c>
      <c r="D1244" s="63">
        <f>'soust.uk.JMK př.č.2'!$L$27</f>
        <v>85</v>
      </c>
      <c r="E1244" s="63">
        <f t="shared" si="57"/>
        <v>4919</v>
      </c>
      <c r="F1244" s="63">
        <f t="shared" si="58"/>
        <v>3560</v>
      </c>
      <c r="G1244" s="65"/>
      <c r="H1244" s="194"/>
      <c r="I1244" s="64"/>
      <c r="J1244" s="64"/>
      <c r="K1244" s="69"/>
      <c r="L1244" s="72"/>
      <c r="M1244" s="72"/>
      <c r="N1244" s="72"/>
      <c r="O1244" s="72"/>
      <c r="P1244" s="63">
        <f t="shared" si="59"/>
        <v>1274</v>
      </c>
    </row>
    <row r="1245" spans="1:16" x14ac:dyDescent="0.25">
      <c r="A1245" s="104">
        <v>1245</v>
      </c>
      <c r="B1245" s="66">
        <v>77.849999999999994</v>
      </c>
      <c r="C1245" s="63">
        <f>'soust.uk.JMK př.č.2'!$O$27+'soust.uk.JMK př.č.2'!$P$27</f>
        <v>23092</v>
      </c>
      <c r="D1245" s="63">
        <f>'soust.uk.JMK př.č.2'!$L$27</f>
        <v>85</v>
      </c>
      <c r="E1245" s="63">
        <f t="shared" si="57"/>
        <v>4918</v>
      </c>
      <c r="F1245" s="63">
        <f t="shared" si="58"/>
        <v>3559</v>
      </c>
      <c r="G1245" s="65"/>
      <c r="H1245" s="194"/>
      <c r="I1245" s="64"/>
      <c r="J1245" s="64"/>
      <c r="K1245" s="69"/>
      <c r="L1245" s="72"/>
      <c r="M1245" s="72"/>
      <c r="N1245" s="72"/>
      <c r="O1245" s="72"/>
      <c r="P1245" s="63">
        <f t="shared" si="59"/>
        <v>1274</v>
      </c>
    </row>
    <row r="1246" spans="1:16" x14ac:dyDescent="0.25">
      <c r="A1246" s="104">
        <v>1246</v>
      </c>
      <c r="B1246" s="66">
        <v>77.86</v>
      </c>
      <c r="C1246" s="63">
        <f>'soust.uk.JMK př.č.2'!$O$27+'soust.uk.JMK př.č.2'!$P$27</f>
        <v>23092</v>
      </c>
      <c r="D1246" s="63">
        <f>'soust.uk.JMK př.č.2'!$L$27</f>
        <v>85</v>
      </c>
      <c r="E1246" s="63">
        <f t="shared" si="57"/>
        <v>4918</v>
      </c>
      <c r="F1246" s="63">
        <f t="shared" si="58"/>
        <v>3559</v>
      </c>
      <c r="G1246" s="65"/>
      <c r="H1246" s="194"/>
      <c r="I1246" s="64"/>
      <c r="J1246" s="64"/>
      <c r="K1246" s="69"/>
      <c r="L1246" s="72"/>
      <c r="M1246" s="72"/>
      <c r="N1246" s="72"/>
      <c r="O1246" s="72"/>
      <c r="P1246" s="63">
        <f t="shared" si="59"/>
        <v>1274</v>
      </c>
    </row>
    <row r="1247" spans="1:16" x14ac:dyDescent="0.25">
      <c r="A1247" s="104">
        <v>1247</v>
      </c>
      <c r="B1247" s="66">
        <v>77.87</v>
      </c>
      <c r="C1247" s="63">
        <f>'soust.uk.JMK př.č.2'!$O$27+'soust.uk.JMK př.č.2'!$P$27</f>
        <v>23092</v>
      </c>
      <c r="D1247" s="63">
        <f>'soust.uk.JMK př.č.2'!$L$27</f>
        <v>85</v>
      </c>
      <c r="E1247" s="63">
        <f t="shared" si="57"/>
        <v>4918</v>
      </c>
      <c r="F1247" s="63">
        <f t="shared" si="58"/>
        <v>3559</v>
      </c>
      <c r="G1247" s="65"/>
      <c r="H1247" s="194"/>
      <c r="I1247" s="64"/>
      <c r="J1247" s="64"/>
      <c r="K1247" s="69"/>
      <c r="L1247" s="72"/>
      <c r="M1247" s="72"/>
      <c r="N1247" s="72"/>
      <c r="O1247" s="72"/>
      <c r="P1247" s="63">
        <f t="shared" si="59"/>
        <v>1274</v>
      </c>
    </row>
    <row r="1248" spans="1:16" x14ac:dyDescent="0.25">
      <c r="A1248" s="104">
        <v>1248</v>
      </c>
      <c r="B1248" s="66">
        <v>77.88</v>
      </c>
      <c r="C1248" s="63">
        <f>'soust.uk.JMK př.č.2'!$O$27+'soust.uk.JMK př.č.2'!$P$27</f>
        <v>23092</v>
      </c>
      <c r="D1248" s="63">
        <f>'soust.uk.JMK př.č.2'!$L$27</f>
        <v>85</v>
      </c>
      <c r="E1248" s="63">
        <f t="shared" si="57"/>
        <v>4917</v>
      </c>
      <c r="F1248" s="63">
        <f t="shared" si="58"/>
        <v>3558</v>
      </c>
      <c r="G1248" s="65"/>
      <c r="H1248" s="194"/>
      <c r="I1248" s="64"/>
      <c r="J1248" s="64"/>
      <c r="K1248" s="69"/>
      <c r="L1248" s="72"/>
      <c r="M1248" s="72"/>
      <c r="N1248" s="72"/>
      <c r="O1248" s="72"/>
      <c r="P1248" s="63">
        <f t="shared" si="59"/>
        <v>1274</v>
      </c>
    </row>
    <row r="1249" spans="1:16" x14ac:dyDescent="0.25">
      <c r="A1249" s="104">
        <v>1249</v>
      </c>
      <c r="B1249" s="66">
        <v>77.89</v>
      </c>
      <c r="C1249" s="63">
        <f>'soust.uk.JMK př.č.2'!$O$27+'soust.uk.JMK př.č.2'!$P$27</f>
        <v>23092</v>
      </c>
      <c r="D1249" s="63">
        <f>'soust.uk.JMK př.č.2'!$L$27</f>
        <v>85</v>
      </c>
      <c r="E1249" s="63">
        <f t="shared" si="57"/>
        <v>4917</v>
      </c>
      <c r="F1249" s="63">
        <f t="shared" si="58"/>
        <v>3558</v>
      </c>
      <c r="G1249" s="65"/>
      <c r="H1249" s="194"/>
      <c r="I1249" s="64"/>
      <c r="J1249" s="64"/>
      <c r="K1249" s="69"/>
      <c r="L1249" s="72"/>
      <c r="M1249" s="72"/>
      <c r="N1249" s="72"/>
      <c r="O1249" s="72"/>
      <c r="P1249" s="63">
        <f t="shared" si="59"/>
        <v>1274</v>
      </c>
    </row>
    <row r="1250" spans="1:16" x14ac:dyDescent="0.25">
      <c r="A1250" s="104">
        <v>1250</v>
      </c>
      <c r="B1250" s="66">
        <v>77.900000000000006</v>
      </c>
      <c r="C1250" s="63">
        <f>'soust.uk.JMK př.č.2'!$O$27+'soust.uk.JMK př.č.2'!$P$27</f>
        <v>23092</v>
      </c>
      <c r="D1250" s="63">
        <f>'soust.uk.JMK př.č.2'!$L$27</f>
        <v>85</v>
      </c>
      <c r="E1250" s="63">
        <f t="shared" si="57"/>
        <v>4915</v>
      </c>
      <c r="F1250" s="63">
        <f t="shared" si="58"/>
        <v>3557</v>
      </c>
      <c r="G1250" s="65"/>
      <c r="H1250" s="194"/>
      <c r="I1250" s="64"/>
      <c r="J1250" s="64"/>
      <c r="K1250" s="69"/>
      <c r="L1250" s="72"/>
      <c r="M1250" s="72"/>
      <c r="N1250" s="72"/>
      <c r="O1250" s="72"/>
      <c r="P1250" s="63">
        <f t="shared" si="59"/>
        <v>1273</v>
      </c>
    </row>
    <row r="1251" spans="1:16" x14ac:dyDescent="0.25">
      <c r="A1251" s="104">
        <v>1251</v>
      </c>
      <c r="B1251" s="66">
        <v>77.91</v>
      </c>
      <c r="C1251" s="63">
        <f>'soust.uk.JMK př.č.2'!$O$27+'soust.uk.JMK př.č.2'!$P$27</f>
        <v>23092</v>
      </c>
      <c r="D1251" s="63">
        <f>'soust.uk.JMK př.č.2'!$L$27</f>
        <v>85</v>
      </c>
      <c r="E1251" s="63">
        <f t="shared" si="57"/>
        <v>4915</v>
      </c>
      <c r="F1251" s="63">
        <f t="shared" si="58"/>
        <v>3557</v>
      </c>
      <c r="G1251" s="65"/>
      <c r="H1251" s="194"/>
      <c r="I1251" s="64"/>
      <c r="J1251" s="64"/>
      <c r="K1251" s="69"/>
      <c r="L1251" s="72"/>
      <c r="M1251" s="72"/>
      <c r="N1251" s="72"/>
      <c r="O1251" s="72"/>
      <c r="P1251" s="63">
        <f t="shared" si="59"/>
        <v>1273</v>
      </c>
    </row>
    <row r="1252" spans="1:16" x14ac:dyDescent="0.25">
      <c r="A1252" s="104">
        <v>1252</v>
      </c>
      <c r="B1252" s="66">
        <v>77.92</v>
      </c>
      <c r="C1252" s="63">
        <f>'soust.uk.JMK př.č.2'!$O$27+'soust.uk.JMK př.č.2'!$P$27</f>
        <v>23092</v>
      </c>
      <c r="D1252" s="63">
        <f>'soust.uk.JMK př.č.2'!$L$27</f>
        <v>85</v>
      </c>
      <c r="E1252" s="63">
        <f t="shared" si="57"/>
        <v>4914</v>
      </c>
      <c r="F1252" s="63">
        <f t="shared" si="58"/>
        <v>3556</v>
      </c>
      <c r="G1252" s="65"/>
      <c r="H1252" s="194"/>
      <c r="I1252" s="64"/>
      <c r="J1252" s="64"/>
      <c r="K1252" s="69"/>
      <c r="L1252" s="72"/>
      <c r="M1252" s="72"/>
      <c r="N1252" s="72"/>
      <c r="O1252" s="72"/>
      <c r="P1252" s="63">
        <f t="shared" si="59"/>
        <v>1273</v>
      </c>
    </row>
    <row r="1253" spans="1:16" x14ac:dyDescent="0.25">
      <c r="A1253" s="104">
        <v>1253</v>
      </c>
      <c r="B1253" s="66">
        <v>77.930000000000007</v>
      </c>
      <c r="C1253" s="63">
        <f>'soust.uk.JMK př.č.2'!$O$27+'soust.uk.JMK př.č.2'!$P$27</f>
        <v>23092</v>
      </c>
      <c r="D1253" s="63">
        <f>'soust.uk.JMK př.č.2'!$L$27</f>
        <v>85</v>
      </c>
      <c r="E1253" s="63">
        <f t="shared" si="57"/>
        <v>4914</v>
      </c>
      <c r="F1253" s="63">
        <f t="shared" si="58"/>
        <v>3556</v>
      </c>
      <c r="G1253" s="65"/>
      <c r="H1253" s="194"/>
      <c r="I1253" s="64"/>
      <c r="J1253" s="64"/>
      <c r="K1253" s="69"/>
      <c r="L1253" s="72"/>
      <c r="M1253" s="72"/>
      <c r="N1253" s="72"/>
      <c r="O1253" s="72"/>
      <c r="P1253" s="63">
        <f t="shared" si="59"/>
        <v>1273</v>
      </c>
    </row>
    <row r="1254" spans="1:16" x14ac:dyDescent="0.25">
      <c r="A1254" s="104">
        <v>1254</v>
      </c>
      <c r="B1254" s="66">
        <v>77.930000000000007</v>
      </c>
      <c r="C1254" s="63">
        <f>'soust.uk.JMK př.č.2'!$O$27+'soust.uk.JMK př.č.2'!$P$27</f>
        <v>23092</v>
      </c>
      <c r="D1254" s="63">
        <f>'soust.uk.JMK př.č.2'!$L$27</f>
        <v>85</v>
      </c>
      <c r="E1254" s="63">
        <f t="shared" si="57"/>
        <v>4914</v>
      </c>
      <c r="F1254" s="63">
        <f t="shared" si="58"/>
        <v>3556</v>
      </c>
      <c r="G1254" s="65"/>
      <c r="H1254" s="194"/>
      <c r="I1254" s="64"/>
      <c r="J1254" s="64"/>
      <c r="K1254" s="69"/>
      <c r="L1254" s="72"/>
      <c r="M1254" s="72"/>
      <c r="N1254" s="72"/>
      <c r="O1254" s="72"/>
      <c r="P1254" s="63">
        <f t="shared" si="59"/>
        <v>1273</v>
      </c>
    </row>
    <row r="1255" spans="1:16" x14ac:dyDescent="0.25">
      <c r="A1255" s="104">
        <v>1255</v>
      </c>
      <c r="B1255" s="66">
        <v>77.94</v>
      </c>
      <c r="C1255" s="63">
        <f>'soust.uk.JMK př.č.2'!$O$27+'soust.uk.JMK př.č.2'!$P$27</f>
        <v>23092</v>
      </c>
      <c r="D1255" s="63">
        <f>'soust.uk.JMK př.č.2'!$L$27</f>
        <v>85</v>
      </c>
      <c r="E1255" s="63">
        <f t="shared" si="57"/>
        <v>4913</v>
      </c>
      <c r="F1255" s="63">
        <f t="shared" si="58"/>
        <v>3555</v>
      </c>
      <c r="G1255" s="65"/>
      <c r="H1255" s="194"/>
      <c r="I1255" s="64"/>
      <c r="J1255" s="64"/>
      <c r="K1255" s="69"/>
      <c r="L1255" s="72"/>
      <c r="M1255" s="72"/>
      <c r="N1255" s="72"/>
      <c r="O1255" s="72"/>
      <c r="P1255" s="63">
        <f t="shared" si="59"/>
        <v>1273</v>
      </c>
    </row>
    <row r="1256" spans="1:16" x14ac:dyDescent="0.25">
      <c r="A1256" s="104">
        <v>1256</v>
      </c>
      <c r="B1256" s="66">
        <v>77.95</v>
      </c>
      <c r="C1256" s="63">
        <f>'soust.uk.JMK př.č.2'!$O$27+'soust.uk.JMK př.č.2'!$P$27</f>
        <v>23092</v>
      </c>
      <c r="D1256" s="63">
        <f>'soust.uk.JMK př.č.2'!$L$27</f>
        <v>85</v>
      </c>
      <c r="E1256" s="63">
        <f t="shared" si="57"/>
        <v>4913</v>
      </c>
      <c r="F1256" s="63">
        <f t="shared" si="58"/>
        <v>3555</v>
      </c>
      <c r="G1256" s="65"/>
      <c r="H1256" s="194"/>
      <c r="I1256" s="64"/>
      <c r="J1256" s="64"/>
      <c r="K1256" s="69"/>
      <c r="L1256" s="72"/>
      <c r="M1256" s="72"/>
      <c r="N1256" s="72"/>
      <c r="O1256" s="72"/>
      <c r="P1256" s="63">
        <f t="shared" si="59"/>
        <v>1273</v>
      </c>
    </row>
    <row r="1257" spans="1:16" x14ac:dyDescent="0.25">
      <c r="A1257" s="104">
        <v>1257</v>
      </c>
      <c r="B1257" s="66">
        <v>77.959999999999994</v>
      </c>
      <c r="C1257" s="63">
        <f>'soust.uk.JMK př.č.2'!$O$27+'soust.uk.JMK př.č.2'!$P$27</f>
        <v>23092</v>
      </c>
      <c r="D1257" s="63">
        <f>'soust.uk.JMK př.č.2'!$L$27</f>
        <v>85</v>
      </c>
      <c r="E1257" s="63">
        <f t="shared" si="57"/>
        <v>4911</v>
      </c>
      <c r="F1257" s="63">
        <f t="shared" si="58"/>
        <v>3554</v>
      </c>
      <c r="G1257" s="65"/>
      <c r="H1257" s="194"/>
      <c r="I1257" s="64"/>
      <c r="J1257" s="64"/>
      <c r="K1257" s="69"/>
      <c r="L1257" s="72"/>
      <c r="M1257" s="72"/>
      <c r="N1257" s="72"/>
      <c r="O1257" s="72"/>
      <c r="P1257" s="63">
        <f t="shared" si="59"/>
        <v>1272</v>
      </c>
    </row>
    <row r="1258" spans="1:16" x14ac:dyDescent="0.25">
      <c r="A1258" s="104">
        <v>1258</v>
      </c>
      <c r="B1258" s="66">
        <v>77.97</v>
      </c>
      <c r="C1258" s="63">
        <f>'soust.uk.JMK př.č.2'!$O$27+'soust.uk.JMK př.č.2'!$P$27</f>
        <v>23092</v>
      </c>
      <c r="D1258" s="63">
        <f>'soust.uk.JMK př.č.2'!$L$27</f>
        <v>85</v>
      </c>
      <c r="E1258" s="63">
        <f t="shared" si="57"/>
        <v>4911</v>
      </c>
      <c r="F1258" s="63">
        <f t="shared" si="58"/>
        <v>3554</v>
      </c>
      <c r="G1258" s="65"/>
      <c r="H1258" s="194"/>
      <c r="I1258" s="64"/>
      <c r="J1258" s="64"/>
      <c r="K1258" s="69"/>
      <c r="L1258" s="72"/>
      <c r="M1258" s="72"/>
      <c r="N1258" s="72"/>
      <c r="O1258" s="72"/>
      <c r="P1258" s="63">
        <f t="shared" si="59"/>
        <v>1272</v>
      </c>
    </row>
    <row r="1259" spans="1:16" x14ac:dyDescent="0.25">
      <c r="A1259" s="104">
        <v>1259</v>
      </c>
      <c r="B1259" s="66">
        <v>77.98</v>
      </c>
      <c r="C1259" s="63">
        <f>'soust.uk.JMK př.č.2'!$O$27+'soust.uk.JMK př.č.2'!$P$27</f>
        <v>23092</v>
      </c>
      <c r="D1259" s="63">
        <f>'soust.uk.JMK př.č.2'!$L$27</f>
        <v>85</v>
      </c>
      <c r="E1259" s="63">
        <f t="shared" si="57"/>
        <v>4911</v>
      </c>
      <c r="F1259" s="63">
        <f t="shared" si="58"/>
        <v>3554</v>
      </c>
      <c r="G1259" s="65"/>
      <c r="H1259" s="194"/>
      <c r="I1259" s="64"/>
      <c r="J1259" s="64"/>
      <c r="K1259" s="69"/>
      <c r="L1259" s="72"/>
      <c r="M1259" s="72"/>
      <c r="N1259" s="72"/>
      <c r="O1259" s="72"/>
      <c r="P1259" s="63">
        <f t="shared" si="59"/>
        <v>1272</v>
      </c>
    </row>
    <row r="1260" spans="1:16" x14ac:dyDescent="0.25">
      <c r="A1260" s="104">
        <v>1260</v>
      </c>
      <c r="B1260" s="66">
        <v>77.989999999999995</v>
      </c>
      <c r="C1260" s="63">
        <f>'soust.uk.JMK př.č.2'!$O$27+'soust.uk.JMK př.č.2'!$P$27</f>
        <v>23092</v>
      </c>
      <c r="D1260" s="63">
        <f>'soust.uk.JMK př.č.2'!$L$27</f>
        <v>85</v>
      </c>
      <c r="E1260" s="63">
        <f t="shared" si="57"/>
        <v>4910</v>
      </c>
      <c r="F1260" s="63">
        <f t="shared" si="58"/>
        <v>3553</v>
      </c>
      <c r="G1260" s="65"/>
      <c r="H1260" s="194"/>
      <c r="I1260" s="64"/>
      <c r="J1260" s="64"/>
      <c r="K1260" s="69"/>
      <c r="L1260" s="72"/>
      <c r="M1260" s="72"/>
      <c r="N1260" s="72"/>
      <c r="O1260" s="72"/>
      <c r="P1260" s="63">
        <f t="shared" si="59"/>
        <v>1272</v>
      </c>
    </row>
    <row r="1261" spans="1:16" x14ac:dyDescent="0.25">
      <c r="A1261" s="104">
        <v>1261</v>
      </c>
      <c r="B1261" s="66">
        <v>78</v>
      </c>
      <c r="C1261" s="63">
        <f>'soust.uk.JMK př.č.2'!$O$27+'soust.uk.JMK př.č.2'!$P$27</f>
        <v>23092</v>
      </c>
      <c r="D1261" s="63">
        <f>'soust.uk.JMK př.č.2'!$L$27</f>
        <v>85</v>
      </c>
      <c r="E1261" s="63">
        <f t="shared" si="57"/>
        <v>4910</v>
      </c>
      <c r="F1261" s="63">
        <f t="shared" si="58"/>
        <v>3553</v>
      </c>
      <c r="G1261" s="65"/>
      <c r="H1261" s="194"/>
      <c r="I1261" s="64"/>
      <c r="J1261" s="64"/>
      <c r="K1261" s="69"/>
      <c r="L1261" s="72"/>
      <c r="M1261" s="72"/>
      <c r="N1261" s="72"/>
      <c r="O1261" s="72"/>
      <c r="P1261" s="63">
        <f t="shared" si="59"/>
        <v>1272</v>
      </c>
    </row>
    <row r="1262" spans="1:16" x14ac:dyDescent="0.25">
      <c r="A1262" s="104">
        <v>1262</v>
      </c>
      <c r="B1262" s="66">
        <v>78.010000000000005</v>
      </c>
      <c r="C1262" s="63">
        <f>'soust.uk.JMK př.č.2'!$O$27+'soust.uk.JMK př.č.2'!$P$27</f>
        <v>23092</v>
      </c>
      <c r="D1262" s="63">
        <f>'soust.uk.JMK př.č.2'!$L$27</f>
        <v>85</v>
      </c>
      <c r="E1262" s="63">
        <f t="shared" si="57"/>
        <v>4909</v>
      </c>
      <c r="F1262" s="63">
        <f t="shared" si="58"/>
        <v>3552</v>
      </c>
      <c r="G1262" s="65"/>
      <c r="H1262" s="194"/>
      <c r="I1262" s="64"/>
      <c r="J1262" s="64"/>
      <c r="K1262" s="69"/>
      <c r="L1262" s="72"/>
      <c r="M1262" s="72"/>
      <c r="N1262" s="72"/>
      <c r="O1262" s="72"/>
      <c r="P1262" s="63">
        <f t="shared" si="59"/>
        <v>1272</v>
      </c>
    </row>
    <row r="1263" spans="1:16" x14ac:dyDescent="0.25">
      <c r="A1263" s="104">
        <v>1263</v>
      </c>
      <c r="B1263" s="66">
        <v>78.02</v>
      </c>
      <c r="C1263" s="63">
        <f>'soust.uk.JMK př.č.2'!$O$27+'soust.uk.JMK př.č.2'!$P$27</f>
        <v>23092</v>
      </c>
      <c r="D1263" s="63">
        <f>'soust.uk.JMK př.č.2'!$L$27</f>
        <v>85</v>
      </c>
      <c r="E1263" s="63">
        <f t="shared" si="57"/>
        <v>4909</v>
      </c>
      <c r="F1263" s="63">
        <f t="shared" si="58"/>
        <v>3552</v>
      </c>
      <c r="G1263" s="65"/>
      <c r="H1263" s="194"/>
      <c r="I1263" s="64"/>
      <c r="J1263" s="64"/>
      <c r="K1263" s="69"/>
      <c r="L1263" s="72"/>
      <c r="M1263" s="72"/>
      <c r="N1263" s="72"/>
      <c r="O1263" s="72"/>
      <c r="P1263" s="63">
        <f t="shared" si="59"/>
        <v>1272</v>
      </c>
    </row>
    <row r="1264" spans="1:16" x14ac:dyDescent="0.25">
      <c r="A1264" s="104">
        <v>1264</v>
      </c>
      <c r="B1264" s="66">
        <v>78.03</v>
      </c>
      <c r="C1264" s="63">
        <f>'soust.uk.JMK př.č.2'!$O$27+'soust.uk.JMK př.č.2'!$P$27</f>
        <v>23092</v>
      </c>
      <c r="D1264" s="63">
        <f>'soust.uk.JMK př.č.2'!$L$27</f>
        <v>85</v>
      </c>
      <c r="E1264" s="63">
        <f t="shared" si="57"/>
        <v>4907</v>
      </c>
      <c r="F1264" s="63">
        <f t="shared" si="58"/>
        <v>3551</v>
      </c>
      <c r="G1264" s="65"/>
      <c r="H1264" s="194"/>
      <c r="I1264" s="64"/>
      <c r="J1264" s="64"/>
      <c r="K1264" s="69"/>
      <c r="L1264" s="72"/>
      <c r="M1264" s="72"/>
      <c r="N1264" s="72"/>
      <c r="O1264" s="72"/>
      <c r="P1264" s="63">
        <f t="shared" si="59"/>
        <v>1271</v>
      </c>
    </row>
    <row r="1265" spans="1:16" x14ac:dyDescent="0.25">
      <c r="A1265" s="104">
        <v>1265</v>
      </c>
      <c r="B1265" s="66">
        <v>78.040000000000006</v>
      </c>
      <c r="C1265" s="63">
        <f>'soust.uk.JMK př.č.2'!$O$27+'soust.uk.JMK př.č.2'!$P$27</f>
        <v>23092</v>
      </c>
      <c r="D1265" s="63">
        <f>'soust.uk.JMK př.č.2'!$L$27</f>
        <v>85</v>
      </c>
      <c r="E1265" s="63">
        <f t="shared" si="57"/>
        <v>4907</v>
      </c>
      <c r="F1265" s="63">
        <f t="shared" si="58"/>
        <v>3551</v>
      </c>
      <c r="G1265" s="65"/>
      <c r="H1265" s="194"/>
      <c r="I1265" s="64"/>
      <c r="J1265" s="64"/>
      <c r="K1265" s="69"/>
      <c r="L1265" s="72"/>
      <c r="M1265" s="72"/>
      <c r="N1265" s="72"/>
      <c r="O1265" s="72"/>
      <c r="P1265" s="63">
        <f t="shared" si="59"/>
        <v>1271</v>
      </c>
    </row>
    <row r="1266" spans="1:16" x14ac:dyDescent="0.25">
      <c r="A1266" s="104">
        <v>1266</v>
      </c>
      <c r="B1266" s="66">
        <v>78.05</v>
      </c>
      <c r="C1266" s="63">
        <f>'soust.uk.JMK př.č.2'!$O$27+'soust.uk.JMK př.č.2'!$P$27</f>
        <v>23092</v>
      </c>
      <c r="D1266" s="63">
        <f>'soust.uk.JMK př.č.2'!$L$27</f>
        <v>85</v>
      </c>
      <c r="E1266" s="63">
        <f t="shared" si="57"/>
        <v>4906</v>
      </c>
      <c r="F1266" s="63">
        <f t="shared" si="58"/>
        <v>3550</v>
      </c>
      <c r="G1266" s="65"/>
      <c r="H1266" s="194"/>
      <c r="I1266" s="64"/>
      <c r="J1266" s="64"/>
      <c r="K1266" s="69"/>
      <c r="L1266" s="72"/>
      <c r="M1266" s="72"/>
      <c r="N1266" s="72"/>
      <c r="O1266" s="72"/>
      <c r="P1266" s="63">
        <f t="shared" si="59"/>
        <v>1271</v>
      </c>
    </row>
    <row r="1267" spans="1:16" x14ac:dyDescent="0.25">
      <c r="A1267" s="104">
        <v>1267</v>
      </c>
      <c r="B1267" s="66">
        <v>78.06</v>
      </c>
      <c r="C1267" s="63">
        <f>'soust.uk.JMK př.č.2'!$O$27+'soust.uk.JMK př.č.2'!$P$27</f>
        <v>23092</v>
      </c>
      <c r="D1267" s="63">
        <f>'soust.uk.JMK př.č.2'!$L$27</f>
        <v>85</v>
      </c>
      <c r="E1267" s="63">
        <f t="shared" si="57"/>
        <v>4906</v>
      </c>
      <c r="F1267" s="63">
        <f t="shared" si="58"/>
        <v>3550</v>
      </c>
      <c r="G1267" s="65"/>
      <c r="H1267" s="194"/>
      <c r="I1267" s="64"/>
      <c r="J1267" s="64"/>
      <c r="K1267" s="69"/>
      <c r="L1267" s="72"/>
      <c r="M1267" s="72"/>
      <c r="N1267" s="72"/>
      <c r="O1267" s="72"/>
      <c r="P1267" s="63">
        <f t="shared" si="59"/>
        <v>1271</v>
      </c>
    </row>
    <row r="1268" spans="1:16" x14ac:dyDescent="0.25">
      <c r="A1268" s="104">
        <v>1268</v>
      </c>
      <c r="B1268" s="66">
        <v>78.069999999999993</v>
      </c>
      <c r="C1268" s="63">
        <f>'soust.uk.JMK př.č.2'!$O$27+'soust.uk.JMK př.č.2'!$P$27</f>
        <v>23092</v>
      </c>
      <c r="D1268" s="63">
        <f>'soust.uk.JMK př.č.2'!$L$27</f>
        <v>85</v>
      </c>
      <c r="E1268" s="63">
        <f t="shared" si="57"/>
        <v>4905</v>
      </c>
      <c r="F1268" s="63">
        <f t="shared" si="58"/>
        <v>3549</v>
      </c>
      <c r="G1268" s="65"/>
      <c r="H1268" s="194"/>
      <c r="I1268" s="64"/>
      <c r="J1268" s="64"/>
      <c r="K1268" s="69"/>
      <c r="L1268" s="72"/>
      <c r="M1268" s="72"/>
      <c r="N1268" s="72"/>
      <c r="O1268" s="72"/>
      <c r="P1268" s="63">
        <f t="shared" si="59"/>
        <v>1271</v>
      </c>
    </row>
    <row r="1269" spans="1:16" x14ac:dyDescent="0.25">
      <c r="A1269" s="104">
        <v>1269</v>
      </c>
      <c r="B1269" s="66">
        <v>78.08</v>
      </c>
      <c r="C1269" s="63">
        <f>'soust.uk.JMK př.č.2'!$O$27+'soust.uk.JMK př.č.2'!$P$27</f>
        <v>23092</v>
      </c>
      <c r="D1269" s="63">
        <f>'soust.uk.JMK př.č.2'!$L$27</f>
        <v>85</v>
      </c>
      <c r="E1269" s="63">
        <f t="shared" si="57"/>
        <v>4905</v>
      </c>
      <c r="F1269" s="63">
        <f t="shared" si="58"/>
        <v>3549</v>
      </c>
      <c r="G1269" s="65"/>
      <c r="H1269" s="194"/>
      <c r="I1269" s="64"/>
      <c r="J1269" s="64"/>
      <c r="K1269" s="69"/>
      <c r="L1269" s="72"/>
      <c r="M1269" s="72"/>
      <c r="N1269" s="72"/>
      <c r="O1269" s="72"/>
      <c r="P1269" s="63">
        <f t="shared" si="59"/>
        <v>1271</v>
      </c>
    </row>
    <row r="1270" spans="1:16" x14ac:dyDescent="0.25">
      <c r="A1270" s="104">
        <v>1270</v>
      </c>
      <c r="B1270" s="66">
        <v>78.09</v>
      </c>
      <c r="C1270" s="63">
        <f>'soust.uk.JMK př.č.2'!$O$27+'soust.uk.JMK př.č.2'!$P$27</f>
        <v>23092</v>
      </c>
      <c r="D1270" s="63">
        <f>'soust.uk.JMK př.č.2'!$L$27</f>
        <v>85</v>
      </c>
      <c r="E1270" s="63">
        <f t="shared" si="57"/>
        <v>4905</v>
      </c>
      <c r="F1270" s="63">
        <f t="shared" si="58"/>
        <v>3549</v>
      </c>
      <c r="G1270" s="65"/>
      <c r="H1270" s="194"/>
      <c r="I1270" s="64"/>
      <c r="J1270" s="64"/>
      <c r="K1270" s="69"/>
      <c r="L1270" s="72"/>
      <c r="M1270" s="72"/>
      <c r="N1270" s="72"/>
      <c r="O1270" s="72"/>
      <c r="P1270" s="63">
        <f t="shared" si="59"/>
        <v>1271</v>
      </c>
    </row>
    <row r="1271" spans="1:16" x14ac:dyDescent="0.25">
      <c r="A1271" s="104">
        <v>1271</v>
      </c>
      <c r="B1271" s="66">
        <v>78.099999999999994</v>
      </c>
      <c r="C1271" s="63">
        <f>'soust.uk.JMK př.č.2'!$O$27+'soust.uk.JMK př.č.2'!$P$27</f>
        <v>23092</v>
      </c>
      <c r="D1271" s="63">
        <f>'soust.uk.JMK př.č.2'!$L$27</f>
        <v>85</v>
      </c>
      <c r="E1271" s="63">
        <f t="shared" si="57"/>
        <v>4903</v>
      </c>
      <c r="F1271" s="63">
        <f t="shared" si="58"/>
        <v>3548</v>
      </c>
      <c r="G1271" s="65"/>
      <c r="H1271" s="194"/>
      <c r="I1271" s="64"/>
      <c r="J1271" s="64"/>
      <c r="K1271" s="69"/>
      <c r="L1271" s="72"/>
      <c r="M1271" s="72"/>
      <c r="N1271" s="72"/>
      <c r="O1271" s="72"/>
      <c r="P1271" s="63">
        <f t="shared" si="59"/>
        <v>1270</v>
      </c>
    </row>
    <row r="1272" spans="1:16" x14ac:dyDescent="0.25">
      <c r="A1272" s="104">
        <v>1272</v>
      </c>
      <c r="B1272" s="66">
        <v>78.11</v>
      </c>
      <c r="C1272" s="63">
        <f>'soust.uk.JMK př.č.2'!$O$27+'soust.uk.JMK př.č.2'!$P$27</f>
        <v>23092</v>
      </c>
      <c r="D1272" s="63">
        <f>'soust.uk.JMK př.č.2'!$L$27</f>
        <v>85</v>
      </c>
      <c r="E1272" s="63">
        <f t="shared" si="57"/>
        <v>4903</v>
      </c>
      <c r="F1272" s="63">
        <f t="shared" si="58"/>
        <v>3548</v>
      </c>
      <c r="G1272" s="65"/>
      <c r="H1272" s="194"/>
      <c r="I1272" s="64"/>
      <c r="J1272" s="64"/>
      <c r="K1272" s="69"/>
      <c r="L1272" s="72"/>
      <c r="M1272" s="72"/>
      <c r="N1272" s="72"/>
      <c r="O1272" s="72"/>
      <c r="P1272" s="63">
        <f t="shared" si="59"/>
        <v>1270</v>
      </c>
    </row>
    <row r="1273" spans="1:16" x14ac:dyDescent="0.25">
      <c r="A1273" s="104">
        <v>1273</v>
      </c>
      <c r="B1273" s="66">
        <v>78.11</v>
      </c>
      <c r="C1273" s="63">
        <f>'soust.uk.JMK př.č.2'!$O$27+'soust.uk.JMK př.č.2'!$P$27</f>
        <v>23092</v>
      </c>
      <c r="D1273" s="63">
        <f>'soust.uk.JMK př.č.2'!$L$27</f>
        <v>85</v>
      </c>
      <c r="E1273" s="63">
        <f t="shared" si="57"/>
        <v>4903</v>
      </c>
      <c r="F1273" s="63">
        <f t="shared" si="58"/>
        <v>3548</v>
      </c>
      <c r="G1273" s="65"/>
      <c r="H1273" s="194"/>
      <c r="I1273" s="64"/>
      <c r="J1273" s="64"/>
      <c r="K1273" s="69"/>
      <c r="L1273" s="72"/>
      <c r="M1273" s="72"/>
      <c r="N1273" s="72"/>
      <c r="O1273" s="72"/>
      <c r="P1273" s="63">
        <f t="shared" si="59"/>
        <v>1270</v>
      </c>
    </row>
    <row r="1274" spans="1:16" x14ac:dyDescent="0.25">
      <c r="A1274" s="104">
        <v>1274</v>
      </c>
      <c r="B1274" s="66">
        <v>78.12</v>
      </c>
      <c r="C1274" s="63">
        <f>'soust.uk.JMK př.č.2'!$O$27+'soust.uk.JMK př.č.2'!$P$27</f>
        <v>23092</v>
      </c>
      <c r="D1274" s="63">
        <f>'soust.uk.JMK př.č.2'!$L$27</f>
        <v>85</v>
      </c>
      <c r="E1274" s="63">
        <f t="shared" si="57"/>
        <v>4902</v>
      </c>
      <c r="F1274" s="63">
        <f t="shared" si="58"/>
        <v>3547</v>
      </c>
      <c r="G1274" s="65"/>
      <c r="H1274" s="194"/>
      <c r="I1274" s="64"/>
      <c r="J1274" s="64"/>
      <c r="K1274" s="69"/>
      <c r="L1274" s="72"/>
      <c r="M1274" s="72"/>
      <c r="N1274" s="72"/>
      <c r="O1274" s="72"/>
      <c r="P1274" s="63">
        <f t="shared" si="59"/>
        <v>1270</v>
      </c>
    </row>
    <row r="1275" spans="1:16" x14ac:dyDescent="0.25">
      <c r="A1275" s="104">
        <v>1275</v>
      </c>
      <c r="B1275" s="66">
        <v>78.13</v>
      </c>
      <c r="C1275" s="63">
        <f>'soust.uk.JMK př.č.2'!$O$27+'soust.uk.JMK př.č.2'!$P$27</f>
        <v>23092</v>
      </c>
      <c r="D1275" s="63">
        <f>'soust.uk.JMK př.č.2'!$L$27</f>
        <v>85</v>
      </c>
      <c r="E1275" s="63">
        <f t="shared" si="57"/>
        <v>4902</v>
      </c>
      <c r="F1275" s="63">
        <f t="shared" si="58"/>
        <v>3547</v>
      </c>
      <c r="G1275" s="65"/>
      <c r="H1275" s="194"/>
      <c r="I1275" s="64"/>
      <c r="J1275" s="64"/>
      <c r="K1275" s="69"/>
      <c r="L1275" s="72"/>
      <c r="M1275" s="72"/>
      <c r="N1275" s="72"/>
      <c r="O1275" s="72"/>
      <c r="P1275" s="63">
        <f t="shared" si="59"/>
        <v>1270</v>
      </c>
    </row>
    <row r="1276" spans="1:16" x14ac:dyDescent="0.25">
      <c r="A1276" s="104">
        <v>1276</v>
      </c>
      <c r="B1276" s="66">
        <v>78.14</v>
      </c>
      <c r="C1276" s="63">
        <f>'soust.uk.JMK př.č.2'!$O$27+'soust.uk.JMK př.č.2'!$P$27</f>
        <v>23092</v>
      </c>
      <c r="D1276" s="63">
        <f>'soust.uk.JMK př.č.2'!$L$27</f>
        <v>85</v>
      </c>
      <c r="E1276" s="63">
        <f t="shared" si="57"/>
        <v>4900</v>
      </c>
      <c r="F1276" s="63">
        <f t="shared" si="58"/>
        <v>3546</v>
      </c>
      <c r="G1276" s="65"/>
      <c r="H1276" s="194"/>
      <c r="I1276" s="64"/>
      <c r="J1276" s="64"/>
      <c r="K1276" s="69"/>
      <c r="L1276" s="72"/>
      <c r="M1276" s="72"/>
      <c r="N1276" s="72"/>
      <c r="O1276" s="72"/>
      <c r="P1276" s="63">
        <f t="shared" si="59"/>
        <v>1269</v>
      </c>
    </row>
    <row r="1277" spans="1:16" x14ac:dyDescent="0.25">
      <c r="A1277" s="104">
        <v>1277</v>
      </c>
      <c r="B1277" s="66">
        <v>78.150000000000006</v>
      </c>
      <c r="C1277" s="63">
        <f>'soust.uk.JMK př.č.2'!$O$27+'soust.uk.JMK př.č.2'!$P$27</f>
        <v>23092</v>
      </c>
      <c r="D1277" s="63">
        <f>'soust.uk.JMK př.č.2'!$L$27</f>
        <v>85</v>
      </c>
      <c r="E1277" s="63">
        <f t="shared" si="57"/>
        <v>4900</v>
      </c>
      <c r="F1277" s="63">
        <f t="shared" si="58"/>
        <v>3546</v>
      </c>
      <c r="G1277" s="65"/>
      <c r="H1277" s="194"/>
      <c r="I1277" s="64"/>
      <c r="J1277" s="64"/>
      <c r="K1277" s="69"/>
      <c r="L1277" s="72"/>
      <c r="M1277" s="72"/>
      <c r="N1277" s="72"/>
      <c r="O1277" s="72"/>
      <c r="P1277" s="63">
        <f t="shared" si="59"/>
        <v>1269</v>
      </c>
    </row>
    <row r="1278" spans="1:16" x14ac:dyDescent="0.25">
      <c r="A1278" s="104">
        <v>1278</v>
      </c>
      <c r="B1278" s="66">
        <v>78.16</v>
      </c>
      <c r="C1278" s="63">
        <f>'soust.uk.JMK př.č.2'!$O$27+'soust.uk.JMK př.č.2'!$P$27</f>
        <v>23092</v>
      </c>
      <c r="D1278" s="63">
        <f>'soust.uk.JMK př.č.2'!$L$27</f>
        <v>85</v>
      </c>
      <c r="E1278" s="63">
        <f t="shared" si="57"/>
        <v>4899</v>
      </c>
      <c r="F1278" s="63">
        <f t="shared" si="58"/>
        <v>3545</v>
      </c>
      <c r="G1278" s="65"/>
      <c r="H1278" s="194"/>
      <c r="I1278" s="64"/>
      <c r="J1278" s="64"/>
      <c r="K1278" s="69"/>
      <c r="L1278" s="72"/>
      <c r="M1278" s="72"/>
      <c r="N1278" s="72"/>
      <c r="O1278" s="72"/>
      <c r="P1278" s="63">
        <f t="shared" si="59"/>
        <v>1269</v>
      </c>
    </row>
    <row r="1279" spans="1:16" x14ac:dyDescent="0.25">
      <c r="A1279" s="104">
        <v>1279</v>
      </c>
      <c r="B1279" s="66">
        <v>78.17</v>
      </c>
      <c r="C1279" s="63">
        <f>'soust.uk.JMK př.č.2'!$O$27+'soust.uk.JMK př.č.2'!$P$27</f>
        <v>23092</v>
      </c>
      <c r="D1279" s="63">
        <f>'soust.uk.JMK př.č.2'!$L$27</f>
        <v>85</v>
      </c>
      <c r="E1279" s="63">
        <f t="shared" si="57"/>
        <v>4899</v>
      </c>
      <c r="F1279" s="63">
        <f t="shared" si="58"/>
        <v>3545</v>
      </c>
      <c r="G1279" s="65"/>
      <c r="H1279" s="194"/>
      <c r="I1279" s="64"/>
      <c r="J1279" s="64"/>
      <c r="K1279" s="69"/>
      <c r="L1279" s="72"/>
      <c r="M1279" s="72"/>
      <c r="N1279" s="72"/>
      <c r="O1279" s="72"/>
      <c r="P1279" s="63">
        <f t="shared" si="59"/>
        <v>1269</v>
      </c>
    </row>
    <row r="1280" spans="1:16" x14ac:dyDescent="0.25">
      <c r="A1280" s="104">
        <v>1280</v>
      </c>
      <c r="B1280" s="66">
        <v>78.180000000000007</v>
      </c>
      <c r="C1280" s="63">
        <f>'soust.uk.JMK př.č.2'!$O$27+'soust.uk.JMK př.č.2'!$P$27</f>
        <v>23092</v>
      </c>
      <c r="D1280" s="63">
        <f>'soust.uk.JMK př.č.2'!$L$27</f>
        <v>85</v>
      </c>
      <c r="E1280" s="63">
        <f t="shared" si="57"/>
        <v>4898</v>
      </c>
      <c r="F1280" s="63">
        <f t="shared" si="58"/>
        <v>3544</v>
      </c>
      <c r="G1280" s="65"/>
      <c r="H1280" s="194"/>
      <c r="I1280" s="64"/>
      <c r="J1280" s="64"/>
      <c r="K1280" s="69"/>
      <c r="L1280" s="72"/>
      <c r="M1280" s="72"/>
      <c r="N1280" s="72"/>
      <c r="O1280" s="72"/>
      <c r="P1280" s="63">
        <f t="shared" si="59"/>
        <v>1269</v>
      </c>
    </row>
    <row r="1281" spans="1:16" x14ac:dyDescent="0.25">
      <c r="A1281" s="104">
        <v>1281</v>
      </c>
      <c r="B1281" s="66">
        <v>78.19</v>
      </c>
      <c r="C1281" s="63">
        <f>'soust.uk.JMK př.č.2'!$O$27+'soust.uk.JMK př.č.2'!$P$27</f>
        <v>23092</v>
      </c>
      <c r="D1281" s="63">
        <f>'soust.uk.JMK př.č.2'!$L$27</f>
        <v>85</v>
      </c>
      <c r="E1281" s="63">
        <f t="shared" si="57"/>
        <v>4898</v>
      </c>
      <c r="F1281" s="63">
        <f t="shared" si="58"/>
        <v>3544</v>
      </c>
      <c r="G1281" s="65"/>
      <c r="H1281" s="194"/>
      <c r="I1281" s="64"/>
      <c r="J1281" s="64"/>
      <c r="K1281" s="69"/>
      <c r="L1281" s="72"/>
      <c r="M1281" s="72"/>
      <c r="N1281" s="72"/>
      <c r="O1281" s="72"/>
      <c r="P1281" s="63">
        <f t="shared" si="59"/>
        <v>1269</v>
      </c>
    </row>
    <row r="1282" spans="1:16" x14ac:dyDescent="0.25">
      <c r="A1282" s="104">
        <v>1282</v>
      </c>
      <c r="B1282" s="66">
        <v>78.2</v>
      </c>
      <c r="C1282" s="63">
        <f>'soust.uk.JMK př.č.2'!$O$27+'soust.uk.JMK př.č.2'!$P$27</f>
        <v>23092</v>
      </c>
      <c r="D1282" s="63">
        <f>'soust.uk.JMK př.č.2'!$L$27</f>
        <v>85</v>
      </c>
      <c r="E1282" s="63">
        <f t="shared" si="57"/>
        <v>4898</v>
      </c>
      <c r="F1282" s="63">
        <f t="shared" si="58"/>
        <v>3544</v>
      </c>
      <c r="G1282" s="65"/>
      <c r="H1282" s="194"/>
      <c r="I1282" s="64"/>
      <c r="J1282" s="64"/>
      <c r="K1282" s="69"/>
      <c r="L1282" s="72"/>
      <c r="M1282" s="72"/>
      <c r="N1282" s="72"/>
      <c r="O1282" s="72"/>
      <c r="P1282" s="63">
        <f t="shared" si="59"/>
        <v>1269</v>
      </c>
    </row>
    <row r="1283" spans="1:16" x14ac:dyDescent="0.25">
      <c r="A1283" s="104">
        <v>1283</v>
      </c>
      <c r="B1283" s="66">
        <v>78.209999999999994</v>
      </c>
      <c r="C1283" s="63">
        <f>'soust.uk.JMK př.č.2'!$O$27+'soust.uk.JMK př.č.2'!$P$27</f>
        <v>23092</v>
      </c>
      <c r="D1283" s="63">
        <f>'soust.uk.JMK př.č.2'!$L$27</f>
        <v>85</v>
      </c>
      <c r="E1283" s="63">
        <f t="shared" si="57"/>
        <v>4896</v>
      </c>
      <c r="F1283" s="63">
        <f t="shared" si="58"/>
        <v>3543</v>
      </c>
      <c r="G1283" s="65"/>
      <c r="H1283" s="194"/>
      <c r="I1283" s="64"/>
      <c r="J1283" s="64"/>
      <c r="K1283" s="69"/>
      <c r="L1283" s="72"/>
      <c r="M1283" s="72"/>
      <c r="N1283" s="72"/>
      <c r="O1283" s="72"/>
      <c r="P1283" s="63">
        <f t="shared" si="59"/>
        <v>1268</v>
      </c>
    </row>
    <row r="1284" spans="1:16" x14ac:dyDescent="0.25">
      <c r="A1284" s="104">
        <v>1284</v>
      </c>
      <c r="B1284" s="66">
        <v>78.22</v>
      </c>
      <c r="C1284" s="63">
        <f>'soust.uk.JMK př.č.2'!$O$27+'soust.uk.JMK př.č.2'!$P$27</f>
        <v>23092</v>
      </c>
      <c r="D1284" s="63">
        <f>'soust.uk.JMK př.č.2'!$L$27</f>
        <v>85</v>
      </c>
      <c r="E1284" s="63">
        <f t="shared" si="57"/>
        <v>4896</v>
      </c>
      <c r="F1284" s="63">
        <f t="shared" si="58"/>
        <v>3543</v>
      </c>
      <c r="G1284" s="65"/>
      <c r="H1284" s="194"/>
      <c r="I1284" s="64"/>
      <c r="J1284" s="64"/>
      <c r="K1284" s="69"/>
      <c r="L1284" s="72"/>
      <c r="M1284" s="72"/>
      <c r="N1284" s="72"/>
      <c r="O1284" s="72"/>
      <c r="P1284" s="63">
        <f t="shared" si="59"/>
        <v>1268</v>
      </c>
    </row>
    <row r="1285" spans="1:16" x14ac:dyDescent="0.25">
      <c r="A1285" s="104">
        <v>1285</v>
      </c>
      <c r="B1285" s="66">
        <v>78.22</v>
      </c>
      <c r="C1285" s="63">
        <f>'soust.uk.JMK př.č.2'!$O$27+'soust.uk.JMK př.č.2'!$P$27</f>
        <v>23092</v>
      </c>
      <c r="D1285" s="63">
        <f>'soust.uk.JMK př.č.2'!$L$27</f>
        <v>85</v>
      </c>
      <c r="E1285" s="63">
        <f t="shared" si="57"/>
        <v>4896</v>
      </c>
      <c r="F1285" s="63">
        <f t="shared" si="58"/>
        <v>3543</v>
      </c>
      <c r="G1285" s="65"/>
      <c r="H1285" s="194"/>
      <c r="I1285" s="64"/>
      <c r="J1285" s="64"/>
      <c r="K1285" s="69"/>
      <c r="L1285" s="72"/>
      <c r="M1285" s="72"/>
      <c r="N1285" s="72"/>
      <c r="O1285" s="72"/>
      <c r="P1285" s="63">
        <f t="shared" si="59"/>
        <v>1268</v>
      </c>
    </row>
    <row r="1286" spans="1:16" x14ac:dyDescent="0.25">
      <c r="A1286" s="104">
        <v>1286</v>
      </c>
      <c r="B1286" s="66">
        <v>78.23</v>
      </c>
      <c r="C1286" s="63">
        <f>'soust.uk.JMK př.č.2'!$O$27+'soust.uk.JMK př.č.2'!$P$27</f>
        <v>23092</v>
      </c>
      <c r="D1286" s="63">
        <f>'soust.uk.JMK př.č.2'!$L$27</f>
        <v>85</v>
      </c>
      <c r="E1286" s="63">
        <f t="shared" si="57"/>
        <v>4895</v>
      </c>
      <c r="F1286" s="63">
        <f t="shared" si="58"/>
        <v>3542</v>
      </c>
      <c r="G1286" s="65"/>
      <c r="H1286" s="194"/>
      <c r="I1286" s="64"/>
      <c r="J1286" s="64"/>
      <c r="K1286" s="69"/>
      <c r="L1286" s="72"/>
      <c r="M1286" s="72"/>
      <c r="N1286" s="72"/>
      <c r="O1286" s="72"/>
      <c r="P1286" s="63">
        <f t="shared" si="59"/>
        <v>1268</v>
      </c>
    </row>
    <row r="1287" spans="1:16" x14ac:dyDescent="0.25">
      <c r="A1287" s="104">
        <v>1287</v>
      </c>
      <c r="B1287" s="66">
        <v>78.239999999999995</v>
      </c>
      <c r="C1287" s="63">
        <f>'soust.uk.JMK př.č.2'!$O$27+'soust.uk.JMK př.č.2'!$P$27</f>
        <v>23092</v>
      </c>
      <c r="D1287" s="63">
        <f>'soust.uk.JMK př.č.2'!$L$27</f>
        <v>85</v>
      </c>
      <c r="E1287" s="63">
        <f t="shared" si="57"/>
        <v>4895</v>
      </c>
      <c r="F1287" s="63">
        <f t="shared" si="58"/>
        <v>3542</v>
      </c>
      <c r="G1287" s="65"/>
      <c r="H1287" s="194"/>
      <c r="I1287" s="64"/>
      <c r="J1287" s="64"/>
      <c r="K1287" s="69"/>
      <c r="L1287" s="72"/>
      <c r="M1287" s="72"/>
      <c r="N1287" s="72"/>
      <c r="O1287" s="72"/>
      <c r="P1287" s="63">
        <f t="shared" si="59"/>
        <v>1268</v>
      </c>
    </row>
    <row r="1288" spans="1:16" x14ac:dyDescent="0.25">
      <c r="A1288" s="104">
        <v>1288</v>
      </c>
      <c r="B1288" s="66">
        <v>78.25</v>
      </c>
      <c r="C1288" s="63">
        <f>'soust.uk.JMK př.č.2'!$O$27+'soust.uk.JMK př.č.2'!$P$27</f>
        <v>23092</v>
      </c>
      <c r="D1288" s="63">
        <f>'soust.uk.JMK př.č.2'!$L$27</f>
        <v>85</v>
      </c>
      <c r="E1288" s="63">
        <f t="shared" si="57"/>
        <v>4894</v>
      </c>
      <c r="F1288" s="63">
        <f t="shared" si="58"/>
        <v>3541</v>
      </c>
      <c r="G1288" s="65"/>
      <c r="H1288" s="194"/>
      <c r="I1288" s="64"/>
      <c r="J1288" s="64"/>
      <c r="K1288" s="69"/>
      <c r="L1288" s="72"/>
      <c r="M1288" s="72"/>
      <c r="N1288" s="72"/>
      <c r="O1288" s="72"/>
      <c r="P1288" s="63">
        <f t="shared" si="59"/>
        <v>1268</v>
      </c>
    </row>
    <row r="1289" spans="1:16" x14ac:dyDescent="0.25">
      <c r="A1289" s="104">
        <v>1289</v>
      </c>
      <c r="B1289" s="66">
        <v>78.260000000000005</v>
      </c>
      <c r="C1289" s="63">
        <f>'soust.uk.JMK př.č.2'!$O$27+'soust.uk.JMK př.č.2'!$P$27</f>
        <v>23092</v>
      </c>
      <c r="D1289" s="63">
        <f>'soust.uk.JMK př.č.2'!$L$27</f>
        <v>85</v>
      </c>
      <c r="E1289" s="63">
        <f t="shared" si="57"/>
        <v>4894</v>
      </c>
      <c r="F1289" s="63">
        <f t="shared" si="58"/>
        <v>3541</v>
      </c>
      <c r="G1289" s="65"/>
      <c r="H1289" s="194"/>
      <c r="I1289" s="64"/>
      <c r="J1289" s="64"/>
      <c r="K1289" s="69"/>
      <c r="L1289" s="72"/>
      <c r="M1289" s="72"/>
      <c r="N1289" s="72"/>
      <c r="O1289" s="72"/>
      <c r="P1289" s="63">
        <f t="shared" si="59"/>
        <v>1268</v>
      </c>
    </row>
    <row r="1290" spans="1:16" x14ac:dyDescent="0.25">
      <c r="A1290" s="104">
        <v>1290</v>
      </c>
      <c r="B1290" s="66">
        <v>78.27</v>
      </c>
      <c r="C1290" s="63">
        <f>'soust.uk.JMK př.č.2'!$O$27+'soust.uk.JMK př.č.2'!$P$27</f>
        <v>23092</v>
      </c>
      <c r="D1290" s="63">
        <f>'soust.uk.JMK př.č.2'!$L$27</f>
        <v>85</v>
      </c>
      <c r="E1290" s="63">
        <f t="shared" si="57"/>
        <v>4892</v>
      </c>
      <c r="F1290" s="63">
        <f t="shared" si="58"/>
        <v>3540</v>
      </c>
      <c r="G1290" s="65"/>
      <c r="H1290" s="194"/>
      <c r="I1290" s="64"/>
      <c r="J1290" s="64"/>
      <c r="K1290" s="69"/>
      <c r="L1290" s="72"/>
      <c r="M1290" s="72"/>
      <c r="N1290" s="72"/>
      <c r="O1290" s="72"/>
      <c r="P1290" s="63">
        <f t="shared" si="59"/>
        <v>1267</v>
      </c>
    </row>
    <row r="1291" spans="1:16" x14ac:dyDescent="0.25">
      <c r="A1291" s="104">
        <v>1291</v>
      </c>
      <c r="B1291" s="66">
        <v>78.28</v>
      </c>
      <c r="C1291" s="63">
        <f>'soust.uk.JMK př.č.2'!$O$27+'soust.uk.JMK př.č.2'!$P$27</f>
        <v>23092</v>
      </c>
      <c r="D1291" s="63">
        <f>'soust.uk.JMK př.č.2'!$L$27</f>
        <v>85</v>
      </c>
      <c r="E1291" s="63">
        <f t="shared" si="57"/>
        <v>4892</v>
      </c>
      <c r="F1291" s="63">
        <f t="shared" si="58"/>
        <v>3540</v>
      </c>
      <c r="G1291" s="65"/>
      <c r="H1291" s="194"/>
      <c r="I1291" s="64"/>
      <c r="J1291" s="64"/>
      <c r="K1291" s="69"/>
      <c r="L1291" s="72"/>
      <c r="M1291" s="72"/>
      <c r="N1291" s="72"/>
      <c r="O1291" s="72"/>
      <c r="P1291" s="63">
        <f t="shared" si="59"/>
        <v>1267</v>
      </c>
    </row>
    <row r="1292" spans="1:16" x14ac:dyDescent="0.25">
      <c r="A1292" s="104">
        <v>1292</v>
      </c>
      <c r="B1292" s="66">
        <v>78.290000000000006</v>
      </c>
      <c r="C1292" s="63">
        <f>'soust.uk.JMK př.č.2'!$O$27+'soust.uk.JMK př.č.2'!$P$27</f>
        <v>23092</v>
      </c>
      <c r="D1292" s="63">
        <f>'soust.uk.JMK př.č.2'!$L$27</f>
        <v>85</v>
      </c>
      <c r="E1292" s="63">
        <f t="shared" si="57"/>
        <v>4891</v>
      </c>
      <c r="F1292" s="63">
        <f t="shared" si="58"/>
        <v>3539</v>
      </c>
      <c r="G1292" s="65"/>
      <c r="H1292" s="194"/>
      <c r="I1292" s="64"/>
      <c r="J1292" s="64"/>
      <c r="K1292" s="69"/>
      <c r="L1292" s="72"/>
      <c r="M1292" s="72"/>
      <c r="N1292" s="72"/>
      <c r="O1292" s="72"/>
      <c r="P1292" s="63">
        <f t="shared" si="59"/>
        <v>1267</v>
      </c>
    </row>
    <row r="1293" spans="1:16" x14ac:dyDescent="0.25">
      <c r="A1293" s="104">
        <v>1293</v>
      </c>
      <c r="B1293" s="66">
        <v>78.3</v>
      </c>
      <c r="C1293" s="63">
        <f>'soust.uk.JMK př.č.2'!$O$27+'soust.uk.JMK př.č.2'!$P$27</f>
        <v>23092</v>
      </c>
      <c r="D1293" s="63">
        <f>'soust.uk.JMK př.č.2'!$L$27</f>
        <v>85</v>
      </c>
      <c r="E1293" s="63">
        <f t="shared" si="57"/>
        <v>4891</v>
      </c>
      <c r="F1293" s="63">
        <f t="shared" si="58"/>
        <v>3539</v>
      </c>
      <c r="G1293" s="65"/>
      <c r="H1293" s="194"/>
      <c r="I1293" s="64"/>
      <c r="J1293" s="64"/>
      <c r="K1293" s="69"/>
      <c r="L1293" s="72"/>
      <c r="M1293" s="72"/>
      <c r="N1293" s="72"/>
      <c r="O1293" s="72"/>
      <c r="P1293" s="63">
        <f t="shared" si="59"/>
        <v>1267</v>
      </c>
    </row>
    <row r="1294" spans="1:16" x14ac:dyDescent="0.25">
      <c r="A1294" s="104">
        <v>1294</v>
      </c>
      <c r="B1294" s="66">
        <v>78.31</v>
      </c>
      <c r="C1294" s="63">
        <f>'soust.uk.JMK př.č.2'!$O$27+'soust.uk.JMK př.č.2'!$P$27</f>
        <v>23092</v>
      </c>
      <c r="D1294" s="63">
        <f>'soust.uk.JMK př.č.2'!$L$27</f>
        <v>85</v>
      </c>
      <c r="E1294" s="63">
        <f t="shared" ref="E1294:E1357" si="60">SUM(F1294,P1294,D1294)</f>
        <v>4891</v>
      </c>
      <c r="F1294" s="63">
        <f t="shared" si="58"/>
        <v>3539</v>
      </c>
      <c r="G1294" s="65"/>
      <c r="H1294" s="194"/>
      <c r="I1294" s="64"/>
      <c r="J1294" s="64"/>
      <c r="K1294" s="69"/>
      <c r="L1294" s="72"/>
      <c r="M1294" s="72"/>
      <c r="N1294" s="72"/>
      <c r="O1294" s="72"/>
      <c r="P1294" s="63">
        <f t="shared" si="59"/>
        <v>1267</v>
      </c>
    </row>
    <row r="1295" spans="1:16" x14ac:dyDescent="0.25">
      <c r="A1295" s="104">
        <v>1295</v>
      </c>
      <c r="B1295" s="66">
        <v>78.31</v>
      </c>
      <c r="C1295" s="63">
        <f>'soust.uk.JMK př.č.2'!$O$27+'soust.uk.JMK př.č.2'!$P$27</f>
        <v>23092</v>
      </c>
      <c r="D1295" s="63">
        <f>'soust.uk.JMK př.č.2'!$L$27</f>
        <v>85</v>
      </c>
      <c r="E1295" s="63">
        <f t="shared" si="60"/>
        <v>4891</v>
      </c>
      <c r="F1295" s="63">
        <f t="shared" ref="F1295:F1358" si="61">ROUND(1/B1295*C1295*12,0)</f>
        <v>3539</v>
      </c>
      <c r="G1295" s="65"/>
      <c r="H1295" s="194"/>
      <c r="I1295" s="64"/>
      <c r="J1295" s="64"/>
      <c r="K1295" s="69"/>
      <c r="L1295" s="72"/>
      <c r="M1295" s="72"/>
      <c r="N1295" s="72"/>
      <c r="O1295" s="72"/>
      <c r="P1295" s="63">
        <f t="shared" ref="P1295:P1358" si="62">ROUND((F1295*35.8%),0)</f>
        <v>1267</v>
      </c>
    </row>
    <row r="1296" spans="1:16" x14ac:dyDescent="0.25">
      <c r="A1296" s="104">
        <v>1296</v>
      </c>
      <c r="B1296" s="66">
        <v>78.319999999999993</v>
      </c>
      <c r="C1296" s="63">
        <f>'soust.uk.JMK př.č.2'!$O$27+'soust.uk.JMK př.č.2'!$P$27</f>
        <v>23092</v>
      </c>
      <c r="D1296" s="63">
        <f>'soust.uk.JMK př.č.2'!$L$27</f>
        <v>85</v>
      </c>
      <c r="E1296" s="63">
        <f t="shared" si="60"/>
        <v>4890</v>
      </c>
      <c r="F1296" s="63">
        <f t="shared" si="61"/>
        <v>3538</v>
      </c>
      <c r="G1296" s="65"/>
      <c r="H1296" s="194"/>
      <c r="I1296" s="64"/>
      <c r="J1296" s="64"/>
      <c r="K1296" s="69"/>
      <c r="L1296" s="72"/>
      <c r="M1296" s="72"/>
      <c r="N1296" s="72"/>
      <c r="O1296" s="72"/>
      <c r="P1296" s="63">
        <f t="shared" si="62"/>
        <v>1267</v>
      </c>
    </row>
    <row r="1297" spans="1:16" x14ac:dyDescent="0.25">
      <c r="A1297" s="104">
        <v>1297</v>
      </c>
      <c r="B1297" s="66">
        <v>78.33</v>
      </c>
      <c r="C1297" s="63">
        <f>'soust.uk.JMK př.č.2'!$O$27+'soust.uk.JMK př.č.2'!$P$27</f>
        <v>23092</v>
      </c>
      <c r="D1297" s="63">
        <f>'soust.uk.JMK př.č.2'!$L$27</f>
        <v>85</v>
      </c>
      <c r="E1297" s="63">
        <f t="shared" si="60"/>
        <v>4890</v>
      </c>
      <c r="F1297" s="63">
        <f t="shared" si="61"/>
        <v>3538</v>
      </c>
      <c r="G1297" s="65"/>
      <c r="H1297" s="194"/>
      <c r="I1297" s="64"/>
      <c r="J1297" s="64"/>
      <c r="K1297" s="69"/>
      <c r="L1297" s="72"/>
      <c r="M1297" s="72"/>
      <c r="N1297" s="72"/>
      <c r="O1297" s="72"/>
      <c r="P1297" s="63">
        <f t="shared" si="62"/>
        <v>1267</v>
      </c>
    </row>
    <row r="1298" spans="1:16" x14ac:dyDescent="0.25">
      <c r="A1298" s="104">
        <v>1298</v>
      </c>
      <c r="B1298" s="66">
        <v>78.34</v>
      </c>
      <c r="C1298" s="63">
        <f>'soust.uk.JMK př.č.2'!$O$27+'soust.uk.JMK př.č.2'!$P$27</f>
        <v>23092</v>
      </c>
      <c r="D1298" s="63">
        <f>'soust.uk.JMK př.č.2'!$L$27</f>
        <v>85</v>
      </c>
      <c r="E1298" s="63">
        <f t="shared" si="60"/>
        <v>4888</v>
      </c>
      <c r="F1298" s="63">
        <f t="shared" si="61"/>
        <v>3537</v>
      </c>
      <c r="G1298" s="65"/>
      <c r="H1298" s="194"/>
      <c r="I1298" s="64"/>
      <c r="J1298" s="64"/>
      <c r="K1298" s="69"/>
      <c r="L1298" s="72"/>
      <c r="M1298" s="72"/>
      <c r="N1298" s="72"/>
      <c r="O1298" s="72"/>
      <c r="P1298" s="63">
        <f t="shared" si="62"/>
        <v>1266</v>
      </c>
    </row>
    <row r="1299" spans="1:16" x14ac:dyDescent="0.25">
      <c r="A1299" s="104">
        <v>1299</v>
      </c>
      <c r="B1299" s="66">
        <v>78.349999999999994</v>
      </c>
      <c r="C1299" s="63">
        <f>'soust.uk.JMK př.č.2'!$O$27+'soust.uk.JMK př.č.2'!$P$27</f>
        <v>23092</v>
      </c>
      <c r="D1299" s="63">
        <f>'soust.uk.JMK př.č.2'!$L$27</f>
        <v>85</v>
      </c>
      <c r="E1299" s="63">
        <f t="shared" si="60"/>
        <v>4888</v>
      </c>
      <c r="F1299" s="63">
        <f t="shared" si="61"/>
        <v>3537</v>
      </c>
      <c r="G1299" s="65"/>
      <c r="H1299" s="194"/>
      <c r="I1299" s="64"/>
      <c r="J1299" s="64"/>
      <c r="K1299" s="69"/>
      <c r="L1299" s="72"/>
      <c r="M1299" s="72"/>
      <c r="N1299" s="72"/>
      <c r="O1299" s="72"/>
      <c r="P1299" s="63">
        <f t="shared" si="62"/>
        <v>1266</v>
      </c>
    </row>
    <row r="1300" spans="1:16" x14ac:dyDescent="0.25">
      <c r="A1300" s="104">
        <v>1300</v>
      </c>
      <c r="B1300" s="66">
        <v>78.36</v>
      </c>
      <c r="C1300" s="63">
        <f>'soust.uk.JMK př.č.2'!$O$27+'soust.uk.JMK př.č.2'!$P$27</f>
        <v>23092</v>
      </c>
      <c r="D1300" s="63">
        <f>'soust.uk.JMK př.č.2'!$L$27</f>
        <v>85</v>
      </c>
      <c r="E1300" s="63">
        <f t="shared" si="60"/>
        <v>4887</v>
      </c>
      <c r="F1300" s="63">
        <f t="shared" si="61"/>
        <v>3536</v>
      </c>
      <c r="G1300" s="65"/>
      <c r="H1300" s="194"/>
      <c r="I1300" s="64"/>
      <c r="J1300" s="64"/>
      <c r="K1300" s="69"/>
      <c r="L1300" s="72"/>
      <c r="M1300" s="72"/>
      <c r="N1300" s="72"/>
      <c r="O1300" s="72"/>
      <c r="P1300" s="63">
        <f t="shared" si="62"/>
        <v>1266</v>
      </c>
    </row>
    <row r="1301" spans="1:16" x14ac:dyDescent="0.25">
      <c r="A1301" s="104">
        <v>1301</v>
      </c>
      <c r="B1301" s="66">
        <v>78.37</v>
      </c>
      <c r="C1301" s="63">
        <f>'soust.uk.JMK př.č.2'!$O$27+'soust.uk.JMK př.č.2'!$P$27</f>
        <v>23092</v>
      </c>
      <c r="D1301" s="63">
        <f>'soust.uk.JMK př.č.2'!$L$27</f>
        <v>85</v>
      </c>
      <c r="E1301" s="63">
        <f t="shared" si="60"/>
        <v>4887</v>
      </c>
      <c r="F1301" s="63">
        <f t="shared" si="61"/>
        <v>3536</v>
      </c>
      <c r="G1301" s="65"/>
      <c r="H1301" s="194"/>
      <c r="I1301" s="64"/>
      <c r="J1301" s="64"/>
      <c r="K1301" s="69"/>
      <c r="L1301" s="72"/>
      <c r="M1301" s="72"/>
      <c r="N1301" s="72"/>
      <c r="O1301" s="72"/>
      <c r="P1301" s="63">
        <f t="shared" si="62"/>
        <v>1266</v>
      </c>
    </row>
    <row r="1302" spans="1:16" x14ac:dyDescent="0.25">
      <c r="A1302" s="104">
        <v>1302</v>
      </c>
      <c r="B1302" s="66">
        <v>78.38</v>
      </c>
      <c r="C1302" s="63">
        <f>'soust.uk.JMK př.č.2'!$O$27+'soust.uk.JMK př.č.2'!$P$27</f>
        <v>23092</v>
      </c>
      <c r="D1302" s="63">
        <f>'soust.uk.JMK př.č.2'!$L$27</f>
        <v>85</v>
      </c>
      <c r="E1302" s="63">
        <f t="shared" si="60"/>
        <v>4886</v>
      </c>
      <c r="F1302" s="63">
        <f t="shared" si="61"/>
        <v>3535</v>
      </c>
      <c r="G1302" s="65"/>
      <c r="H1302" s="194"/>
      <c r="I1302" s="64"/>
      <c r="J1302" s="64"/>
      <c r="K1302" s="69"/>
      <c r="L1302" s="72"/>
      <c r="M1302" s="72"/>
      <c r="N1302" s="72"/>
      <c r="O1302" s="72"/>
      <c r="P1302" s="63">
        <f t="shared" si="62"/>
        <v>1266</v>
      </c>
    </row>
    <row r="1303" spans="1:16" x14ac:dyDescent="0.25">
      <c r="A1303" s="104">
        <v>1303</v>
      </c>
      <c r="B1303" s="66">
        <v>78.39</v>
      </c>
      <c r="C1303" s="63">
        <f>'soust.uk.JMK př.č.2'!$O$27+'soust.uk.JMK př.č.2'!$P$27</f>
        <v>23092</v>
      </c>
      <c r="D1303" s="63">
        <f>'soust.uk.JMK př.č.2'!$L$27</f>
        <v>85</v>
      </c>
      <c r="E1303" s="63">
        <f t="shared" si="60"/>
        <v>4886</v>
      </c>
      <c r="F1303" s="63">
        <f t="shared" si="61"/>
        <v>3535</v>
      </c>
      <c r="G1303" s="65"/>
      <c r="H1303" s="194"/>
      <c r="I1303" s="64"/>
      <c r="J1303" s="64"/>
      <c r="K1303" s="69"/>
      <c r="L1303" s="72"/>
      <c r="M1303" s="72"/>
      <c r="N1303" s="72"/>
      <c r="O1303" s="72"/>
      <c r="P1303" s="63">
        <f t="shared" si="62"/>
        <v>1266</v>
      </c>
    </row>
    <row r="1304" spans="1:16" x14ac:dyDescent="0.25">
      <c r="A1304" s="104">
        <v>1304</v>
      </c>
      <c r="B1304" s="66">
        <v>78.39</v>
      </c>
      <c r="C1304" s="63">
        <f>'soust.uk.JMK př.č.2'!$O$27+'soust.uk.JMK př.č.2'!$P$27</f>
        <v>23092</v>
      </c>
      <c r="D1304" s="63">
        <f>'soust.uk.JMK př.č.2'!$L$27</f>
        <v>85</v>
      </c>
      <c r="E1304" s="63">
        <f t="shared" si="60"/>
        <v>4886</v>
      </c>
      <c r="F1304" s="63">
        <f t="shared" si="61"/>
        <v>3535</v>
      </c>
      <c r="G1304" s="65"/>
      <c r="H1304" s="194"/>
      <c r="I1304" s="64"/>
      <c r="J1304" s="64"/>
      <c r="K1304" s="69"/>
      <c r="L1304" s="72"/>
      <c r="M1304" s="72"/>
      <c r="N1304" s="72"/>
      <c r="O1304" s="72"/>
      <c r="P1304" s="63">
        <f t="shared" si="62"/>
        <v>1266</v>
      </c>
    </row>
    <row r="1305" spans="1:16" x14ac:dyDescent="0.25">
      <c r="A1305" s="104">
        <v>1305</v>
      </c>
      <c r="B1305" s="66">
        <v>78.400000000000006</v>
      </c>
      <c r="C1305" s="63">
        <f>'soust.uk.JMK př.č.2'!$O$27+'soust.uk.JMK př.č.2'!$P$27</f>
        <v>23092</v>
      </c>
      <c r="D1305" s="63">
        <f>'soust.uk.JMK př.č.2'!$L$27</f>
        <v>85</v>
      </c>
      <c r="E1305" s="63">
        <f t="shared" si="60"/>
        <v>4884</v>
      </c>
      <c r="F1305" s="63">
        <f t="shared" si="61"/>
        <v>3534</v>
      </c>
      <c r="G1305" s="65"/>
      <c r="H1305" s="194"/>
      <c r="I1305" s="64"/>
      <c r="J1305" s="64"/>
      <c r="K1305" s="69"/>
      <c r="L1305" s="72"/>
      <c r="M1305" s="72"/>
      <c r="N1305" s="72"/>
      <c r="O1305" s="72"/>
      <c r="P1305" s="63">
        <f t="shared" si="62"/>
        <v>1265</v>
      </c>
    </row>
    <row r="1306" spans="1:16" x14ac:dyDescent="0.25">
      <c r="A1306" s="104">
        <v>1306</v>
      </c>
      <c r="B1306" s="66">
        <v>78.41</v>
      </c>
      <c r="C1306" s="63">
        <f>'soust.uk.JMK př.č.2'!$O$27+'soust.uk.JMK př.č.2'!$P$27</f>
        <v>23092</v>
      </c>
      <c r="D1306" s="63">
        <f>'soust.uk.JMK př.č.2'!$L$27</f>
        <v>85</v>
      </c>
      <c r="E1306" s="63">
        <f t="shared" si="60"/>
        <v>4884</v>
      </c>
      <c r="F1306" s="63">
        <f t="shared" si="61"/>
        <v>3534</v>
      </c>
      <c r="G1306" s="65"/>
      <c r="H1306" s="194"/>
      <c r="I1306" s="64"/>
      <c r="J1306" s="64"/>
      <c r="K1306" s="69"/>
      <c r="L1306" s="72"/>
      <c r="M1306" s="72"/>
      <c r="N1306" s="72"/>
      <c r="O1306" s="72"/>
      <c r="P1306" s="63">
        <f t="shared" si="62"/>
        <v>1265</v>
      </c>
    </row>
    <row r="1307" spans="1:16" x14ac:dyDescent="0.25">
      <c r="A1307" s="104">
        <v>1307</v>
      </c>
      <c r="B1307" s="66">
        <v>78.42</v>
      </c>
      <c r="C1307" s="63">
        <f>'soust.uk.JMK př.č.2'!$O$27+'soust.uk.JMK př.č.2'!$P$27</f>
        <v>23092</v>
      </c>
      <c r="D1307" s="63">
        <f>'soust.uk.JMK př.č.2'!$L$27</f>
        <v>85</v>
      </c>
      <c r="E1307" s="63">
        <f t="shared" si="60"/>
        <v>4884</v>
      </c>
      <c r="F1307" s="63">
        <f t="shared" si="61"/>
        <v>3534</v>
      </c>
      <c r="G1307" s="65"/>
      <c r="H1307" s="194"/>
      <c r="I1307" s="64"/>
      <c r="J1307" s="64"/>
      <c r="K1307" s="69"/>
      <c r="L1307" s="72"/>
      <c r="M1307" s="72"/>
      <c r="N1307" s="72"/>
      <c r="O1307" s="72"/>
      <c r="P1307" s="63">
        <f t="shared" si="62"/>
        <v>1265</v>
      </c>
    </row>
    <row r="1308" spans="1:16" x14ac:dyDescent="0.25">
      <c r="A1308" s="104">
        <v>1308</v>
      </c>
      <c r="B1308" s="66">
        <v>78.430000000000007</v>
      </c>
      <c r="C1308" s="63">
        <f>'soust.uk.JMK př.č.2'!$O$27+'soust.uk.JMK př.č.2'!$P$27</f>
        <v>23092</v>
      </c>
      <c r="D1308" s="63">
        <f>'soust.uk.JMK př.č.2'!$L$27</f>
        <v>85</v>
      </c>
      <c r="E1308" s="63">
        <f t="shared" si="60"/>
        <v>4883</v>
      </c>
      <c r="F1308" s="63">
        <f t="shared" si="61"/>
        <v>3533</v>
      </c>
      <c r="G1308" s="65"/>
      <c r="H1308" s="194"/>
      <c r="I1308" s="64"/>
      <c r="J1308" s="64"/>
      <c r="K1308" s="69"/>
      <c r="L1308" s="72"/>
      <c r="M1308" s="72"/>
      <c r="N1308" s="72"/>
      <c r="O1308" s="72"/>
      <c r="P1308" s="63">
        <f t="shared" si="62"/>
        <v>1265</v>
      </c>
    </row>
    <row r="1309" spans="1:16" x14ac:dyDescent="0.25">
      <c r="A1309" s="104">
        <v>1309</v>
      </c>
      <c r="B1309" s="66">
        <v>78.44</v>
      </c>
      <c r="C1309" s="63">
        <f>'soust.uk.JMK př.č.2'!$O$27+'soust.uk.JMK př.č.2'!$P$27</f>
        <v>23092</v>
      </c>
      <c r="D1309" s="63">
        <f>'soust.uk.JMK př.č.2'!$L$27</f>
        <v>85</v>
      </c>
      <c r="E1309" s="63">
        <f t="shared" si="60"/>
        <v>4883</v>
      </c>
      <c r="F1309" s="63">
        <f t="shared" si="61"/>
        <v>3533</v>
      </c>
      <c r="G1309" s="65"/>
      <c r="H1309" s="194"/>
      <c r="I1309" s="64"/>
      <c r="J1309" s="64"/>
      <c r="K1309" s="69"/>
      <c r="L1309" s="72"/>
      <c r="M1309" s="72"/>
      <c r="N1309" s="72"/>
      <c r="O1309" s="72"/>
      <c r="P1309" s="63">
        <f t="shared" si="62"/>
        <v>1265</v>
      </c>
    </row>
    <row r="1310" spans="1:16" x14ac:dyDescent="0.25">
      <c r="A1310" s="104">
        <v>1310</v>
      </c>
      <c r="B1310" s="66">
        <v>78.45</v>
      </c>
      <c r="C1310" s="63">
        <f>'soust.uk.JMK př.č.2'!$O$27+'soust.uk.JMK př.č.2'!$P$27</f>
        <v>23092</v>
      </c>
      <c r="D1310" s="63">
        <f>'soust.uk.JMK př.č.2'!$L$27</f>
        <v>85</v>
      </c>
      <c r="E1310" s="63">
        <f t="shared" si="60"/>
        <v>4881</v>
      </c>
      <c r="F1310" s="63">
        <f t="shared" si="61"/>
        <v>3532</v>
      </c>
      <c r="G1310" s="65"/>
      <c r="H1310" s="194"/>
      <c r="I1310" s="64"/>
      <c r="J1310" s="64"/>
      <c r="K1310" s="69"/>
      <c r="L1310" s="72"/>
      <c r="M1310" s="72"/>
      <c r="N1310" s="72"/>
      <c r="O1310" s="72"/>
      <c r="P1310" s="63">
        <f t="shared" si="62"/>
        <v>1264</v>
      </c>
    </row>
    <row r="1311" spans="1:16" x14ac:dyDescent="0.25">
      <c r="A1311" s="104">
        <v>1311</v>
      </c>
      <c r="B1311" s="66">
        <v>78.45</v>
      </c>
      <c r="C1311" s="63">
        <f>'soust.uk.JMK př.č.2'!$O$27+'soust.uk.JMK př.č.2'!$P$27</f>
        <v>23092</v>
      </c>
      <c r="D1311" s="63">
        <f>'soust.uk.JMK př.č.2'!$L$27</f>
        <v>85</v>
      </c>
      <c r="E1311" s="63">
        <f t="shared" si="60"/>
        <v>4881</v>
      </c>
      <c r="F1311" s="63">
        <f t="shared" si="61"/>
        <v>3532</v>
      </c>
      <c r="G1311" s="65"/>
      <c r="H1311" s="194"/>
      <c r="I1311" s="64"/>
      <c r="J1311" s="64"/>
      <c r="K1311" s="69"/>
      <c r="L1311" s="72"/>
      <c r="M1311" s="72"/>
      <c r="N1311" s="72"/>
      <c r="O1311" s="72"/>
      <c r="P1311" s="63">
        <f t="shared" si="62"/>
        <v>1264</v>
      </c>
    </row>
    <row r="1312" spans="1:16" x14ac:dyDescent="0.25">
      <c r="A1312" s="104">
        <v>1312</v>
      </c>
      <c r="B1312" s="66">
        <v>78.459999999999994</v>
      </c>
      <c r="C1312" s="63">
        <f>'soust.uk.JMK př.č.2'!$O$27+'soust.uk.JMK př.č.2'!$P$27</f>
        <v>23092</v>
      </c>
      <c r="D1312" s="63">
        <f>'soust.uk.JMK př.č.2'!$L$27</f>
        <v>85</v>
      </c>
      <c r="E1312" s="63">
        <f t="shared" si="60"/>
        <v>4881</v>
      </c>
      <c r="F1312" s="63">
        <f t="shared" si="61"/>
        <v>3532</v>
      </c>
      <c r="G1312" s="65"/>
      <c r="H1312" s="194"/>
      <c r="I1312" s="64"/>
      <c r="J1312" s="64"/>
      <c r="K1312" s="69"/>
      <c r="L1312" s="72"/>
      <c r="M1312" s="72"/>
      <c r="N1312" s="72"/>
      <c r="O1312" s="72"/>
      <c r="P1312" s="63">
        <f t="shared" si="62"/>
        <v>1264</v>
      </c>
    </row>
    <row r="1313" spans="1:16" x14ac:dyDescent="0.25">
      <c r="A1313" s="104">
        <v>1313</v>
      </c>
      <c r="B1313" s="66">
        <v>78.47</v>
      </c>
      <c r="C1313" s="63">
        <f>'soust.uk.JMK př.č.2'!$O$27+'soust.uk.JMK př.č.2'!$P$27</f>
        <v>23092</v>
      </c>
      <c r="D1313" s="63">
        <f>'soust.uk.JMK př.č.2'!$L$27</f>
        <v>85</v>
      </c>
      <c r="E1313" s="63">
        <f t="shared" si="60"/>
        <v>4880</v>
      </c>
      <c r="F1313" s="63">
        <f t="shared" si="61"/>
        <v>3531</v>
      </c>
      <c r="G1313" s="65"/>
      <c r="H1313" s="194"/>
      <c r="I1313" s="64"/>
      <c r="J1313" s="64"/>
      <c r="K1313" s="69"/>
      <c r="L1313" s="72"/>
      <c r="M1313" s="72"/>
      <c r="N1313" s="72"/>
      <c r="O1313" s="72"/>
      <c r="P1313" s="63">
        <f t="shared" si="62"/>
        <v>1264</v>
      </c>
    </row>
    <row r="1314" spans="1:16" x14ac:dyDescent="0.25">
      <c r="A1314" s="104">
        <v>1314</v>
      </c>
      <c r="B1314" s="66">
        <v>78.48</v>
      </c>
      <c r="C1314" s="63">
        <f>'soust.uk.JMK př.č.2'!$O$27+'soust.uk.JMK př.č.2'!$P$27</f>
        <v>23092</v>
      </c>
      <c r="D1314" s="63">
        <f>'soust.uk.JMK př.č.2'!$L$27</f>
        <v>85</v>
      </c>
      <c r="E1314" s="63">
        <f t="shared" si="60"/>
        <v>4880</v>
      </c>
      <c r="F1314" s="63">
        <f t="shared" si="61"/>
        <v>3531</v>
      </c>
      <c r="G1314" s="65"/>
      <c r="H1314" s="194"/>
      <c r="I1314" s="64"/>
      <c r="J1314" s="64"/>
      <c r="K1314" s="69"/>
      <c r="L1314" s="72"/>
      <c r="M1314" s="72"/>
      <c r="N1314" s="72"/>
      <c r="O1314" s="72"/>
      <c r="P1314" s="63">
        <f t="shared" si="62"/>
        <v>1264</v>
      </c>
    </row>
    <row r="1315" spans="1:16" x14ac:dyDescent="0.25">
      <c r="A1315" s="104">
        <v>1315</v>
      </c>
      <c r="B1315" s="66">
        <v>78.489999999999995</v>
      </c>
      <c r="C1315" s="63">
        <f>'soust.uk.JMK př.č.2'!$O$27+'soust.uk.JMK př.č.2'!$P$27</f>
        <v>23092</v>
      </c>
      <c r="D1315" s="63">
        <f>'soust.uk.JMK př.č.2'!$L$27</f>
        <v>85</v>
      </c>
      <c r="E1315" s="63">
        <f t="shared" si="60"/>
        <v>4879</v>
      </c>
      <c r="F1315" s="63">
        <f t="shared" si="61"/>
        <v>3530</v>
      </c>
      <c r="G1315" s="65"/>
      <c r="H1315" s="194"/>
      <c r="I1315" s="64"/>
      <c r="J1315" s="64"/>
      <c r="K1315" s="69"/>
      <c r="L1315" s="72"/>
      <c r="M1315" s="72"/>
      <c r="N1315" s="72"/>
      <c r="O1315" s="72"/>
      <c r="P1315" s="63">
        <f t="shared" si="62"/>
        <v>1264</v>
      </c>
    </row>
    <row r="1316" spans="1:16" x14ac:dyDescent="0.25">
      <c r="A1316" s="104">
        <v>1316</v>
      </c>
      <c r="B1316" s="66">
        <v>78.5</v>
      </c>
      <c r="C1316" s="63">
        <f>'soust.uk.JMK př.č.2'!$O$27+'soust.uk.JMK př.č.2'!$P$27</f>
        <v>23092</v>
      </c>
      <c r="D1316" s="63">
        <f>'soust.uk.JMK př.č.2'!$L$27</f>
        <v>85</v>
      </c>
      <c r="E1316" s="63">
        <f t="shared" si="60"/>
        <v>4879</v>
      </c>
      <c r="F1316" s="63">
        <f t="shared" si="61"/>
        <v>3530</v>
      </c>
      <c r="G1316" s="65"/>
      <c r="H1316" s="194"/>
      <c r="I1316" s="64"/>
      <c r="J1316" s="64"/>
      <c r="K1316" s="69"/>
      <c r="L1316" s="72"/>
      <c r="M1316" s="72"/>
      <c r="N1316" s="72"/>
      <c r="O1316" s="72"/>
      <c r="P1316" s="63">
        <f t="shared" si="62"/>
        <v>1264</v>
      </c>
    </row>
    <row r="1317" spans="1:16" x14ac:dyDescent="0.25">
      <c r="A1317" s="104">
        <v>1317</v>
      </c>
      <c r="B1317" s="66">
        <v>78.510000000000005</v>
      </c>
      <c r="C1317" s="63">
        <f>'soust.uk.JMK př.č.2'!$O$27+'soust.uk.JMK př.č.2'!$P$27</f>
        <v>23092</v>
      </c>
      <c r="D1317" s="63">
        <f>'soust.uk.JMK př.č.2'!$L$27</f>
        <v>85</v>
      </c>
      <c r="E1317" s="63">
        <f t="shared" si="60"/>
        <v>4879</v>
      </c>
      <c r="F1317" s="63">
        <f t="shared" si="61"/>
        <v>3530</v>
      </c>
      <c r="G1317" s="65"/>
      <c r="H1317" s="194"/>
      <c r="I1317" s="64"/>
      <c r="J1317" s="64"/>
      <c r="K1317" s="69"/>
      <c r="L1317" s="72"/>
      <c r="M1317" s="72"/>
      <c r="N1317" s="72"/>
      <c r="O1317" s="72"/>
      <c r="P1317" s="63">
        <f t="shared" si="62"/>
        <v>1264</v>
      </c>
    </row>
    <row r="1318" spans="1:16" x14ac:dyDescent="0.25">
      <c r="A1318" s="104">
        <v>1318</v>
      </c>
      <c r="B1318" s="66">
        <v>78.510000000000005</v>
      </c>
      <c r="C1318" s="63">
        <f>'soust.uk.JMK př.č.2'!$O$27+'soust.uk.JMK př.č.2'!$P$27</f>
        <v>23092</v>
      </c>
      <c r="D1318" s="63">
        <f>'soust.uk.JMK př.č.2'!$L$27</f>
        <v>85</v>
      </c>
      <c r="E1318" s="63">
        <f t="shared" si="60"/>
        <v>4879</v>
      </c>
      <c r="F1318" s="63">
        <f t="shared" si="61"/>
        <v>3530</v>
      </c>
      <c r="G1318" s="65"/>
      <c r="H1318" s="194"/>
      <c r="I1318" s="64"/>
      <c r="J1318" s="64"/>
      <c r="K1318" s="69"/>
      <c r="L1318" s="72"/>
      <c r="M1318" s="72"/>
      <c r="N1318" s="72"/>
      <c r="O1318" s="72"/>
      <c r="P1318" s="63">
        <f t="shared" si="62"/>
        <v>1264</v>
      </c>
    </row>
    <row r="1319" spans="1:16" x14ac:dyDescent="0.25">
      <c r="A1319" s="104">
        <v>1319</v>
      </c>
      <c r="B1319" s="66">
        <v>78.52</v>
      </c>
      <c r="C1319" s="63">
        <f>'soust.uk.JMK př.č.2'!$O$27+'soust.uk.JMK př.č.2'!$P$27</f>
        <v>23092</v>
      </c>
      <c r="D1319" s="63">
        <f>'soust.uk.JMK př.č.2'!$L$27</f>
        <v>85</v>
      </c>
      <c r="E1319" s="63">
        <f t="shared" si="60"/>
        <v>4877</v>
      </c>
      <c r="F1319" s="63">
        <f t="shared" si="61"/>
        <v>3529</v>
      </c>
      <c r="G1319" s="65"/>
      <c r="H1319" s="194"/>
      <c r="I1319" s="64"/>
      <c r="J1319" s="64"/>
      <c r="K1319" s="69"/>
      <c r="L1319" s="72"/>
      <c r="M1319" s="72"/>
      <c r="N1319" s="72"/>
      <c r="O1319" s="72"/>
      <c r="P1319" s="63">
        <f t="shared" si="62"/>
        <v>1263</v>
      </c>
    </row>
    <row r="1320" spans="1:16" x14ac:dyDescent="0.25">
      <c r="A1320" s="104">
        <v>1320</v>
      </c>
      <c r="B1320" s="66">
        <v>78.53</v>
      </c>
      <c r="C1320" s="63">
        <f>'soust.uk.JMK př.č.2'!$O$27+'soust.uk.JMK př.č.2'!$P$27</f>
        <v>23092</v>
      </c>
      <c r="D1320" s="63">
        <f>'soust.uk.JMK př.č.2'!$L$27</f>
        <v>85</v>
      </c>
      <c r="E1320" s="63">
        <f t="shared" si="60"/>
        <v>4877</v>
      </c>
      <c r="F1320" s="63">
        <f t="shared" si="61"/>
        <v>3529</v>
      </c>
      <c r="G1320" s="65"/>
      <c r="H1320" s="194"/>
      <c r="I1320" s="64"/>
      <c r="J1320" s="64"/>
      <c r="K1320" s="69"/>
      <c r="L1320" s="72"/>
      <c r="M1320" s="72"/>
      <c r="N1320" s="72"/>
      <c r="O1320" s="72"/>
      <c r="P1320" s="63">
        <f t="shared" si="62"/>
        <v>1263</v>
      </c>
    </row>
    <row r="1321" spans="1:16" x14ac:dyDescent="0.25">
      <c r="A1321" s="104">
        <v>1321</v>
      </c>
      <c r="B1321" s="66">
        <v>78.540000000000006</v>
      </c>
      <c r="C1321" s="63">
        <f>'soust.uk.JMK př.č.2'!$O$27+'soust.uk.JMK př.č.2'!$P$27</f>
        <v>23092</v>
      </c>
      <c r="D1321" s="63">
        <f>'soust.uk.JMK př.č.2'!$L$27</f>
        <v>85</v>
      </c>
      <c r="E1321" s="63">
        <f t="shared" si="60"/>
        <v>4876</v>
      </c>
      <c r="F1321" s="63">
        <f t="shared" si="61"/>
        <v>3528</v>
      </c>
      <c r="G1321" s="65"/>
      <c r="H1321" s="194"/>
      <c r="I1321" s="64"/>
      <c r="J1321" s="64"/>
      <c r="K1321" s="69"/>
      <c r="L1321" s="72"/>
      <c r="M1321" s="72"/>
      <c r="N1321" s="72"/>
      <c r="O1321" s="72"/>
      <c r="P1321" s="63">
        <f t="shared" si="62"/>
        <v>1263</v>
      </c>
    </row>
    <row r="1322" spans="1:16" x14ac:dyDescent="0.25">
      <c r="A1322" s="104">
        <v>1322</v>
      </c>
      <c r="B1322" s="66">
        <v>78.55</v>
      </c>
      <c r="C1322" s="63">
        <f>'soust.uk.JMK př.č.2'!$O$27+'soust.uk.JMK př.č.2'!$P$27</f>
        <v>23092</v>
      </c>
      <c r="D1322" s="63">
        <f>'soust.uk.JMK př.č.2'!$L$27</f>
        <v>85</v>
      </c>
      <c r="E1322" s="63">
        <f t="shared" si="60"/>
        <v>4876</v>
      </c>
      <c r="F1322" s="63">
        <f t="shared" si="61"/>
        <v>3528</v>
      </c>
      <c r="G1322" s="65"/>
      <c r="H1322" s="194"/>
      <c r="I1322" s="64"/>
      <c r="J1322" s="64"/>
      <c r="K1322" s="69"/>
      <c r="L1322" s="72"/>
      <c r="M1322" s="72"/>
      <c r="N1322" s="72"/>
      <c r="O1322" s="72"/>
      <c r="P1322" s="63">
        <f t="shared" si="62"/>
        <v>1263</v>
      </c>
    </row>
    <row r="1323" spans="1:16" x14ac:dyDescent="0.25">
      <c r="A1323" s="104">
        <v>1323</v>
      </c>
      <c r="B1323" s="66">
        <v>78.56</v>
      </c>
      <c r="C1323" s="63">
        <f>'soust.uk.JMK př.č.2'!$O$27+'soust.uk.JMK př.č.2'!$P$27</f>
        <v>23092</v>
      </c>
      <c r="D1323" s="63">
        <f>'soust.uk.JMK př.č.2'!$L$27</f>
        <v>85</v>
      </c>
      <c r="E1323" s="63">
        <f t="shared" si="60"/>
        <v>4875</v>
      </c>
      <c r="F1323" s="63">
        <f t="shared" si="61"/>
        <v>3527</v>
      </c>
      <c r="G1323" s="65"/>
      <c r="H1323" s="194"/>
      <c r="I1323" s="64"/>
      <c r="J1323" s="64"/>
      <c r="K1323" s="69"/>
      <c r="L1323" s="72"/>
      <c r="M1323" s="72"/>
      <c r="N1323" s="72"/>
      <c r="O1323" s="72"/>
      <c r="P1323" s="63">
        <f t="shared" si="62"/>
        <v>1263</v>
      </c>
    </row>
    <row r="1324" spans="1:16" x14ac:dyDescent="0.25">
      <c r="A1324" s="104">
        <v>1324</v>
      </c>
      <c r="B1324" s="66">
        <v>78.569999999999993</v>
      </c>
      <c r="C1324" s="63">
        <f>'soust.uk.JMK př.č.2'!$O$27+'soust.uk.JMK př.č.2'!$P$27</f>
        <v>23092</v>
      </c>
      <c r="D1324" s="63">
        <f>'soust.uk.JMK př.č.2'!$L$27</f>
        <v>85</v>
      </c>
      <c r="E1324" s="63">
        <f t="shared" si="60"/>
        <v>4875</v>
      </c>
      <c r="F1324" s="63">
        <f t="shared" si="61"/>
        <v>3527</v>
      </c>
      <c r="G1324" s="65"/>
      <c r="H1324" s="194"/>
      <c r="I1324" s="64"/>
      <c r="J1324" s="64"/>
      <c r="K1324" s="69"/>
      <c r="L1324" s="72"/>
      <c r="M1324" s="72"/>
      <c r="N1324" s="72"/>
      <c r="O1324" s="72"/>
      <c r="P1324" s="63">
        <f t="shared" si="62"/>
        <v>1263</v>
      </c>
    </row>
    <row r="1325" spans="1:16" x14ac:dyDescent="0.25">
      <c r="A1325" s="104">
        <v>1325</v>
      </c>
      <c r="B1325" s="66">
        <v>78.569999999999993</v>
      </c>
      <c r="C1325" s="63">
        <f>'soust.uk.JMK př.č.2'!$O$27+'soust.uk.JMK př.č.2'!$P$27</f>
        <v>23092</v>
      </c>
      <c r="D1325" s="63">
        <f>'soust.uk.JMK př.č.2'!$L$27</f>
        <v>85</v>
      </c>
      <c r="E1325" s="63">
        <f t="shared" si="60"/>
        <v>4875</v>
      </c>
      <c r="F1325" s="63">
        <f t="shared" si="61"/>
        <v>3527</v>
      </c>
      <c r="G1325" s="65"/>
      <c r="H1325" s="194"/>
      <c r="I1325" s="64"/>
      <c r="J1325" s="64"/>
      <c r="K1325" s="69"/>
      <c r="L1325" s="72"/>
      <c r="M1325" s="72"/>
      <c r="N1325" s="72"/>
      <c r="O1325" s="72"/>
      <c r="P1325" s="63">
        <f t="shared" si="62"/>
        <v>1263</v>
      </c>
    </row>
    <row r="1326" spans="1:16" x14ac:dyDescent="0.25">
      <c r="A1326" s="104">
        <v>1326</v>
      </c>
      <c r="B1326" s="66">
        <v>78.58</v>
      </c>
      <c r="C1326" s="63">
        <f>'soust.uk.JMK př.č.2'!$O$27+'soust.uk.JMK př.č.2'!$P$27</f>
        <v>23092</v>
      </c>
      <c r="D1326" s="63">
        <f>'soust.uk.JMK př.č.2'!$L$27</f>
        <v>85</v>
      </c>
      <c r="E1326" s="63">
        <f t="shared" si="60"/>
        <v>4873</v>
      </c>
      <c r="F1326" s="63">
        <f t="shared" si="61"/>
        <v>3526</v>
      </c>
      <c r="G1326" s="65"/>
      <c r="H1326" s="194"/>
      <c r="I1326" s="64"/>
      <c r="J1326" s="64"/>
      <c r="K1326" s="69"/>
      <c r="L1326" s="72"/>
      <c r="M1326" s="72"/>
      <c r="N1326" s="72"/>
      <c r="O1326" s="72"/>
      <c r="P1326" s="63">
        <f t="shared" si="62"/>
        <v>1262</v>
      </c>
    </row>
    <row r="1327" spans="1:16" x14ac:dyDescent="0.25">
      <c r="A1327" s="104">
        <v>1327</v>
      </c>
      <c r="B1327" s="66">
        <v>78.59</v>
      </c>
      <c r="C1327" s="63">
        <f>'soust.uk.JMK př.č.2'!$O$27+'soust.uk.JMK př.č.2'!$P$27</f>
        <v>23092</v>
      </c>
      <c r="D1327" s="63">
        <f>'soust.uk.JMK př.č.2'!$L$27</f>
        <v>85</v>
      </c>
      <c r="E1327" s="63">
        <f t="shared" si="60"/>
        <v>4873</v>
      </c>
      <c r="F1327" s="63">
        <f t="shared" si="61"/>
        <v>3526</v>
      </c>
      <c r="G1327" s="65"/>
      <c r="H1327" s="194"/>
      <c r="I1327" s="64"/>
      <c r="J1327" s="64"/>
      <c r="K1327" s="69"/>
      <c r="L1327" s="72"/>
      <c r="M1327" s="72"/>
      <c r="N1327" s="72"/>
      <c r="O1327" s="72"/>
      <c r="P1327" s="63">
        <f t="shared" si="62"/>
        <v>1262</v>
      </c>
    </row>
    <row r="1328" spans="1:16" x14ac:dyDescent="0.25">
      <c r="A1328" s="104">
        <v>1328</v>
      </c>
      <c r="B1328" s="66">
        <v>78.599999999999994</v>
      </c>
      <c r="C1328" s="63">
        <f>'soust.uk.JMK př.č.2'!$O$27+'soust.uk.JMK př.č.2'!$P$27</f>
        <v>23092</v>
      </c>
      <c r="D1328" s="63">
        <f>'soust.uk.JMK př.č.2'!$L$27</f>
        <v>85</v>
      </c>
      <c r="E1328" s="63">
        <f t="shared" si="60"/>
        <v>4872</v>
      </c>
      <c r="F1328" s="63">
        <f t="shared" si="61"/>
        <v>3525</v>
      </c>
      <c r="G1328" s="65"/>
      <c r="H1328" s="194"/>
      <c r="I1328" s="64"/>
      <c r="J1328" s="64"/>
      <c r="K1328" s="69"/>
      <c r="L1328" s="72"/>
      <c r="M1328" s="72"/>
      <c r="N1328" s="72"/>
      <c r="O1328" s="72"/>
      <c r="P1328" s="63">
        <f t="shared" si="62"/>
        <v>1262</v>
      </c>
    </row>
    <row r="1329" spans="1:16" x14ac:dyDescent="0.25">
      <c r="A1329" s="104">
        <v>1329</v>
      </c>
      <c r="B1329" s="66">
        <v>78.61</v>
      </c>
      <c r="C1329" s="63">
        <f>'soust.uk.JMK př.č.2'!$O$27+'soust.uk.JMK př.č.2'!$P$27</f>
        <v>23092</v>
      </c>
      <c r="D1329" s="63">
        <f>'soust.uk.JMK př.č.2'!$L$27</f>
        <v>85</v>
      </c>
      <c r="E1329" s="63">
        <f t="shared" si="60"/>
        <v>4872</v>
      </c>
      <c r="F1329" s="63">
        <f t="shared" si="61"/>
        <v>3525</v>
      </c>
      <c r="G1329" s="65"/>
      <c r="H1329" s="194"/>
      <c r="I1329" s="64"/>
      <c r="J1329" s="64"/>
      <c r="K1329" s="69"/>
      <c r="L1329" s="72"/>
      <c r="M1329" s="72"/>
      <c r="N1329" s="72"/>
      <c r="O1329" s="72"/>
      <c r="P1329" s="63">
        <f t="shared" si="62"/>
        <v>1262</v>
      </c>
    </row>
    <row r="1330" spans="1:16" x14ac:dyDescent="0.25">
      <c r="A1330" s="104">
        <v>1330</v>
      </c>
      <c r="B1330" s="66">
        <v>78.62</v>
      </c>
      <c r="C1330" s="63">
        <f>'soust.uk.JMK př.č.2'!$O$27+'soust.uk.JMK př.č.2'!$P$27</f>
        <v>23092</v>
      </c>
      <c r="D1330" s="63">
        <f>'soust.uk.JMK př.č.2'!$L$27</f>
        <v>85</v>
      </c>
      <c r="E1330" s="63">
        <f t="shared" si="60"/>
        <v>4872</v>
      </c>
      <c r="F1330" s="63">
        <f t="shared" si="61"/>
        <v>3525</v>
      </c>
      <c r="G1330" s="65"/>
      <c r="H1330" s="194"/>
      <c r="I1330" s="64"/>
      <c r="J1330" s="64"/>
      <c r="K1330" s="69"/>
      <c r="L1330" s="72"/>
      <c r="M1330" s="72"/>
      <c r="N1330" s="72"/>
      <c r="O1330" s="72"/>
      <c r="P1330" s="63">
        <f t="shared" si="62"/>
        <v>1262</v>
      </c>
    </row>
    <row r="1331" spans="1:16" x14ac:dyDescent="0.25">
      <c r="A1331" s="104">
        <v>1331</v>
      </c>
      <c r="B1331" s="66">
        <v>78.62</v>
      </c>
      <c r="C1331" s="63">
        <f>'soust.uk.JMK př.č.2'!$O$27+'soust.uk.JMK př.č.2'!$P$27</f>
        <v>23092</v>
      </c>
      <c r="D1331" s="63">
        <f>'soust.uk.JMK př.č.2'!$L$27</f>
        <v>85</v>
      </c>
      <c r="E1331" s="63">
        <f t="shared" si="60"/>
        <v>4872</v>
      </c>
      <c r="F1331" s="63">
        <f t="shared" si="61"/>
        <v>3525</v>
      </c>
      <c r="G1331" s="65"/>
      <c r="H1331" s="194"/>
      <c r="I1331" s="64"/>
      <c r="J1331" s="64"/>
      <c r="K1331" s="69"/>
      <c r="L1331" s="72"/>
      <c r="M1331" s="72"/>
      <c r="N1331" s="72"/>
      <c r="O1331" s="72"/>
      <c r="P1331" s="63">
        <f t="shared" si="62"/>
        <v>1262</v>
      </c>
    </row>
    <row r="1332" spans="1:16" x14ac:dyDescent="0.25">
      <c r="A1332" s="104">
        <v>1332</v>
      </c>
      <c r="B1332" s="66">
        <v>78.63</v>
      </c>
      <c r="C1332" s="63">
        <f>'soust.uk.JMK př.č.2'!$O$27+'soust.uk.JMK př.č.2'!$P$27</f>
        <v>23092</v>
      </c>
      <c r="D1332" s="63">
        <f>'soust.uk.JMK př.č.2'!$L$27</f>
        <v>85</v>
      </c>
      <c r="E1332" s="63">
        <f t="shared" si="60"/>
        <v>4871</v>
      </c>
      <c r="F1332" s="63">
        <f t="shared" si="61"/>
        <v>3524</v>
      </c>
      <c r="G1332" s="65"/>
      <c r="H1332" s="194"/>
      <c r="I1332" s="64"/>
      <c r="J1332" s="64"/>
      <c r="K1332" s="69"/>
      <c r="L1332" s="72"/>
      <c r="M1332" s="72"/>
      <c r="N1332" s="72"/>
      <c r="O1332" s="72"/>
      <c r="P1332" s="63">
        <f t="shared" si="62"/>
        <v>1262</v>
      </c>
    </row>
    <row r="1333" spans="1:16" x14ac:dyDescent="0.25">
      <c r="A1333" s="104">
        <v>1333</v>
      </c>
      <c r="B1333" s="66">
        <v>78.64</v>
      </c>
      <c r="C1333" s="63">
        <f>'soust.uk.JMK př.č.2'!$O$27+'soust.uk.JMK př.č.2'!$P$27</f>
        <v>23092</v>
      </c>
      <c r="D1333" s="63">
        <f>'soust.uk.JMK př.č.2'!$L$27</f>
        <v>85</v>
      </c>
      <c r="E1333" s="63">
        <f t="shared" si="60"/>
        <v>4871</v>
      </c>
      <c r="F1333" s="63">
        <f t="shared" si="61"/>
        <v>3524</v>
      </c>
      <c r="G1333" s="65"/>
      <c r="H1333" s="194"/>
      <c r="I1333" s="64"/>
      <c r="J1333" s="64"/>
      <c r="K1333" s="69"/>
      <c r="L1333" s="72"/>
      <c r="M1333" s="72"/>
      <c r="N1333" s="72"/>
      <c r="O1333" s="72"/>
      <c r="P1333" s="63">
        <f t="shared" si="62"/>
        <v>1262</v>
      </c>
    </row>
    <row r="1334" spans="1:16" x14ac:dyDescent="0.25">
      <c r="A1334" s="104">
        <v>1334</v>
      </c>
      <c r="B1334" s="66">
        <v>78.650000000000006</v>
      </c>
      <c r="C1334" s="63">
        <f>'soust.uk.JMK př.č.2'!$O$27+'soust.uk.JMK př.č.2'!$P$27</f>
        <v>23092</v>
      </c>
      <c r="D1334" s="63">
        <f>'soust.uk.JMK př.č.2'!$L$27</f>
        <v>85</v>
      </c>
      <c r="E1334" s="63">
        <f t="shared" si="60"/>
        <v>4869</v>
      </c>
      <c r="F1334" s="63">
        <f t="shared" si="61"/>
        <v>3523</v>
      </c>
      <c r="G1334" s="65"/>
      <c r="H1334" s="194"/>
      <c r="I1334" s="64"/>
      <c r="J1334" s="64"/>
      <c r="K1334" s="69"/>
      <c r="L1334" s="72"/>
      <c r="M1334" s="72"/>
      <c r="N1334" s="72"/>
      <c r="O1334" s="72"/>
      <c r="P1334" s="63">
        <f t="shared" si="62"/>
        <v>1261</v>
      </c>
    </row>
    <row r="1335" spans="1:16" x14ac:dyDescent="0.25">
      <c r="A1335" s="104">
        <v>1335</v>
      </c>
      <c r="B1335" s="66">
        <v>78.66</v>
      </c>
      <c r="C1335" s="63">
        <f>'soust.uk.JMK př.č.2'!$O$27+'soust.uk.JMK př.č.2'!$P$27</f>
        <v>23092</v>
      </c>
      <c r="D1335" s="63">
        <f>'soust.uk.JMK př.č.2'!$L$27</f>
        <v>85</v>
      </c>
      <c r="E1335" s="63">
        <f t="shared" si="60"/>
        <v>4869</v>
      </c>
      <c r="F1335" s="63">
        <f t="shared" si="61"/>
        <v>3523</v>
      </c>
      <c r="G1335" s="65"/>
      <c r="H1335" s="194"/>
      <c r="I1335" s="64"/>
      <c r="J1335" s="64"/>
      <c r="K1335" s="69"/>
      <c r="L1335" s="72"/>
      <c r="M1335" s="72"/>
      <c r="N1335" s="72"/>
      <c r="O1335" s="72"/>
      <c r="P1335" s="63">
        <f t="shared" si="62"/>
        <v>1261</v>
      </c>
    </row>
    <row r="1336" spans="1:16" x14ac:dyDescent="0.25">
      <c r="A1336" s="104">
        <v>1336</v>
      </c>
      <c r="B1336" s="66">
        <v>78.67</v>
      </c>
      <c r="C1336" s="63">
        <f>'soust.uk.JMK př.č.2'!$O$27+'soust.uk.JMK př.č.2'!$P$27</f>
        <v>23092</v>
      </c>
      <c r="D1336" s="63">
        <f>'soust.uk.JMK př.č.2'!$L$27</f>
        <v>85</v>
      </c>
      <c r="E1336" s="63">
        <f t="shared" si="60"/>
        <v>4868</v>
      </c>
      <c r="F1336" s="63">
        <f t="shared" si="61"/>
        <v>3522</v>
      </c>
      <c r="G1336" s="65"/>
      <c r="H1336" s="194"/>
      <c r="I1336" s="64"/>
      <c r="J1336" s="64"/>
      <c r="K1336" s="69"/>
      <c r="L1336" s="72"/>
      <c r="M1336" s="72"/>
      <c r="N1336" s="72"/>
      <c r="O1336" s="72"/>
      <c r="P1336" s="63">
        <f t="shared" si="62"/>
        <v>1261</v>
      </c>
    </row>
    <row r="1337" spans="1:16" x14ac:dyDescent="0.25">
      <c r="A1337" s="104">
        <v>1337</v>
      </c>
      <c r="B1337" s="66">
        <v>78.67</v>
      </c>
      <c r="C1337" s="63">
        <f>'soust.uk.JMK př.č.2'!$O$27+'soust.uk.JMK př.č.2'!$P$27</f>
        <v>23092</v>
      </c>
      <c r="D1337" s="63">
        <f>'soust.uk.JMK př.č.2'!$L$27</f>
        <v>85</v>
      </c>
      <c r="E1337" s="63">
        <f t="shared" si="60"/>
        <v>4868</v>
      </c>
      <c r="F1337" s="63">
        <f t="shared" si="61"/>
        <v>3522</v>
      </c>
      <c r="G1337" s="65"/>
      <c r="H1337" s="194"/>
      <c r="I1337" s="64"/>
      <c r="J1337" s="64"/>
      <c r="K1337" s="69"/>
      <c r="L1337" s="72"/>
      <c r="M1337" s="72"/>
      <c r="N1337" s="72"/>
      <c r="O1337" s="72"/>
      <c r="P1337" s="63">
        <f t="shared" si="62"/>
        <v>1261</v>
      </c>
    </row>
    <row r="1338" spans="1:16" x14ac:dyDescent="0.25">
      <c r="A1338" s="104">
        <v>1338</v>
      </c>
      <c r="B1338" s="66">
        <v>78.680000000000007</v>
      </c>
      <c r="C1338" s="63">
        <f>'soust.uk.JMK př.č.2'!$O$27+'soust.uk.JMK př.č.2'!$P$27</f>
        <v>23092</v>
      </c>
      <c r="D1338" s="63">
        <f>'soust.uk.JMK př.č.2'!$L$27</f>
        <v>85</v>
      </c>
      <c r="E1338" s="63">
        <f t="shared" si="60"/>
        <v>4868</v>
      </c>
      <c r="F1338" s="63">
        <f t="shared" si="61"/>
        <v>3522</v>
      </c>
      <c r="G1338" s="65"/>
      <c r="H1338" s="194"/>
      <c r="I1338" s="64"/>
      <c r="J1338" s="64"/>
      <c r="K1338" s="69"/>
      <c r="L1338" s="72"/>
      <c r="M1338" s="72"/>
      <c r="N1338" s="72"/>
      <c r="O1338" s="72"/>
      <c r="P1338" s="63">
        <f t="shared" si="62"/>
        <v>1261</v>
      </c>
    </row>
    <row r="1339" spans="1:16" x14ac:dyDescent="0.25">
      <c r="A1339" s="104">
        <v>1339</v>
      </c>
      <c r="B1339" s="66">
        <v>78.69</v>
      </c>
      <c r="C1339" s="63">
        <f>'soust.uk.JMK př.č.2'!$O$27+'soust.uk.JMK př.č.2'!$P$27</f>
        <v>23092</v>
      </c>
      <c r="D1339" s="63">
        <f>'soust.uk.JMK př.č.2'!$L$27</f>
        <v>85</v>
      </c>
      <c r="E1339" s="63">
        <f t="shared" si="60"/>
        <v>4867</v>
      </c>
      <c r="F1339" s="63">
        <f t="shared" si="61"/>
        <v>3521</v>
      </c>
      <c r="G1339" s="65"/>
      <c r="H1339" s="194"/>
      <c r="I1339" s="64"/>
      <c r="J1339" s="64"/>
      <c r="K1339" s="69"/>
      <c r="L1339" s="72"/>
      <c r="M1339" s="72"/>
      <c r="N1339" s="72"/>
      <c r="O1339" s="72"/>
      <c r="P1339" s="63">
        <f t="shared" si="62"/>
        <v>1261</v>
      </c>
    </row>
    <row r="1340" spans="1:16" x14ac:dyDescent="0.25">
      <c r="A1340" s="104">
        <v>1340</v>
      </c>
      <c r="B1340" s="66">
        <v>78.7</v>
      </c>
      <c r="C1340" s="63">
        <f>'soust.uk.JMK př.č.2'!$O$27+'soust.uk.JMK př.č.2'!$P$27</f>
        <v>23092</v>
      </c>
      <c r="D1340" s="63">
        <f>'soust.uk.JMK př.č.2'!$L$27</f>
        <v>85</v>
      </c>
      <c r="E1340" s="63">
        <f t="shared" si="60"/>
        <v>4867</v>
      </c>
      <c r="F1340" s="63">
        <f t="shared" si="61"/>
        <v>3521</v>
      </c>
      <c r="G1340" s="65"/>
      <c r="H1340" s="194"/>
      <c r="I1340" s="64"/>
      <c r="J1340" s="64"/>
      <c r="K1340" s="69"/>
      <c r="L1340" s="72"/>
      <c r="M1340" s="72"/>
      <c r="N1340" s="72"/>
      <c r="O1340" s="72"/>
      <c r="P1340" s="63">
        <f t="shared" si="62"/>
        <v>1261</v>
      </c>
    </row>
    <row r="1341" spans="1:16" x14ac:dyDescent="0.25">
      <c r="A1341" s="104">
        <v>1341</v>
      </c>
      <c r="B1341" s="66">
        <v>78.709999999999994</v>
      </c>
      <c r="C1341" s="63">
        <f>'soust.uk.JMK př.č.2'!$O$27+'soust.uk.JMK př.č.2'!$P$27</f>
        <v>23092</v>
      </c>
      <c r="D1341" s="63">
        <f>'soust.uk.JMK př.č.2'!$L$27</f>
        <v>85</v>
      </c>
      <c r="E1341" s="63">
        <f t="shared" si="60"/>
        <v>4867</v>
      </c>
      <c r="F1341" s="63">
        <f t="shared" si="61"/>
        <v>3521</v>
      </c>
      <c r="G1341" s="65"/>
      <c r="H1341" s="194"/>
      <c r="I1341" s="64"/>
      <c r="J1341" s="64"/>
      <c r="K1341" s="69"/>
      <c r="L1341" s="72"/>
      <c r="M1341" s="72"/>
      <c r="N1341" s="72"/>
      <c r="O1341" s="72"/>
      <c r="P1341" s="63">
        <f t="shared" si="62"/>
        <v>1261</v>
      </c>
    </row>
    <row r="1342" spans="1:16" x14ac:dyDescent="0.25">
      <c r="A1342" s="104">
        <v>1342</v>
      </c>
      <c r="B1342" s="66">
        <v>78.709999999999994</v>
      </c>
      <c r="C1342" s="63">
        <f>'soust.uk.JMK př.č.2'!$O$27+'soust.uk.JMK př.č.2'!$P$27</f>
        <v>23092</v>
      </c>
      <c r="D1342" s="63">
        <f>'soust.uk.JMK př.č.2'!$L$27</f>
        <v>85</v>
      </c>
      <c r="E1342" s="63">
        <f t="shared" si="60"/>
        <v>4867</v>
      </c>
      <c r="F1342" s="63">
        <f t="shared" si="61"/>
        <v>3521</v>
      </c>
      <c r="G1342" s="65"/>
      <c r="H1342" s="194"/>
      <c r="I1342" s="64"/>
      <c r="J1342" s="64"/>
      <c r="K1342" s="69"/>
      <c r="L1342" s="72"/>
      <c r="M1342" s="72"/>
      <c r="N1342" s="72"/>
      <c r="O1342" s="72"/>
      <c r="P1342" s="63">
        <f t="shared" si="62"/>
        <v>1261</v>
      </c>
    </row>
    <row r="1343" spans="1:16" x14ac:dyDescent="0.25">
      <c r="A1343" s="104">
        <v>1343</v>
      </c>
      <c r="B1343" s="66">
        <v>78.72</v>
      </c>
      <c r="C1343" s="63">
        <f>'soust.uk.JMK př.č.2'!$O$27+'soust.uk.JMK př.č.2'!$P$27</f>
        <v>23092</v>
      </c>
      <c r="D1343" s="63">
        <f>'soust.uk.JMK př.č.2'!$L$27</f>
        <v>85</v>
      </c>
      <c r="E1343" s="63">
        <f t="shared" si="60"/>
        <v>4865</v>
      </c>
      <c r="F1343" s="63">
        <f t="shared" si="61"/>
        <v>3520</v>
      </c>
      <c r="G1343" s="65"/>
      <c r="H1343" s="194"/>
      <c r="I1343" s="64"/>
      <c r="J1343" s="64"/>
      <c r="K1343" s="69"/>
      <c r="L1343" s="72"/>
      <c r="M1343" s="72"/>
      <c r="N1343" s="72"/>
      <c r="O1343" s="72"/>
      <c r="P1343" s="63">
        <f t="shared" si="62"/>
        <v>1260</v>
      </c>
    </row>
    <row r="1344" spans="1:16" x14ac:dyDescent="0.25">
      <c r="A1344" s="104">
        <v>1344</v>
      </c>
      <c r="B1344" s="66">
        <v>78.73</v>
      </c>
      <c r="C1344" s="63">
        <f>'soust.uk.JMK př.č.2'!$O$27+'soust.uk.JMK př.č.2'!$P$27</f>
        <v>23092</v>
      </c>
      <c r="D1344" s="63">
        <f>'soust.uk.JMK př.č.2'!$L$27</f>
        <v>85</v>
      </c>
      <c r="E1344" s="63">
        <f t="shared" si="60"/>
        <v>4865</v>
      </c>
      <c r="F1344" s="63">
        <f t="shared" si="61"/>
        <v>3520</v>
      </c>
      <c r="G1344" s="65"/>
      <c r="H1344" s="194"/>
      <c r="I1344" s="64"/>
      <c r="J1344" s="64"/>
      <c r="K1344" s="69"/>
      <c r="L1344" s="72"/>
      <c r="M1344" s="72"/>
      <c r="N1344" s="72"/>
      <c r="O1344" s="72"/>
      <c r="P1344" s="63">
        <f t="shared" si="62"/>
        <v>1260</v>
      </c>
    </row>
    <row r="1345" spans="1:16" x14ac:dyDescent="0.25">
      <c r="A1345" s="104">
        <v>1345</v>
      </c>
      <c r="B1345" s="66">
        <v>78.739999999999995</v>
      </c>
      <c r="C1345" s="63">
        <f>'soust.uk.JMK př.č.2'!$O$27+'soust.uk.JMK př.č.2'!$P$27</f>
        <v>23092</v>
      </c>
      <c r="D1345" s="63">
        <f>'soust.uk.JMK př.č.2'!$L$27</f>
        <v>85</v>
      </c>
      <c r="E1345" s="63">
        <f t="shared" si="60"/>
        <v>4864</v>
      </c>
      <c r="F1345" s="63">
        <f t="shared" si="61"/>
        <v>3519</v>
      </c>
      <c r="G1345" s="65"/>
      <c r="H1345" s="194"/>
      <c r="I1345" s="64"/>
      <c r="J1345" s="64"/>
      <c r="K1345" s="69"/>
      <c r="L1345" s="72"/>
      <c r="M1345" s="72"/>
      <c r="N1345" s="72"/>
      <c r="O1345" s="72"/>
      <c r="P1345" s="63">
        <f t="shared" si="62"/>
        <v>1260</v>
      </c>
    </row>
    <row r="1346" spans="1:16" x14ac:dyDescent="0.25">
      <c r="A1346" s="104">
        <v>1346</v>
      </c>
      <c r="B1346" s="66">
        <v>78.75</v>
      </c>
      <c r="C1346" s="63">
        <f>'soust.uk.JMK př.č.2'!$O$27+'soust.uk.JMK př.č.2'!$P$27</f>
        <v>23092</v>
      </c>
      <c r="D1346" s="63">
        <f>'soust.uk.JMK př.č.2'!$L$27</f>
        <v>85</v>
      </c>
      <c r="E1346" s="63">
        <f t="shared" si="60"/>
        <v>4864</v>
      </c>
      <c r="F1346" s="63">
        <f t="shared" si="61"/>
        <v>3519</v>
      </c>
      <c r="G1346" s="65"/>
      <c r="H1346" s="194"/>
      <c r="I1346" s="64"/>
      <c r="J1346" s="64"/>
      <c r="K1346" s="69"/>
      <c r="L1346" s="72"/>
      <c r="M1346" s="72"/>
      <c r="N1346" s="72"/>
      <c r="O1346" s="72"/>
      <c r="P1346" s="63">
        <f t="shared" si="62"/>
        <v>1260</v>
      </c>
    </row>
    <row r="1347" spans="1:16" x14ac:dyDescent="0.25">
      <c r="A1347" s="104">
        <v>1347</v>
      </c>
      <c r="B1347" s="66">
        <v>78.75</v>
      </c>
      <c r="C1347" s="63">
        <f>'soust.uk.JMK př.č.2'!$O$27+'soust.uk.JMK př.č.2'!$P$27</f>
        <v>23092</v>
      </c>
      <c r="D1347" s="63">
        <f>'soust.uk.JMK př.č.2'!$L$27</f>
        <v>85</v>
      </c>
      <c r="E1347" s="63">
        <f t="shared" si="60"/>
        <v>4864</v>
      </c>
      <c r="F1347" s="63">
        <f t="shared" si="61"/>
        <v>3519</v>
      </c>
      <c r="G1347" s="65"/>
      <c r="H1347" s="194"/>
      <c r="I1347" s="64"/>
      <c r="J1347" s="64"/>
      <c r="K1347" s="69"/>
      <c r="L1347" s="72"/>
      <c r="M1347" s="72"/>
      <c r="N1347" s="72"/>
      <c r="O1347" s="72"/>
      <c r="P1347" s="63">
        <f t="shared" si="62"/>
        <v>1260</v>
      </c>
    </row>
    <row r="1348" spans="1:16" x14ac:dyDescent="0.25">
      <c r="A1348" s="104">
        <v>1348</v>
      </c>
      <c r="B1348" s="66">
        <v>78.760000000000005</v>
      </c>
      <c r="C1348" s="63">
        <f>'soust.uk.JMK př.č.2'!$O$27+'soust.uk.JMK př.č.2'!$P$27</f>
        <v>23092</v>
      </c>
      <c r="D1348" s="63">
        <f>'soust.uk.JMK př.č.2'!$L$27</f>
        <v>85</v>
      </c>
      <c r="E1348" s="63">
        <f t="shared" si="60"/>
        <v>4862</v>
      </c>
      <c r="F1348" s="63">
        <f t="shared" si="61"/>
        <v>3518</v>
      </c>
      <c r="G1348" s="65"/>
      <c r="H1348" s="194"/>
      <c r="I1348" s="64"/>
      <c r="J1348" s="64"/>
      <c r="K1348" s="69"/>
      <c r="L1348" s="72"/>
      <c r="M1348" s="72"/>
      <c r="N1348" s="72"/>
      <c r="O1348" s="72"/>
      <c r="P1348" s="63">
        <f t="shared" si="62"/>
        <v>1259</v>
      </c>
    </row>
    <row r="1349" spans="1:16" x14ac:dyDescent="0.25">
      <c r="A1349" s="104">
        <v>1349</v>
      </c>
      <c r="B1349" s="66">
        <v>78.77</v>
      </c>
      <c r="C1349" s="63">
        <f>'soust.uk.JMK př.č.2'!$O$27+'soust.uk.JMK př.č.2'!$P$27</f>
        <v>23092</v>
      </c>
      <c r="D1349" s="63">
        <f>'soust.uk.JMK př.č.2'!$L$27</f>
        <v>85</v>
      </c>
      <c r="E1349" s="63">
        <f t="shared" si="60"/>
        <v>4862</v>
      </c>
      <c r="F1349" s="63">
        <f t="shared" si="61"/>
        <v>3518</v>
      </c>
      <c r="G1349" s="65"/>
      <c r="H1349" s="194"/>
      <c r="I1349" s="64"/>
      <c r="J1349" s="64"/>
      <c r="K1349" s="69"/>
      <c r="L1349" s="72"/>
      <c r="M1349" s="72"/>
      <c r="N1349" s="72"/>
      <c r="O1349" s="72"/>
      <c r="P1349" s="63">
        <f t="shared" si="62"/>
        <v>1259</v>
      </c>
    </row>
    <row r="1350" spans="1:16" x14ac:dyDescent="0.25">
      <c r="A1350" s="104">
        <v>1350</v>
      </c>
      <c r="B1350" s="66">
        <v>78.78</v>
      </c>
      <c r="C1350" s="63">
        <f>'soust.uk.JMK př.č.2'!$O$27+'soust.uk.JMK př.č.2'!$P$27</f>
        <v>23092</v>
      </c>
      <c r="D1350" s="63">
        <f>'soust.uk.JMK př.č.2'!$L$27</f>
        <v>85</v>
      </c>
      <c r="E1350" s="63">
        <f t="shared" si="60"/>
        <v>4861</v>
      </c>
      <c r="F1350" s="63">
        <f t="shared" si="61"/>
        <v>3517</v>
      </c>
      <c r="G1350" s="65"/>
      <c r="H1350" s="194"/>
      <c r="I1350" s="64"/>
      <c r="J1350" s="64"/>
      <c r="K1350" s="69"/>
      <c r="L1350" s="72"/>
      <c r="M1350" s="72"/>
      <c r="N1350" s="72"/>
      <c r="O1350" s="72"/>
      <c r="P1350" s="63">
        <f t="shared" si="62"/>
        <v>1259</v>
      </c>
    </row>
    <row r="1351" spans="1:16" x14ac:dyDescent="0.25">
      <c r="A1351" s="104">
        <v>1351</v>
      </c>
      <c r="B1351" s="66">
        <v>78.790000000000006</v>
      </c>
      <c r="C1351" s="63">
        <f>'soust.uk.JMK př.č.2'!$O$27+'soust.uk.JMK př.č.2'!$P$27</f>
        <v>23092</v>
      </c>
      <c r="D1351" s="63">
        <f>'soust.uk.JMK př.č.2'!$L$27</f>
        <v>85</v>
      </c>
      <c r="E1351" s="63">
        <f t="shared" si="60"/>
        <v>4861</v>
      </c>
      <c r="F1351" s="63">
        <f t="shared" si="61"/>
        <v>3517</v>
      </c>
      <c r="G1351" s="65"/>
      <c r="H1351" s="194"/>
      <c r="I1351" s="64"/>
      <c r="J1351" s="64"/>
      <c r="K1351" s="69"/>
      <c r="L1351" s="72"/>
      <c r="M1351" s="72"/>
      <c r="N1351" s="72"/>
      <c r="O1351" s="72"/>
      <c r="P1351" s="63">
        <f t="shared" si="62"/>
        <v>1259</v>
      </c>
    </row>
    <row r="1352" spans="1:16" x14ac:dyDescent="0.25">
      <c r="A1352" s="104">
        <v>1352</v>
      </c>
      <c r="B1352" s="66">
        <v>78.790000000000006</v>
      </c>
      <c r="C1352" s="63">
        <f>'soust.uk.JMK př.č.2'!$O$27+'soust.uk.JMK př.č.2'!$P$27</f>
        <v>23092</v>
      </c>
      <c r="D1352" s="63">
        <f>'soust.uk.JMK př.č.2'!$L$27</f>
        <v>85</v>
      </c>
      <c r="E1352" s="63">
        <f t="shared" si="60"/>
        <v>4861</v>
      </c>
      <c r="F1352" s="63">
        <f t="shared" si="61"/>
        <v>3517</v>
      </c>
      <c r="G1352" s="65"/>
      <c r="H1352" s="194"/>
      <c r="I1352" s="64"/>
      <c r="J1352" s="64"/>
      <c r="K1352" s="69"/>
      <c r="L1352" s="72"/>
      <c r="M1352" s="72"/>
      <c r="N1352" s="72"/>
      <c r="O1352" s="72"/>
      <c r="P1352" s="63">
        <f t="shared" si="62"/>
        <v>1259</v>
      </c>
    </row>
    <row r="1353" spans="1:16" x14ac:dyDescent="0.25">
      <c r="A1353" s="104">
        <v>1353</v>
      </c>
      <c r="B1353" s="66">
        <v>78.8</v>
      </c>
      <c r="C1353" s="63">
        <f>'soust.uk.JMK př.č.2'!$O$27+'soust.uk.JMK př.č.2'!$P$27</f>
        <v>23092</v>
      </c>
      <c r="D1353" s="63">
        <f>'soust.uk.JMK př.č.2'!$L$27</f>
        <v>85</v>
      </c>
      <c r="E1353" s="63">
        <f t="shared" si="60"/>
        <v>4861</v>
      </c>
      <c r="F1353" s="63">
        <f t="shared" si="61"/>
        <v>3517</v>
      </c>
      <c r="G1353" s="65"/>
      <c r="H1353" s="194"/>
      <c r="I1353" s="64"/>
      <c r="J1353" s="64"/>
      <c r="K1353" s="69"/>
      <c r="L1353" s="72"/>
      <c r="M1353" s="72"/>
      <c r="N1353" s="72"/>
      <c r="O1353" s="72"/>
      <c r="P1353" s="63">
        <f t="shared" si="62"/>
        <v>1259</v>
      </c>
    </row>
    <row r="1354" spans="1:16" x14ac:dyDescent="0.25">
      <c r="A1354" s="104">
        <v>1354</v>
      </c>
      <c r="B1354" s="66">
        <v>78.81</v>
      </c>
      <c r="C1354" s="63">
        <f>'soust.uk.JMK př.č.2'!$O$27+'soust.uk.JMK př.č.2'!$P$27</f>
        <v>23092</v>
      </c>
      <c r="D1354" s="63">
        <f>'soust.uk.JMK př.č.2'!$L$27</f>
        <v>85</v>
      </c>
      <c r="E1354" s="63">
        <f t="shared" si="60"/>
        <v>4860</v>
      </c>
      <c r="F1354" s="63">
        <f t="shared" si="61"/>
        <v>3516</v>
      </c>
      <c r="G1354" s="65"/>
      <c r="H1354" s="194"/>
      <c r="I1354" s="64"/>
      <c r="J1354" s="64"/>
      <c r="K1354" s="69"/>
      <c r="L1354" s="72"/>
      <c r="M1354" s="72"/>
      <c r="N1354" s="72"/>
      <c r="O1354" s="72"/>
      <c r="P1354" s="63">
        <f t="shared" si="62"/>
        <v>1259</v>
      </c>
    </row>
    <row r="1355" spans="1:16" x14ac:dyDescent="0.25">
      <c r="A1355" s="104">
        <v>1355</v>
      </c>
      <c r="B1355" s="66">
        <v>78.819999999999993</v>
      </c>
      <c r="C1355" s="63">
        <f>'soust.uk.JMK př.č.2'!$O$27+'soust.uk.JMK př.č.2'!$P$27</f>
        <v>23092</v>
      </c>
      <c r="D1355" s="63">
        <f>'soust.uk.JMK př.č.2'!$L$27</f>
        <v>85</v>
      </c>
      <c r="E1355" s="63">
        <f t="shared" si="60"/>
        <v>4860</v>
      </c>
      <c r="F1355" s="63">
        <f t="shared" si="61"/>
        <v>3516</v>
      </c>
      <c r="G1355" s="65"/>
      <c r="H1355" s="194"/>
      <c r="I1355" s="64"/>
      <c r="J1355" s="64"/>
      <c r="K1355" s="69"/>
      <c r="L1355" s="72"/>
      <c r="M1355" s="72"/>
      <c r="N1355" s="72"/>
      <c r="O1355" s="72"/>
      <c r="P1355" s="63">
        <f t="shared" si="62"/>
        <v>1259</v>
      </c>
    </row>
    <row r="1356" spans="1:16" x14ac:dyDescent="0.25">
      <c r="A1356" s="104">
        <v>1356</v>
      </c>
      <c r="B1356" s="66">
        <v>78.83</v>
      </c>
      <c r="C1356" s="63">
        <f>'soust.uk.JMK př.č.2'!$O$27+'soust.uk.JMK př.č.2'!$P$27</f>
        <v>23092</v>
      </c>
      <c r="D1356" s="63">
        <f>'soust.uk.JMK př.č.2'!$L$27</f>
        <v>85</v>
      </c>
      <c r="E1356" s="63">
        <f t="shared" si="60"/>
        <v>4858</v>
      </c>
      <c r="F1356" s="63">
        <f t="shared" si="61"/>
        <v>3515</v>
      </c>
      <c r="G1356" s="65"/>
      <c r="H1356" s="194"/>
      <c r="I1356" s="64"/>
      <c r="J1356" s="64"/>
      <c r="K1356" s="69"/>
      <c r="L1356" s="72"/>
      <c r="M1356" s="72"/>
      <c r="N1356" s="72"/>
      <c r="O1356" s="72"/>
      <c r="P1356" s="63">
        <f t="shared" si="62"/>
        <v>1258</v>
      </c>
    </row>
    <row r="1357" spans="1:16" x14ac:dyDescent="0.25">
      <c r="A1357" s="104">
        <v>1357</v>
      </c>
      <c r="B1357" s="66">
        <v>78.83</v>
      </c>
      <c r="C1357" s="63">
        <f>'soust.uk.JMK př.č.2'!$O$27+'soust.uk.JMK př.č.2'!$P$27</f>
        <v>23092</v>
      </c>
      <c r="D1357" s="63">
        <f>'soust.uk.JMK př.č.2'!$L$27</f>
        <v>85</v>
      </c>
      <c r="E1357" s="63">
        <f t="shared" si="60"/>
        <v>4858</v>
      </c>
      <c r="F1357" s="63">
        <f t="shared" si="61"/>
        <v>3515</v>
      </c>
      <c r="G1357" s="65"/>
      <c r="H1357" s="194"/>
      <c r="I1357" s="64"/>
      <c r="J1357" s="64"/>
      <c r="K1357" s="69"/>
      <c r="L1357" s="72"/>
      <c r="M1357" s="72"/>
      <c r="N1357" s="72"/>
      <c r="O1357" s="72"/>
      <c r="P1357" s="63">
        <f t="shared" si="62"/>
        <v>1258</v>
      </c>
    </row>
    <row r="1358" spans="1:16" x14ac:dyDescent="0.25">
      <c r="A1358" s="104">
        <v>1358</v>
      </c>
      <c r="B1358" s="66">
        <v>78.84</v>
      </c>
      <c r="C1358" s="63">
        <f>'soust.uk.JMK př.č.2'!$O$27+'soust.uk.JMK př.č.2'!$P$27</f>
        <v>23092</v>
      </c>
      <c r="D1358" s="63">
        <f>'soust.uk.JMK př.č.2'!$L$27</f>
        <v>85</v>
      </c>
      <c r="E1358" s="63">
        <f t="shared" ref="E1358:E1421" si="63">SUM(F1358,P1358,D1358)</f>
        <v>4858</v>
      </c>
      <c r="F1358" s="63">
        <f t="shared" si="61"/>
        <v>3515</v>
      </c>
      <c r="G1358" s="65"/>
      <c r="H1358" s="194"/>
      <c r="I1358" s="64"/>
      <c r="J1358" s="64"/>
      <c r="K1358" s="69"/>
      <c r="L1358" s="72"/>
      <c r="M1358" s="72"/>
      <c r="N1358" s="72"/>
      <c r="O1358" s="72"/>
      <c r="P1358" s="63">
        <f t="shared" si="62"/>
        <v>1258</v>
      </c>
    </row>
    <row r="1359" spans="1:16" x14ac:dyDescent="0.25">
      <c r="A1359" s="104">
        <v>1359</v>
      </c>
      <c r="B1359" s="66">
        <v>78.849999999999994</v>
      </c>
      <c r="C1359" s="63">
        <f>'soust.uk.JMK př.č.2'!$O$27+'soust.uk.JMK př.č.2'!$P$27</f>
        <v>23092</v>
      </c>
      <c r="D1359" s="63">
        <f>'soust.uk.JMK př.č.2'!$L$27</f>
        <v>85</v>
      </c>
      <c r="E1359" s="63">
        <f t="shared" si="63"/>
        <v>4857</v>
      </c>
      <c r="F1359" s="63">
        <f t="shared" ref="F1359:F1422" si="64">ROUND(1/B1359*C1359*12,0)</f>
        <v>3514</v>
      </c>
      <c r="G1359" s="65"/>
      <c r="H1359" s="194"/>
      <c r="I1359" s="64"/>
      <c r="J1359" s="64"/>
      <c r="K1359" s="69"/>
      <c r="L1359" s="72"/>
      <c r="M1359" s="72"/>
      <c r="N1359" s="72"/>
      <c r="O1359" s="72"/>
      <c r="P1359" s="63">
        <f t="shared" ref="P1359:P1422" si="65">ROUND((F1359*35.8%),0)</f>
        <v>1258</v>
      </c>
    </row>
    <row r="1360" spans="1:16" x14ac:dyDescent="0.25">
      <c r="A1360" s="104">
        <v>1360</v>
      </c>
      <c r="B1360" s="66">
        <v>78.86</v>
      </c>
      <c r="C1360" s="63">
        <f>'soust.uk.JMK př.č.2'!$O$27+'soust.uk.JMK př.č.2'!$P$27</f>
        <v>23092</v>
      </c>
      <c r="D1360" s="63">
        <f>'soust.uk.JMK př.č.2'!$L$27</f>
        <v>85</v>
      </c>
      <c r="E1360" s="63">
        <f t="shared" si="63"/>
        <v>4857</v>
      </c>
      <c r="F1360" s="63">
        <f t="shared" si="64"/>
        <v>3514</v>
      </c>
      <c r="G1360" s="65"/>
      <c r="H1360" s="194"/>
      <c r="I1360" s="64"/>
      <c r="J1360" s="64"/>
      <c r="K1360" s="69"/>
      <c r="L1360" s="72"/>
      <c r="M1360" s="72"/>
      <c r="N1360" s="72"/>
      <c r="O1360" s="72"/>
      <c r="P1360" s="63">
        <f t="shared" si="65"/>
        <v>1258</v>
      </c>
    </row>
    <row r="1361" spans="1:16" x14ac:dyDescent="0.25">
      <c r="A1361" s="104">
        <v>1361</v>
      </c>
      <c r="B1361" s="66">
        <v>78.86</v>
      </c>
      <c r="C1361" s="63">
        <f>'soust.uk.JMK př.č.2'!$O$27+'soust.uk.JMK př.č.2'!$P$27</f>
        <v>23092</v>
      </c>
      <c r="D1361" s="63">
        <f>'soust.uk.JMK př.č.2'!$L$27</f>
        <v>85</v>
      </c>
      <c r="E1361" s="63">
        <f t="shared" si="63"/>
        <v>4857</v>
      </c>
      <c r="F1361" s="63">
        <f t="shared" si="64"/>
        <v>3514</v>
      </c>
      <c r="G1361" s="65"/>
      <c r="H1361" s="194"/>
      <c r="I1361" s="64"/>
      <c r="J1361" s="64"/>
      <c r="K1361" s="69"/>
      <c r="L1361" s="72"/>
      <c r="M1361" s="72"/>
      <c r="N1361" s="72"/>
      <c r="O1361" s="72"/>
      <c r="P1361" s="63">
        <f t="shared" si="65"/>
        <v>1258</v>
      </c>
    </row>
    <row r="1362" spans="1:16" x14ac:dyDescent="0.25">
      <c r="A1362" s="104">
        <v>1362</v>
      </c>
      <c r="B1362" s="66">
        <v>78.87</v>
      </c>
      <c r="C1362" s="63">
        <f>'soust.uk.JMK př.č.2'!$O$27+'soust.uk.JMK př.č.2'!$P$27</f>
        <v>23092</v>
      </c>
      <c r="D1362" s="63">
        <f>'soust.uk.JMK př.č.2'!$L$27</f>
        <v>85</v>
      </c>
      <c r="E1362" s="63">
        <f t="shared" si="63"/>
        <v>4856</v>
      </c>
      <c r="F1362" s="63">
        <f t="shared" si="64"/>
        <v>3513</v>
      </c>
      <c r="G1362" s="65"/>
      <c r="H1362" s="194"/>
      <c r="I1362" s="64"/>
      <c r="J1362" s="64"/>
      <c r="K1362" s="69"/>
      <c r="L1362" s="72"/>
      <c r="M1362" s="72"/>
      <c r="N1362" s="72"/>
      <c r="O1362" s="72"/>
      <c r="P1362" s="63">
        <f t="shared" si="65"/>
        <v>1258</v>
      </c>
    </row>
    <row r="1363" spans="1:16" x14ac:dyDescent="0.25">
      <c r="A1363" s="104">
        <v>1363</v>
      </c>
      <c r="B1363" s="66">
        <v>78.88</v>
      </c>
      <c r="C1363" s="63">
        <f>'soust.uk.JMK př.č.2'!$O$27+'soust.uk.JMK př.č.2'!$P$27</f>
        <v>23092</v>
      </c>
      <c r="D1363" s="63">
        <f>'soust.uk.JMK př.č.2'!$L$27</f>
        <v>85</v>
      </c>
      <c r="E1363" s="63">
        <f t="shared" si="63"/>
        <v>4856</v>
      </c>
      <c r="F1363" s="63">
        <f t="shared" si="64"/>
        <v>3513</v>
      </c>
      <c r="G1363" s="65"/>
      <c r="H1363" s="194"/>
      <c r="I1363" s="64"/>
      <c r="J1363" s="64"/>
      <c r="K1363" s="69"/>
      <c r="L1363" s="72"/>
      <c r="M1363" s="72"/>
      <c r="N1363" s="72"/>
      <c r="O1363" s="72"/>
      <c r="P1363" s="63">
        <f t="shared" si="65"/>
        <v>1258</v>
      </c>
    </row>
    <row r="1364" spans="1:16" x14ac:dyDescent="0.25">
      <c r="A1364" s="104">
        <v>1364</v>
      </c>
      <c r="B1364" s="66">
        <v>78.89</v>
      </c>
      <c r="C1364" s="63">
        <f>'soust.uk.JMK př.č.2'!$O$27+'soust.uk.JMK př.č.2'!$P$27</f>
        <v>23092</v>
      </c>
      <c r="D1364" s="63">
        <f>'soust.uk.JMK př.č.2'!$L$27</f>
        <v>85</v>
      </c>
      <c r="E1364" s="63">
        <f t="shared" si="63"/>
        <v>4856</v>
      </c>
      <c r="F1364" s="63">
        <f t="shared" si="64"/>
        <v>3513</v>
      </c>
      <c r="G1364" s="65"/>
      <c r="H1364" s="194"/>
      <c r="I1364" s="64"/>
      <c r="J1364" s="64"/>
      <c r="K1364" s="69"/>
      <c r="L1364" s="72"/>
      <c r="M1364" s="72"/>
      <c r="N1364" s="72"/>
      <c r="O1364" s="72"/>
      <c r="P1364" s="63">
        <f t="shared" si="65"/>
        <v>1258</v>
      </c>
    </row>
    <row r="1365" spans="1:16" x14ac:dyDescent="0.25">
      <c r="A1365" s="104">
        <v>1365</v>
      </c>
      <c r="B1365" s="66">
        <v>78.900000000000006</v>
      </c>
      <c r="C1365" s="63">
        <f>'soust.uk.JMK př.č.2'!$O$27+'soust.uk.JMK př.č.2'!$P$27</f>
        <v>23092</v>
      </c>
      <c r="D1365" s="63">
        <f>'soust.uk.JMK př.č.2'!$L$27</f>
        <v>85</v>
      </c>
      <c r="E1365" s="63">
        <f t="shared" si="63"/>
        <v>4854</v>
      </c>
      <c r="F1365" s="63">
        <f t="shared" si="64"/>
        <v>3512</v>
      </c>
      <c r="G1365" s="65"/>
      <c r="H1365" s="194"/>
      <c r="I1365" s="64"/>
      <c r="J1365" s="64"/>
      <c r="K1365" s="69"/>
      <c r="L1365" s="72"/>
      <c r="M1365" s="72"/>
      <c r="N1365" s="72"/>
      <c r="O1365" s="72"/>
      <c r="P1365" s="63">
        <f t="shared" si="65"/>
        <v>1257</v>
      </c>
    </row>
    <row r="1366" spans="1:16" x14ac:dyDescent="0.25">
      <c r="A1366" s="104">
        <v>1366</v>
      </c>
      <c r="B1366" s="66">
        <v>78.900000000000006</v>
      </c>
      <c r="C1366" s="63">
        <f>'soust.uk.JMK př.č.2'!$O$27+'soust.uk.JMK př.č.2'!$P$27</f>
        <v>23092</v>
      </c>
      <c r="D1366" s="63">
        <f>'soust.uk.JMK př.č.2'!$L$27</f>
        <v>85</v>
      </c>
      <c r="E1366" s="63">
        <f t="shared" si="63"/>
        <v>4854</v>
      </c>
      <c r="F1366" s="63">
        <f t="shared" si="64"/>
        <v>3512</v>
      </c>
      <c r="G1366" s="65"/>
      <c r="H1366" s="194"/>
      <c r="I1366" s="64"/>
      <c r="J1366" s="64"/>
      <c r="K1366" s="69"/>
      <c r="L1366" s="72"/>
      <c r="M1366" s="72"/>
      <c r="N1366" s="72"/>
      <c r="O1366" s="72"/>
      <c r="P1366" s="63">
        <f t="shared" si="65"/>
        <v>1257</v>
      </c>
    </row>
    <row r="1367" spans="1:16" x14ac:dyDescent="0.25">
      <c r="A1367" s="104">
        <v>1367</v>
      </c>
      <c r="B1367" s="66">
        <v>78.91</v>
      </c>
      <c r="C1367" s="63">
        <f>'soust.uk.JMK př.č.2'!$O$27+'soust.uk.JMK př.č.2'!$P$27</f>
        <v>23092</v>
      </c>
      <c r="D1367" s="63">
        <f>'soust.uk.JMK př.č.2'!$L$27</f>
        <v>85</v>
      </c>
      <c r="E1367" s="63">
        <f t="shared" si="63"/>
        <v>4854</v>
      </c>
      <c r="F1367" s="63">
        <f t="shared" si="64"/>
        <v>3512</v>
      </c>
      <c r="G1367" s="65"/>
      <c r="H1367" s="194"/>
      <c r="I1367" s="64"/>
      <c r="J1367" s="64"/>
      <c r="K1367" s="69"/>
      <c r="L1367" s="72"/>
      <c r="M1367" s="72"/>
      <c r="N1367" s="72"/>
      <c r="O1367" s="72"/>
      <c r="P1367" s="63">
        <f t="shared" si="65"/>
        <v>1257</v>
      </c>
    </row>
    <row r="1368" spans="1:16" x14ac:dyDescent="0.25">
      <c r="A1368" s="104">
        <v>1368</v>
      </c>
      <c r="B1368" s="66">
        <v>78.92</v>
      </c>
      <c r="C1368" s="63">
        <f>'soust.uk.JMK př.č.2'!$O$27+'soust.uk.JMK př.č.2'!$P$27</f>
        <v>23092</v>
      </c>
      <c r="D1368" s="63">
        <f>'soust.uk.JMK př.č.2'!$L$27</f>
        <v>85</v>
      </c>
      <c r="E1368" s="63">
        <f t="shared" si="63"/>
        <v>4853</v>
      </c>
      <c r="F1368" s="63">
        <f t="shared" si="64"/>
        <v>3511</v>
      </c>
      <c r="G1368" s="65"/>
      <c r="H1368" s="194"/>
      <c r="I1368" s="64"/>
      <c r="J1368" s="64"/>
      <c r="K1368" s="69"/>
      <c r="L1368" s="72"/>
      <c r="M1368" s="72"/>
      <c r="N1368" s="72"/>
      <c r="O1368" s="72"/>
      <c r="P1368" s="63">
        <f t="shared" si="65"/>
        <v>1257</v>
      </c>
    </row>
    <row r="1369" spans="1:16" x14ac:dyDescent="0.25">
      <c r="A1369" s="104">
        <v>1369</v>
      </c>
      <c r="B1369" s="66">
        <v>78.930000000000007</v>
      </c>
      <c r="C1369" s="63">
        <f>'soust.uk.JMK př.č.2'!$O$27+'soust.uk.JMK př.č.2'!$P$27</f>
        <v>23092</v>
      </c>
      <c r="D1369" s="63">
        <f>'soust.uk.JMK př.č.2'!$L$27</f>
        <v>85</v>
      </c>
      <c r="E1369" s="63">
        <f t="shared" si="63"/>
        <v>4853</v>
      </c>
      <c r="F1369" s="63">
        <f t="shared" si="64"/>
        <v>3511</v>
      </c>
      <c r="G1369" s="65"/>
      <c r="H1369" s="194"/>
      <c r="I1369" s="64"/>
      <c r="J1369" s="64"/>
      <c r="K1369" s="69"/>
      <c r="L1369" s="72"/>
      <c r="M1369" s="72"/>
      <c r="N1369" s="72"/>
      <c r="O1369" s="72"/>
      <c r="P1369" s="63">
        <f t="shared" si="65"/>
        <v>1257</v>
      </c>
    </row>
    <row r="1370" spans="1:16" x14ac:dyDescent="0.25">
      <c r="A1370" s="104">
        <v>1370</v>
      </c>
      <c r="B1370" s="66">
        <v>78.930000000000007</v>
      </c>
      <c r="C1370" s="63">
        <f>'soust.uk.JMK př.č.2'!$O$27+'soust.uk.JMK př.č.2'!$P$27</f>
        <v>23092</v>
      </c>
      <c r="D1370" s="63">
        <f>'soust.uk.JMK př.č.2'!$L$27</f>
        <v>85</v>
      </c>
      <c r="E1370" s="63">
        <f t="shared" si="63"/>
        <v>4853</v>
      </c>
      <c r="F1370" s="63">
        <f t="shared" si="64"/>
        <v>3511</v>
      </c>
      <c r="G1370" s="65"/>
      <c r="H1370" s="194"/>
      <c r="I1370" s="64"/>
      <c r="J1370" s="64"/>
      <c r="K1370" s="69"/>
      <c r="L1370" s="72"/>
      <c r="M1370" s="72"/>
      <c r="N1370" s="72"/>
      <c r="O1370" s="72"/>
      <c r="P1370" s="63">
        <f t="shared" si="65"/>
        <v>1257</v>
      </c>
    </row>
    <row r="1371" spans="1:16" x14ac:dyDescent="0.25">
      <c r="A1371" s="104">
        <v>1371</v>
      </c>
      <c r="B1371" s="66">
        <v>78.94</v>
      </c>
      <c r="C1371" s="63">
        <f>'soust.uk.JMK př.č.2'!$O$27+'soust.uk.JMK př.č.2'!$P$27</f>
        <v>23092</v>
      </c>
      <c r="D1371" s="63">
        <f>'soust.uk.JMK př.č.2'!$L$27</f>
        <v>85</v>
      </c>
      <c r="E1371" s="63">
        <f t="shared" si="63"/>
        <v>4852</v>
      </c>
      <c r="F1371" s="63">
        <f t="shared" si="64"/>
        <v>3510</v>
      </c>
      <c r="G1371" s="65"/>
      <c r="H1371" s="194"/>
      <c r="I1371" s="64"/>
      <c r="J1371" s="64"/>
      <c r="K1371" s="69"/>
      <c r="L1371" s="72"/>
      <c r="M1371" s="72"/>
      <c r="N1371" s="72"/>
      <c r="O1371" s="72"/>
      <c r="P1371" s="63">
        <f t="shared" si="65"/>
        <v>1257</v>
      </c>
    </row>
    <row r="1372" spans="1:16" x14ac:dyDescent="0.25">
      <c r="A1372" s="104">
        <v>1372</v>
      </c>
      <c r="B1372" s="66">
        <v>78.95</v>
      </c>
      <c r="C1372" s="63">
        <f>'soust.uk.JMK př.č.2'!$O$27+'soust.uk.JMK př.č.2'!$P$27</f>
        <v>23092</v>
      </c>
      <c r="D1372" s="63">
        <f>'soust.uk.JMK př.č.2'!$L$27</f>
        <v>85</v>
      </c>
      <c r="E1372" s="63">
        <f t="shared" si="63"/>
        <v>4852</v>
      </c>
      <c r="F1372" s="63">
        <f t="shared" si="64"/>
        <v>3510</v>
      </c>
      <c r="G1372" s="65"/>
      <c r="H1372" s="194"/>
      <c r="I1372" s="64"/>
      <c r="J1372" s="64"/>
      <c r="K1372" s="69"/>
      <c r="L1372" s="72"/>
      <c r="M1372" s="72"/>
      <c r="N1372" s="72"/>
      <c r="O1372" s="72"/>
      <c r="P1372" s="63">
        <f t="shared" si="65"/>
        <v>1257</v>
      </c>
    </row>
    <row r="1373" spans="1:16" x14ac:dyDescent="0.25">
      <c r="A1373" s="104">
        <v>1373</v>
      </c>
      <c r="B1373" s="66">
        <v>78.959999999999994</v>
      </c>
      <c r="C1373" s="63">
        <f>'soust.uk.JMK př.č.2'!$O$27+'soust.uk.JMK př.č.2'!$P$27</f>
        <v>23092</v>
      </c>
      <c r="D1373" s="63">
        <f>'soust.uk.JMK př.č.2'!$L$27</f>
        <v>85</v>
      </c>
      <c r="E1373" s="63">
        <f t="shared" si="63"/>
        <v>4850</v>
      </c>
      <c r="F1373" s="63">
        <f t="shared" si="64"/>
        <v>3509</v>
      </c>
      <c r="G1373" s="65"/>
      <c r="H1373" s="194"/>
      <c r="I1373" s="64"/>
      <c r="J1373" s="64"/>
      <c r="K1373" s="69"/>
      <c r="L1373" s="72"/>
      <c r="M1373" s="72"/>
      <c r="N1373" s="72"/>
      <c r="O1373" s="72"/>
      <c r="P1373" s="63">
        <f t="shared" si="65"/>
        <v>1256</v>
      </c>
    </row>
    <row r="1374" spans="1:16" x14ac:dyDescent="0.25">
      <c r="A1374" s="104">
        <v>1374</v>
      </c>
      <c r="B1374" s="66">
        <v>78.959999999999994</v>
      </c>
      <c r="C1374" s="63">
        <f>'soust.uk.JMK př.č.2'!$O$27+'soust.uk.JMK př.č.2'!$P$27</f>
        <v>23092</v>
      </c>
      <c r="D1374" s="63">
        <f>'soust.uk.JMK př.č.2'!$L$27</f>
        <v>85</v>
      </c>
      <c r="E1374" s="63">
        <f t="shared" si="63"/>
        <v>4850</v>
      </c>
      <c r="F1374" s="63">
        <f t="shared" si="64"/>
        <v>3509</v>
      </c>
      <c r="G1374" s="65"/>
      <c r="H1374" s="194"/>
      <c r="I1374" s="64"/>
      <c r="J1374" s="64"/>
      <c r="K1374" s="69"/>
      <c r="L1374" s="72"/>
      <c r="M1374" s="72"/>
      <c r="N1374" s="72"/>
      <c r="O1374" s="72"/>
      <c r="P1374" s="63">
        <f t="shared" si="65"/>
        <v>1256</v>
      </c>
    </row>
    <row r="1375" spans="1:16" x14ac:dyDescent="0.25">
      <c r="A1375" s="104">
        <v>1375</v>
      </c>
      <c r="B1375" s="66">
        <v>78.97</v>
      </c>
      <c r="C1375" s="63">
        <f>'soust.uk.JMK př.č.2'!$O$27+'soust.uk.JMK př.č.2'!$P$27</f>
        <v>23092</v>
      </c>
      <c r="D1375" s="63">
        <f>'soust.uk.JMK př.č.2'!$L$27</f>
        <v>85</v>
      </c>
      <c r="E1375" s="63">
        <f t="shared" si="63"/>
        <v>4850</v>
      </c>
      <c r="F1375" s="63">
        <f t="shared" si="64"/>
        <v>3509</v>
      </c>
      <c r="G1375" s="65"/>
      <c r="H1375" s="194"/>
      <c r="I1375" s="64"/>
      <c r="J1375" s="64"/>
      <c r="K1375" s="69"/>
      <c r="L1375" s="72"/>
      <c r="M1375" s="72"/>
      <c r="N1375" s="72"/>
      <c r="O1375" s="72"/>
      <c r="P1375" s="63">
        <f t="shared" si="65"/>
        <v>1256</v>
      </c>
    </row>
    <row r="1376" spans="1:16" x14ac:dyDescent="0.25">
      <c r="A1376" s="104">
        <v>1376</v>
      </c>
      <c r="B1376" s="66">
        <v>78.98</v>
      </c>
      <c r="C1376" s="63">
        <f>'soust.uk.JMK př.č.2'!$O$27+'soust.uk.JMK př.č.2'!$P$27</f>
        <v>23092</v>
      </c>
      <c r="D1376" s="63">
        <f>'soust.uk.JMK př.č.2'!$L$27</f>
        <v>85</v>
      </c>
      <c r="E1376" s="63">
        <f t="shared" si="63"/>
        <v>4850</v>
      </c>
      <c r="F1376" s="63">
        <f t="shared" si="64"/>
        <v>3509</v>
      </c>
      <c r="G1376" s="65"/>
      <c r="H1376" s="194"/>
      <c r="I1376" s="64"/>
      <c r="J1376" s="64"/>
      <c r="K1376" s="69"/>
      <c r="L1376" s="72"/>
      <c r="M1376" s="72"/>
      <c r="N1376" s="72"/>
      <c r="O1376" s="72"/>
      <c r="P1376" s="63">
        <f t="shared" si="65"/>
        <v>1256</v>
      </c>
    </row>
    <row r="1377" spans="1:16" x14ac:dyDescent="0.25">
      <c r="A1377" s="104">
        <v>1377</v>
      </c>
      <c r="B1377" s="66">
        <v>78.989999999999995</v>
      </c>
      <c r="C1377" s="63">
        <f>'soust.uk.JMK př.č.2'!$O$27+'soust.uk.JMK př.č.2'!$P$27</f>
        <v>23092</v>
      </c>
      <c r="D1377" s="63">
        <f>'soust.uk.JMK př.č.2'!$L$27</f>
        <v>85</v>
      </c>
      <c r="E1377" s="63">
        <f t="shared" si="63"/>
        <v>4849</v>
      </c>
      <c r="F1377" s="63">
        <f t="shared" si="64"/>
        <v>3508</v>
      </c>
      <c r="G1377" s="65"/>
      <c r="H1377" s="194"/>
      <c r="I1377" s="64"/>
      <c r="J1377" s="64"/>
      <c r="K1377" s="69"/>
      <c r="L1377" s="72"/>
      <c r="M1377" s="72"/>
      <c r="N1377" s="72"/>
      <c r="O1377" s="72"/>
      <c r="P1377" s="63">
        <f t="shared" si="65"/>
        <v>1256</v>
      </c>
    </row>
    <row r="1378" spans="1:16" x14ac:dyDescent="0.25">
      <c r="A1378" s="104">
        <v>1378</v>
      </c>
      <c r="B1378" s="66">
        <v>78.989999999999995</v>
      </c>
      <c r="C1378" s="63">
        <f>'soust.uk.JMK př.č.2'!$O$27+'soust.uk.JMK př.č.2'!$P$27</f>
        <v>23092</v>
      </c>
      <c r="D1378" s="63">
        <f>'soust.uk.JMK př.č.2'!$L$27</f>
        <v>85</v>
      </c>
      <c r="E1378" s="63">
        <f t="shared" si="63"/>
        <v>4849</v>
      </c>
      <c r="F1378" s="63">
        <f t="shared" si="64"/>
        <v>3508</v>
      </c>
      <c r="G1378" s="65"/>
      <c r="H1378" s="194"/>
      <c r="I1378" s="64"/>
      <c r="J1378" s="64"/>
      <c r="K1378" s="69"/>
      <c r="L1378" s="72"/>
      <c r="M1378" s="72"/>
      <c r="N1378" s="72"/>
      <c r="O1378" s="72"/>
      <c r="P1378" s="63">
        <f t="shared" si="65"/>
        <v>1256</v>
      </c>
    </row>
    <row r="1379" spans="1:16" x14ac:dyDescent="0.25">
      <c r="A1379" s="104">
        <v>1379</v>
      </c>
      <c r="B1379" s="66">
        <v>79</v>
      </c>
      <c r="C1379" s="63">
        <f>'soust.uk.JMK př.č.2'!$O$27+'soust.uk.JMK př.č.2'!$P$27</f>
        <v>23092</v>
      </c>
      <c r="D1379" s="63">
        <f>'soust.uk.JMK př.č.2'!$L$27</f>
        <v>85</v>
      </c>
      <c r="E1379" s="63">
        <f t="shared" si="63"/>
        <v>4849</v>
      </c>
      <c r="F1379" s="63">
        <f t="shared" si="64"/>
        <v>3508</v>
      </c>
      <c r="G1379" s="65"/>
      <c r="H1379" s="194"/>
      <c r="I1379" s="64"/>
      <c r="J1379" s="64"/>
      <c r="K1379" s="69"/>
      <c r="L1379" s="72"/>
      <c r="M1379" s="72"/>
      <c r="N1379" s="72"/>
      <c r="O1379" s="72"/>
      <c r="P1379" s="63">
        <f t="shared" si="65"/>
        <v>1256</v>
      </c>
    </row>
    <row r="1380" spans="1:16" x14ac:dyDescent="0.25">
      <c r="A1380" s="104">
        <v>1380</v>
      </c>
      <c r="B1380" s="66">
        <v>79.010000000000005</v>
      </c>
      <c r="C1380" s="63">
        <f>'soust.uk.JMK př.č.2'!$O$27+'soust.uk.JMK př.č.2'!$P$27</f>
        <v>23092</v>
      </c>
      <c r="D1380" s="63">
        <f>'soust.uk.JMK př.č.2'!$L$27</f>
        <v>85</v>
      </c>
      <c r="E1380" s="63">
        <f t="shared" si="63"/>
        <v>4848</v>
      </c>
      <c r="F1380" s="63">
        <f t="shared" si="64"/>
        <v>3507</v>
      </c>
      <c r="G1380" s="65"/>
      <c r="H1380" s="194"/>
      <c r="I1380" s="64"/>
      <c r="J1380" s="64"/>
      <c r="K1380" s="69"/>
      <c r="L1380" s="72"/>
      <c r="M1380" s="72"/>
      <c r="N1380" s="72"/>
      <c r="O1380" s="72"/>
      <c r="P1380" s="63">
        <f t="shared" si="65"/>
        <v>1256</v>
      </c>
    </row>
    <row r="1381" spans="1:16" x14ac:dyDescent="0.25">
      <c r="A1381" s="104">
        <v>1381</v>
      </c>
      <c r="B1381" s="66">
        <v>79.02</v>
      </c>
      <c r="C1381" s="63">
        <f>'soust.uk.JMK př.č.2'!$O$27+'soust.uk.JMK př.č.2'!$P$27</f>
        <v>23092</v>
      </c>
      <c r="D1381" s="63">
        <f>'soust.uk.JMK př.č.2'!$L$27</f>
        <v>85</v>
      </c>
      <c r="E1381" s="63">
        <f t="shared" si="63"/>
        <v>4848</v>
      </c>
      <c r="F1381" s="63">
        <f t="shared" si="64"/>
        <v>3507</v>
      </c>
      <c r="G1381" s="65"/>
      <c r="H1381" s="194"/>
      <c r="I1381" s="64"/>
      <c r="J1381" s="64"/>
      <c r="K1381" s="69"/>
      <c r="L1381" s="72"/>
      <c r="M1381" s="72"/>
      <c r="N1381" s="72"/>
      <c r="O1381" s="72"/>
      <c r="P1381" s="63">
        <f t="shared" si="65"/>
        <v>1256</v>
      </c>
    </row>
    <row r="1382" spans="1:16" x14ac:dyDescent="0.25">
      <c r="A1382" s="104">
        <v>1382</v>
      </c>
      <c r="B1382" s="66">
        <v>79.02</v>
      </c>
      <c r="C1382" s="63">
        <f>'soust.uk.JMK př.č.2'!$O$27+'soust.uk.JMK př.č.2'!$P$27</f>
        <v>23092</v>
      </c>
      <c r="D1382" s="63">
        <f>'soust.uk.JMK př.č.2'!$L$27</f>
        <v>85</v>
      </c>
      <c r="E1382" s="63">
        <f t="shared" si="63"/>
        <v>4848</v>
      </c>
      <c r="F1382" s="63">
        <f t="shared" si="64"/>
        <v>3507</v>
      </c>
      <c r="G1382" s="65"/>
      <c r="H1382" s="194"/>
      <c r="I1382" s="64"/>
      <c r="J1382" s="64"/>
      <c r="K1382" s="69"/>
      <c r="L1382" s="72"/>
      <c r="M1382" s="72"/>
      <c r="N1382" s="72"/>
      <c r="O1382" s="72"/>
      <c r="P1382" s="63">
        <f t="shared" si="65"/>
        <v>1256</v>
      </c>
    </row>
    <row r="1383" spans="1:16" x14ac:dyDescent="0.25">
      <c r="A1383" s="104">
        <v>1383</v>
      </c>
      <c r="B1383" s="66">
        <v>79.03</v>
      </c>
      <c r="C1383" s="63">
        <f>'soust.uk.JMK př.č.2'!$O$27+'soust.uk.JMK př.č.2'!$P$27</f>
        <v>23092</v>
      </c>
      <c r="D1383" s="63">
        <f>'soust.uk.JMK př.č.2'!$L$27</f>
        <v>85</v>
      </c>
      <c r="E1383" s="63">
        <f t="shared" si="63"/>
        <v>4846</v>
      </c>
      <c r="F1383" s="63">
        <f t="shared" si="64"/>
        <v>3506</v>
      </c>
      <c r="G1383" s="65"/>
      <c r="H1383" s="194"/>
      <c r="I1383" s="64"/>
      <c r="J1383" s="64"/>
      <c r="K1383" s="69"/>
      <c r="L1383" s="72"/>
      <c r="M1383" s="72"/>
      <c r="N1383" s="72"/>
      <c r="O1383" s="72"/>
      <c r="P1383" s="63">
        <f t="shared" si="65"/>
        <v>1255</v>
      </c>
    </row>
    <row r="1384" spans="1:16" x14ac:dyDescent="0.25">
      <c r="A1384" s="104">
        <v>1384</v>
      </c>
      <c r="B1384" s="66">
        <v>79.040000000000006</v>
      </c>
      <c r="C1384" s="63">
        <f>'soust.uk.JMK př.č.2'!$O$27+'soust.uk.JMK př.č.2'!$P$27</f>
        <v>23092</v>
      </c>
      <c r="D1384" s="63">
        <f>'soust.uk.JMK př.č.2'!$L$27</f>
        <v>85</v>
      </c>
      <c r="E1384" s="63">
        <f t="shared" si="63"/>
        <v>4846</v>
      </c>
      <c r="F1384" s="63">
        <f t="shared" si="64"/>
        <v>3506</v>
      </c>
      <c r="G1384" s="65"/>
      <c r="H1384" s="194"/>
      <c r="I1384" s="64"/>
      <c r="J1384" s="64"/>
      <c r="K1384" s="69"/>
      <c r="L1384" s="72"/>
      <c r="M1384" s="72"/>
      <c r="N1384" s="72"/>
      <c r="O1384" s="72"/>
      <c r="P1384" s="63">
        <f t="shared" si="65"/>
        <v>1255</v>
      </c>
    </row>
    <row r="1385" spans="1:16" x14ac:dyDescent="0.25">
      <c r="A1385" s="104">
        <v>1385</v>
      </c>
      <c r="B1385" s="66">
        <v>79.05</v>
      </c>
      <c r="C1385" s="63">
        <f>'soust.uk.JMK př.č.2'!$O$27+'soust.uk.JMK př.č.2'!$P$27</f>
        <v>23092</v>
      </c>
      <c r="D1385" s="63">
        <f>'soust.uk.JMK př.č.2'!$L$27</f>
        <v>85</v>
      </c>
      <c r="E1385" s="63">
        <f t="shared" si="63"/>
        <v>4845</v>
      </c>
      <c r="F1385" s="63">
        <f t="shared" si="64"/>
        <v>3505</v>
      </c>
      <c r="G1385" s="65"/>
      <c r="H1385" s="194"/>
      <c r="I1385" s="64"/>
      <c r="J1385" s="64"/>
      <c r="K1385" s="69"/>
      <c r="L1385" s="72"/>
      <c r="M1385" s="72"/>
      <c r="N1385" s="72"/>
      <c r="O1385" s="72"/>
      <c r="P1385" s="63">
        <f t="shared" si="65"/>
        <v>1255</v>
      </c>
    </row>
    <row r="1386" spans="1:16" x14ac:dyDescent="0.25">
      <c r="A1386" s="104">
        <v>1386</v>
      </c>
      <c r="B1386" s="66">
        <v>79.05</v>
      </c>
      <c r="C1386" s="63">
        <f>'soust.uk.JMK př.č.2'!$O$27+'soust.uk.JMK př.č.2'!$P$27</f>
        <v>23092</v>
      </c>
      <c r="D1386" s="63">
        <f>'soust.uk.JMK př.č.2'!$L$27</f>
        <v>85</v>
      </c>
      <c r="E1386" s="63">
        <f t="shared" si="63"/>
        <v>4845</v>
      </c>
      <c r="F1386" s="63">
        <f t="shared" si="64"/>
        <v>3505</v>
      </c>
      <c r="G1386" s="65"/>
      <c r="H1386" s="194"/>
      <c r="I1386" s="64"/>
      <c r="J1386" s="64"/>
      <c r="K1386" s="69"/>
      <c r="L1386" s="72"/>
      <c r="M1386" s="72"/>
      <c r="N1386" s="72"/>
      <c r="O1386" s="72"/>
      <c r="P1386" s="63">
        <f t="shared" si="65"/>
        <v>1255</v>
      </c>
    </row>
    <row r="1387" spans="1:16" x14ac:dyDescent="0.25">
      <c r="A1387" s="104">
        <v>1387</v>
      </c>
      <c r="B1387" s="66">
        <v>79.06</v>
      </c>
      <c r="C1387" s="63">
        <f>'soust.uk.JMK př.č.2'!$O$27+'soust.uk.JMK př.č.2'!$P$27</f>
        <v>23092</v>
      </c>
      <c r="D1387" s="63">
        <f>'soust.uk.JMK př.č.2'!$L$27</f>
        <v>85</v>
      </c>
      <c r="E1387" s="63">
        <f t="shared" si="63"/>
        <v>4845</v>
      </c>
      <c r="F1387" s="63">
        <f t="shared" si="64"/>
        <v>3505</v>
      </c>
      <c r="G1387" s="65"/>
      <c r="H1387" s="194"/>
      <c r="I1387" s="64"/>
      <c r="J1387" s="64"/>
      <c r="K1387" s="69"/>
      <c r="L1387" s="72"/>
      <c r="M1387" s="72"/>
      <c r="N1387" s="72"/>
      <c r="O1387" s="72"/>
      <c r="P1387" s="63">
        <f t="shared" si="65"/>
        <v>1255</v>
      </c>
    </row>
    <row r="1388" spans="1:16" x14ac:dyDescent="0.25">
      <c r="A1388" s="104">
        <v>1388</v>
      </c>
      <c r="B1388" s="66">
        <v>79.069999999999993</v>
      </c>
      <c r="C1388" s="63">
        <f>'soust.uk.JMK př.č.2'!$O$27+'soust.uk.JMK př.č.2'!$P$27</f>
        <v>23092</v>
      </c>
      <c r="D1388" s="63">
        <f>'soust.uk.JMK př.č.2'!$L$27</f>
        <v>85</v>
      </c>
      <c r="E1388" s="63">
        <f t="shared" si="63"/>
        <v>4845</v>
      </c>
      <c r="F1388" s="63">
        <f t="shared" si="64"/>
        <v>3505</v>
      </c>
      <c r="G1388" s="65"/>
      <c r="H1388" s="194"/>
      <c r="I1388" s="64"/>
      <c r="J1388" s="64"/>
      <c r="K1388" s="69"/>
      <c r="L1388" s="72"/>
      <c r="M1388" s="72"/>
      <c r="N1388" s="72"/>
      <c r="O1388" s="72"/>
      <c r="P1388" s="63">
        <f t="shared" si="65"/>
        <v>1255</v>
      </c>
    </row>
    <row r="1389" spans="1:16" x14ac:dyDescent="0.25">
      <c r="A1389" s="104">
        <v>1389</v>
      </c>
      <c r="B1389" s="66">
        <v>79.069999999999993</v>
      </c>
      <c r="C1389" s="63">
        <f>'soust.uk.JMK př.č.2'!$O$27+'soust.uk.JMK př.č.2'!$P$27</f>
        <v>23092</v>
      </c>
      <c r="D1389" s="63">
        <f>'soust.uk.JMK př.č.2'!$L$27</f>
        <v>85</v>
      </c>
      <c r="E1389" s="63">
        <f t="shared" si="63"/>
        <v>4845</v>
      </c>
      <c r="F1389" s="63">
        <f t="shared" si="64"/>
        <v>3505</v>
      </c>
      <c r="G1389" s="65"/>
      <c r="H1389" s="194"/>
      <c r="I1389" s="64"/>
      <c r="J1389" s="64"/>
      <c r="K1389" s="69"/>
      <c r="L1389" s="72"/>
      <c r="M1389" s="72"/>
      <c r="N1389" s="72"/>
      <c r="O1389" s="72"/>
      <c r="P1389" s="63">
        <f t="shared" si="65"/>
        <v>1255</v>
      </c>
    </row>
    <row r="1390" spans="1:16" x14ac:dyDescent="0.25">
      <c r="A1390" s="104">
        <v>1390</v>
      </c>
      <c r="B1390" s="66">
        <v>79.08</v>
      </c>
      <c r="C1390" s="63">
        <f>'soust.uk.JMK př.č.2'!$O$27+'soust.uk.JMK př.č.2'!$P$27</f>
        <v>23092</v>
      </c>
      <c r="D1390" s="63">
        <f>'soust.uk.JMK př.č.2'!$L$27</f>
        <v>85</v>
      </c>
      <c r="E1390" s="63">
        <f t="shared" si="63"/>
        <v>4843</v>
      </c>
      <c r="F1390" s="63">
        <f t="shared" si="64"/>
        <v>3504</v>
      </c>
      <c r="G1390" s="65"/>
      <c r="H1390" s="194"/>
      <c r="I1390" s="64"/>
      <c r="J1390" s="64"/>
      <c r="K1390" s="69"/>
      <c r="L1390" s="72"/>
      <c r="M1390" s="72"/>
      <c r="N1390" s="72"/>
      <c r="O1390" s="72"/>
      <c r="P1390" s="63">
        <f t="shared" si="65"/>
        <v>1254</v>
      </c>
    </row>
    <row r="1391" spans="1:16" x14ac:dyDescent="0.25">
      <c r="A1391" s="104">
        <v>1391</v>
      </c>
      <c r="B1391" s="66">
        <v>79.09</v>
      </c>
      <c r="C1391" s="63">
        <f>'soust.uk.JMK př.č.2'!$O$27+'soust.uk.JMK př.č.2'!$P$27</f>
        <v>23092</v>
      </c>
      <c r="D1391" s="63">
        <f>'soust.uk.JMK př.č.2'!$L$27</f>
        <v>85</v>
      </c>
      <c r="E1391" s="63">
        <f t="shared" si="63"/>
        <v>4843</v>
      </c>
      <c r="F1391" s="63">
        <f t="shared" si="64"/>
        <v>3504</v>
      </c>
      <c r="G1391" s="65"/>
      <c r="H1391" s="194"/>
      <c r="I1391" s="64"/>
      <c r="J1391" s="64"/>
      <c r="K1391" s="69"/>
      <c r="L1391" s="72"/>
      <c r="M1391" s="72"/>
      <c r="N1391" s="72"/>
      <c r="O1391" s="72"/>
      <c r="P1391" s="63">
        <f t="shared" si="65"/>
        <v>1254</v>
      </c>
    </row>
    <row r="1392" spans="1:16" x14ac:dyDescent="0.25">
      <c r="A1392" s="104">
        <v>1392</v>
      </c>
      <c r="B1392" s="66">
        <v>79.099999999999994</v>
      </c>
      <c r="C1392" s="63">
        <f>'soust.uk.JMK př.č.2'!$O$27+'soust.uk.JMK př.č.2'!$P$27</f>
        <v>23092</v>
      </c>
      <c r="D1392" s="63">
        <f>'soust.uk.JMK př.č.2'!$L$27</f>
        <v>85</v>
      </c>
      <c r="E1392" s="63">
        <f t="shared" si="63"/>
        <v>4842</v>
      </c>
      <c r="F1392" s="63">
        <f t="shared" si="64"/>
        <v>3503</v>
      </c>
      <c r="G1392" s="65"/>
      <c r="H1392" s="194"/>
      <c r="I1392" s="64"/>
      <c r="J1392" s="64"/>
      <c r="K1392" s="69"/>
      <c r="L1392" s="72"/>
      <c r="M1392" s="72"/>
      <c r="N1392" s="72"/>
      <c r="O1392" s="72"/>
      <c r="P1392" s="63">
        <f t="shared" si="65"/>
        <v>1254</v>
      </c>
    </row>
    <row r="1393" spans="1:16" x14ac:dyDescent="0.25">
      <c r="A1393" s="104">
        <v>1393</v>
      </c>
      <c r="B1393" s="66">
        <v>79.099999999999994</v>
      </c>
      <c r="C1393" s="63">
        <f>'soust.uk.JMK př.č.2'!$O$27+'soust.uk.JMK př.č.2'!$P$27</f>
        <v>23092</v>
      </c>
      <c r="D1393" s="63">
        <f>'soust.uk.JMK př.č.2'!$L$27</f>
        <v>85</v>
      </c>
      <c r="E1393" s="63">
        <f t="shared" si="63"/>
        <v>4842</v>
      </c>
      <c r="F1393" s="63">
        <f t="shared" si="64"/>
        <v>3503</v>
      </c>
      <c r="G1393" s="65"/>
      <c r="H1393" s="194"/>
      <c r="I1393" s="64"/>
      <c r="J1393" s="64"/>
      <c r="K1393" s="69"/>
      <c r="L1393" s="72"/>
      <c r="M1393" s="72"/>
      <c r="N1393" s="72"/>
      <c r="O1393" s="72"/>
      <c r="P1393" s="63">
        <f t="shared" si="65"/>
        <v>1254</v>
      </c>
    </row>
    <row r="1394" spans="1:16" x14ac:dyDescent="0.25">
      <c r="A1394" s="104">
        <v>1394</v>
      </c>
      <c r="B1394" s="66">
        <v>79.11</v>
      </c>
      <c r="C1394" s="63">
        <f>'soust.uk.JMK př.č.2'!$O$27+'soust.uk.JMK př.č.2'!$P$27</f>
        <v>23092</v>
      </c>
      <c r="D1394" s="63">
        <f>'soust.uk.JMK př.č.2'!$L$27</f>
        <v>85</v>
      </c>
      <c r="E1394" s="63">
        <f t="shared" si="63"/>
        <v>4842</v>
      </c>
      <c r="F1394" s="63">
        <f t="shared" si="64"/>
        <v>3503</v>
      </c>
      <c r="G1394" s="65"/>
      <c r="H1394" s="194"/>
      <c r="I1394" s="64"/>
      <c r="J1394" s="64"/>
      <c r="K1394" s="69"/>
      <c r="L1394" s="72"/>
      <c r="M1394" s="72"/>
      <c r="N1394" s="72"/>
      <c r="O1394" s="72"/>
      <c r="P1394" s="63">
        <f t="shared" si="65"/>
        <v>1254</v>
      </c>
    </row>
    <row r="1395" spans="1:16" x14ac:dyDescent="0.25">
      <c r="A1395" s="104">
        <v>1395</v>
      </c>
      <c r="B1395" s="66">
        <v>79.12</v>
      </c>
      <c r="C1395" s="63">
        <f>'soust.uk.JMK př.č.2'!$O$27+'soust.uk.JMK př.č.2'!$P$27</f>
        <v>23092</v>
      </c>
      <c r="D1395" s="63">
        <f>'soust.uk.JMK př.č.2'!$L$27</f>
        <v>85</v>
      </c>
      <c r="E1395" s="63">
        <f t="shared" si="63"/>
        <v>4841</v>
      </c>
      <c r="F1395" s="63">
        <f t="shared" si="64"/>
        <v>3502</v>
      </c>
      <c r="G1395" s="65"/>
      <c r="H1395" s="194"/>
      <c r="I1395" s="64"/>
      <c r="J1395" s="64"/>
      <c r="K1395" s="69"/>
      <c r="L1395" s="72"/>
      <c r="M1395" s="72"/>
      <c r="N1395" s="72"/>
      <c r="O1395" s="72"/>
      <c r="P1395" s="63">
        <f t="shared" si="65"/>
        <v>1254</v>
      </c>
    </row>
    <row r="1396" spans="1:16" x14ac:dyDescent="0.25">
      <c r="A1396" s="104">
        <v>1396</v>
      </c>
      <c r="B1396" s="66">
        <v>79.13</v>
      </c>
      <c r="C1396" s="63">
        <f>'soust.uk.JMK př.č.2'!$O$27+'soust.uk.JMK př.č.2'!$P$27</f>
        <v>23092</v>
      </c>
      <c r="D1396" s="63">
        <f>'soust.uk.JMK př.č.2'!$L$27</f>
        <v>85</v>
      </c>
      <c r="E1396" s="63">
        <f t="shared" si="63"/>
        <v>4841</v>
      </c>
      <c r="F1396" s="63">
        <f t="shared" si="64"/>
        <v>3502</v>
      </c>
      <c r="G1396" s="65"/>
      <c r="H1396" s="194"/>
      <c r="I1396" s="64"/>
      <c r="J1396" s="64"/>
      <c r="K1396" s="69"/>
      <c r="L1396" s="72"/>
      <c r="M1396" s="72"/>
      <c r="N1396" s="72"/>
      <c r="O1396" s="72"/>
      <c r="P1396" s="63">
        <f t="shared" si="65"/>
        <v>1254</v>
      </c>
    </row>
    <row r="1397" spans="1:16" x14ac:dyDescent="0.25">
      <c r="A1397" s="104">
        <v>1397</v>
      </c>
      <c r="B1397" s="66">
        <v>79.13</v>
      </c>
      <c r="C1397" s="63">
        <f>'soust.uk.JMK př.č.2'!$O$27+'soust.uk.JMK př.č.2'!$P$27</f>
        <v>23092</v>
      </c>
      <c r="D1397" s="63">
        <f>'soust.uk.JMK př.č.2'!$L$27</f>
        <v>85</v>
      </c>
      <c r="E1397" s="63">
        <f t="shared" si="63"/>
        <v>4841</v>
      </c>
      <c r="F1397" s="63">
        <f t="shared" si="64"/>
        <v>3502</v>
      </c>
      <c r="G1397" s="65"/>
      <c r="H1397" s="194"/>
      <c r="I1397" s="64"/>
      <c r="J1397" s="64"/>
      <c r="K1397" s="69"/>
      <c r="L1397" s="72"/>
      <c r="M1397" s="72"/>
      <c r="N1397" s="72"/>
      <c r="O1397" s="72"/>
      <c r="P1397" s="63">
        <f t="shared" si="65"/>
        <v>1254</v>
      </c>
    </row>
    <row r="1398" spans="1:16" x14ac:dyDescent="0.25">
      <c r="A1398" s="104">
        <v>1398</v>
      </c>
      <c r="B1398" s="66">
        <v>79.14</v>
      </c>
      <c r="C1398" s="63">
        <f>'soust.uk.JMK př.č.2'!$O$27+'soust.uk.JMK př.č.2'!$P$27</f>
        <v>23092</v>
      </c>
      <c r="D1398" s="63">
        <f>'soust.uk.JMK př.č.2'!$L$27</f>
        <v>85</v>
      </c>
      <c r="E1398" s="63">
        <f t="shared" si="63"/>
        <v>4839</v>
      </c>
      <c r="F1398" s="63">
        <f t="shared" si="64"/>
        <v>3501</v>
      </c>
      <c r="G1398" s="65"/>
      <c r="H1398" s="194"/>
      <c r="I1398" s="64"/>
      <c r="J1398" s="64"/>
      <c r="K1398" s="69"/>
      <c r="L1398" s="72"/>
      <c r="M1398" s="72"/>
      <c r="N1398" s="72"/>
      <c r="O1398" s="72"/>
      <c r="P1398" s="63">
        <f t="shared" si="65"/>
        <v>1253</v>
      </c>
    </row>
    <row r="1399" spans="1:16" x14ac:dyDescent="0.25">
      <c r="A1399" s="104">
        <v>1399</v>
      </c>
      <c r="B1399" s="66">
        <v>79.150000000000006</v>
      </c>
      <c r="C1399" s="63">
        <f>'soust.uk.JMK př.č.2'!$O$27+'soust.uk.JMK př.č.2'!$P$27</f>
        <v>23092</v>
      </c>
      <c r="D1399" s="63">
        <f>'soust.uk.JMK př.č.2'!$L$27</f>
        <v>85</v>
      </c>
      <c r="E1399" s="63">
        <f t="shared" si="63"/>
        <v>4839</v>
      </c>
      <c r="F1399" s="63">
        <f t="shared" si="64"/>
        <v>3501</v>
      </c>
      <c r="G1399" s="65"/>
      <c r="H1399" s="194"/>
      <c r="I1399" s="64"/>
      <c r="J1399" s="64"/>
      <c r="K1399" s="69"/>
      <c r="L1399" s="72"/>
      <c r="M1399" s="72"/>
      <c r="N1399" s="72"/>
      <c r="O1399" s="72"/>
      <c r="P1399" s="63">
        <f t="shared" si="65"/>
        <v>1253</v>
      </c>
    </row>
    <row r="1400" spans="1:16" x14ac:dyDescent="0.25">
      <c r="A1400" s="104">
        <v>1400</v>
      </c>
      <c r="B1400" s="66">
        <v>79.150000000000006</v>
      </c>
      <c r="C1400" s="63">
        <f>'soust.uk.JMK př.č.2'!$O$27+'soust.uk.JMK př.č.2'!$P$27</f>
        <v>23092</v>
      </c>
      <c r="D1400" s="63">
        <f>'soust.uk.JMK př.č.2'!$L$27</f>
        <v>85</v>
      </c>
      <c r="E1400" s="63">
        <f t="shared" si="63"/>
        <v>4839</v>
      </c>
      <c r="F1400" s="63">
        <f t="shared" si="64"/>
        <v>3501</v>
      </c>
      <c r="G1400" s="65"/>
      <c r="H1400" s="194"/>
      <c r="I1400" s="64"/>
      <c r="J1400" s="64"/>
      <c r="K1400" s="69"/>
      <c r="L1400" s="72"/>
      <c r="M1400" s="72"/>
      <c r="N1400" s="72"/>
      <c r="O1400" s="72"/>
      <c r="P1400" s="63">
        <f t="shared" si="65"/>
        <v>1253</v>
      </c>
    </row>
    <row r="1401" spans="1:16" x14ac:dyDescent="0.25">
      <c r="A1401" s="104">
        <v>1401</v>
      </c>
      <c r="B1401" s="66">
        <v>79.16</v>
      </c>
      <c r="C1401" s="63">
        <f>'soust.uk.JMK př.č.2'!$O$27+'soust.uk.JMK př.č.2'!$P$27</f>
        <v>23092</v>
      </c>
      <c r="D1401" s="63">
        <f>'soust.uk.JMK př.č.2'!$L$27</f>
        <v>85</v>
      </c>
      <c r="E1401" s="63">
        <f t="shared" si="63"/>
        <v>4839</v>
      </c>
      <c r="F1401" s="63">
        <f t="shared" si="64"/>
        <v>3501</v>
      </c>
      <c r="G1401" s="65"/>
      <c r="H1401" s="194"/>
      <c r="I1401" s="64"/>
      <c r="J1401" s="64"/>
      <c r="K1401" s="69"/>
      <c r="L1401" s="72"/>
      <c r="M1401" s="72"/>
      <c r="N1401" s="72"/>
      <c r="O1401" s="72"/>
      <c r="P1401" s="63">
        <f t="shared" si="65"/>
        <v>1253</v>
      </c>
    </row>
    <row r="1402" spans="1:16" x14ac:dyDescent="0.25">
      <c r="A1402" s="104">
        <v>1402</v>
      </c>
      <c r="B1402" s="66">
        <v>79.17</v>
      </c>
      <c r="C1402" s="63">
        <f>'soust.uk.JMK př.č.2'!$O$27+'soust.uk.JMK př.č.2'!$P$27</f>
        <v>23092</v>
      </c>
      <c r="D1402" s="63">
        <f>'soust.uk.JMK př.č.2'!$L$27</f>
        <v>85</v>
      </c>
      <c r="E1402" s="63">
        <f t="shared" si="63"/>
        <v>4838</v>
      </c>
      <c r="F1402" s="63">
        <f t="shared" si="64"/>
        <v>3500</v>
      </c>
      <c r="G1402" s="65"/>
      <c r="H1402" s="194"/>
      <c r="I1402" s="64"/>
      <c r="J1402" s="64"/>
      <c r="K1402" s="69"/>
      <c r="L1402" s="72"/>
      <c r="M1402" s="72"/>
      <c r="N1402" s="72"/>
      <c r="O1402" s="72"/>
      <c r="P1402" s="63">
        <f t="shared" si="65"/>
        <v>1253</v>
      </c>
    </row>
    <row r="1403" spans="1:16" x14ac:dyDescent="0.25">
      <c r="A1403" s="104">
        <v>1403</v>
      </c>
      <c r="B1403" s="66">
        <v>79.17</v>
      </c>
      <c r="C1403" s="63">
        <f>'soust.uk.JMK př.č.2'!$O$27+'soust.uk.JMK př.č.2'!$P$27</f>
        <v>23092</v>
      </c>
      <c r="D1403" s="63">
        <f>'soust.uk.JMK př.č.2'!$L$27</f>
        <v>85</v>
      </c>
      <c r="E1403" s="63">
        <f t="shared" si="63"/>
        <v>4838</v>
      </c>
      <c r="F1403" s="63">
        <f t="shared" si="64"/>
        <v>3500</v>
      </c>
      <c r="G1403" s="65"/>
      <c r="H1403" s="194"/>
      <c r="I1403" s="64"/>
      <c r="J1403" s="64"/>
      <c r="K1403" s="69"/>
      <c r="L1403" s="72"/>
      <c r="M1403" s="72"/>
      <c r="N1403" s="72"/>
      <c r="O1403" s="72"/>
      <c r="P1403" s="63">
        <f t="shared" si="65"/>
        <v>1253</v>
      </c>
    </row>
    <row r="1404" spans="1:16" x14ac:dyDescent="0.25">
      <c r="A1404" s="104">
        <v>1404</v>
      </c>
      <c r="B1404" s="66">
        <v>79.180000000000007</v>
      </c>
      <c r="C1404" s="63">
        <f>'soust.uk.JMK př.č.2'!$O$27+'soust.uk.JMK př.č.2'!$P$27</f>
        <v>23092</v>
      </c>
      <c r="D1404" s="63">
        <f>'soust.uk.JMK př.č.2'!$L$27</f>
        <v>85</v>
      </c>
      <c r="E1404" s="63">
        <f t="shared" si="63"/>
        <v>4838</v>
      </c>
      <c r="F1404" s="63">
        <f t="shared" si="64"/>
        <v>3500</v>
      </c>
      <c r="G1404" s="65"/>
      <c r="H1404" s="194"/>
      <c r="I1404" s="64"/>
      <c r="J1404" s="64"/>
      <c r="K1404" s="69"/>
      <c r="L1404" s="72"/>
      <c r="M1404" s="72"/>
      <c r="N1404" s="72"/>
      <c r="O1404" s="72"/>
      <c r="P1404" s="63">
        <f t="shared" si="65"/>
        <v>1253</v>
      </c>
    </row>
    <row r="1405" spans="1:16" x14ac:dyDescent="0.25">
      <c r="A1405" s="104">
        <v>1405</v>
      </c>
      <c r="B1405" s="66">
        <v>79.19</v>
      </c>
      <c r="C1405" s="63">
        <f>'soust.uk.JMK př.č.2'!$O$27+'soust.uk.JMK př.č.2'!$P$27</f>
        <v>23092</v>
      </c>
      <c r="D1405" s="63">
        <f>'soust.uk.JMK př.č.2'!$L$27</f>
        <v>85</v>
      </c>
      <c r="E1405" s="63">
        <f t="shared" si="63"/>
        <v>4837</v>
      </c>
      <c r="F1405" s="63">
        <f t="shared" si="64"/>
        <v>3499</v>
      </c>
      <c r="G1405" s="65"/>
      <c r="H1405" s="194"/>
      <c r="I1405" s="64"/>
      <c r="J1405" s="64"/>
      <c r="K1405" s="69"/>
      <c r="L1405" s="72"/>
      <c r="M1405" s="72"/>
      <c r="N1405" s="72"/>
      <c r="O1405" s="72"/>
      <c r="P1405" s="63">
        <f t="shared" si="65"/>
        <v>1253</v>
      </c>
    </row>
    <row r="1406" spans="1:16" x14ac:dyDescent="0.25">
      <c r="A1406" s="104">
        <v>1406</v>
      </c>
      <c r="B1406" s="66">
        <v>79.2</v>
      </c>
      <c r="C1406" s="63">
        <f>'soust.uk.JMK př.č.2'!$O$27+'soust.uk.JMK př.č.2'!$P$27</f>
        <v>23092</v>
      </c>
      <c r="D1406" s="63">
        <f>'soust.uk.JMK př.č.2'!$L$27</f>
        <v>85</v>
      </c>
      <c r="E1406" s="63">
        <f t="shared" si="63"/>
        <v>4837</v>
      </c>
      <c r="F1406" s="63">
        <f t="shared" si="64"/>
        <v>3499</v>
      </c>
      <c r="G1406" s="65"/>
      <c r="H1406" s="194"/>
      <c r="I1406" s="64"/>
      <c r="J1406" s="64"/>
      <c r="K1406" s="69"/>
      <c r="L1406" s="72"/>
      <c r="M1406" s="72"/>
      <c r="N1406" s="72"/>
      <c r="O1406" s="72"/>
      <c r="P1406" s="63">
        <f t="shared" si="65"/>
        <v>1253</v>
      </c>
    </row>
    <row r="1407" spans="1:16" x14ac:dyDescent="0.25">
      <c r="A1407" s="104">
        <v>1407</v>
      </c>
      <c r="B1407" s="66">
        <v>79.2</v>
      </c>
      <c r="C1407" s="63">
        <f>'soust.uk.JMK př.č.2'!$O$27+'soust.uk.JMK př.č.2'!$P$27</f>
        <v>23092</v>
      </c>
      <c r="D1407" s="63">
        <f>'soust.uk.JMK př.č.2'!$L$27</f>
        <v>85</v>
      </c>
      <c r="E1407" s="63">
        <f t="shared" si="63"/>
        <v>4837</v>
      </c>
      <c r="F1407" s="63">
        <f t="shared" si="64"/>
        <v>3499</v>
      </c>
      <c r="G1407" s="65"/>
      <c r="H1407" s="194"/>
      <c r="I1407" s="64"/>
      <c r="J1407" s="64"/>
      <c r="K1407" s="69"/>
      <c r="L1407" s="72"/>
      <c r="M1407" s="72"/>
      <c r="N1407" s="72"/>
      <c r="O1407" s="72"/>
      <c r="P1407" s="63">
        <f t="shared" si="65"/>
        <v>1253</v>
      </c>
    </row>
    <row r="1408" spans="1:16" x14ac:dyDescent="0.25">
      <c r="A1408" s="104">
        <v>1408</v>
      </c>
      <c r="B1408" s="66">
        <v>79.209999999999994</v>
      </c>
      <c r="C1408" s="63">
        <f>'soust.uk.JMK př.č.2'!$O$27+'soust.uk.JMK př.č.2'!$P$27</f>
        <v>23092</v>
      </c>
      <c r="D1408" s="63">
        <f>'soust.uk.JMK př.č.2'!$L$27</f>
        <v>85</v>
      </c>
      <c r="E1408" s="63">
        <f t="shared" si="63"/>
        <v>4835</v>
      </c>
      <c r="F1408" s="63">
        <f t="shared" si="64"/>
        <v>3498</v>
      </c>
      <c r="G1408" s="65"/>
      <c r="H1408" s="194"/>
      <c r="I1408" s="64"/>
      <c r="J1408" s="64"/>
      <c r="K1408" s="69"/>
      <c r="L1408" s="72"/>
      <c r="M1408" s="72"/>
      <c r="N1408" s="72"/>
      <c r="O1408" s="72"/>
      <c r="P1408" s="63">
        <f t="shared" si="65"/>
        <v>1252</v>
      </c>
    </row>
    <row r="1409" spans="1:16" x14ac:dyDescent="0.25">
      <c r="A1409" s="104">
        <v>1409</v>
      </c>
      <c r="B1409" s="66">
        <v>79.22</v>
      </c>
      <c r="C1409" s="63">
        <f>'soust.uk.JMK př.č.2'!$O$27+'soust.uk.JMK př.č.2'!$P$27</f>
        <v>23092</v>
      </c>
      <c r="D1409" s="63">
        <f>'soust.uk.JMK př.č.2'!$L$27</f>
        <v>85</v>
      </c>
      <c r="E1409" s="63">
        <f t="shared" si="63"/>
        <v>4835</v>
      </c>
      <c r="F1409" s="63">
        <f t="shared" si="64"/>
        <v>3498</v>
      </c>
      <c r="G1409" s="65"/>
      <c r="H1409" s="194"/>
      <c r="I1409" s="64"/>
      <c r="J1409" s="64"/>
      <c r="K1409" s="69"/>
      <c r="L1409" s="72"/>
      <c r="M1409" s="72"/>
      <c r="N1409" s="72"/>
      <c r="O1409" s="72"/>
      <c r="P1409" s="63">
        <f t="shared" si="65"/>
        <v>1252</v>
      </c>
    </row>
    <row r="1410" spans="1:16" x14ac:dyDescent="0.25">
      <c r="A1410" s="104">
        <v>1410</v>
      </c>
      <c r="B1410" s="66">
        <v>79.22</v>
      </c>
      <c r="C1410" s="63">
        <f>'soust.uk.JMK př.č.2'!$O$27+'soust.uk.JMK př.č.2'!$P$27</f>
        <v>23092</v>
      </c>
      <c r="D1410" s="63">
        <f>'soust.uk.JMK př.č.2'!$L$27</f>
        <v>85</v>
      </c>
      <c r="E1410" s="63">
        <f t="shared" si="63"/>
        <v>4835</v>
      </c>
      <c r="F1410" s="63">
        <f t="shared" si="64"/>
        <v>3498</v>
      </c>
      <c r="G1410" s="65"/>
      <c r="H1410" s="194"/>
      <c r="I1410" s="64"/>
      <c r="J1410" s="64"/>
      <c r="K1410" s="69"/>
      <c r="L1410" s="72"/>
      <c r="M1410" s="72"/>
      <c r="N1410" s="72"/>
      <c r="O1410" s="72"/>
      <c r="P1410" s="63">
        <f t="shared" si="65"/>
        <v>1252</v>
      </c>
    </row>
    <row r="1411" spans="1:16" x14ac:dyDescent="0.25">
      <c r="A1411" s="104">
        <v>1411</v>
      </c>
      <c r="B1411" s="66">
        <v>79.23</v>
      </c>
      <c r="C1411" s="63">
        <f>'soust.uk.JMK př.č.2'!$O$27+'soust.uk.JMK př.č.2'!$P$27</f>
        <v>23092</v>
      </c>
      <c r="D1411" s="63">
        <f>'soust.uk.JMK př.č.2'!$L$27</f>
        <v>85</v>
      </c>
      <c r="E1411" s="63">
        <f t="shared" si="63"/>
        <v>4834</v>
      </c>
      <c r="F1411" s="63">
        <f t="shared" si="64"/>
        <v>3497</v>
      </c>
      <c r="G1411" s="65"/>
      <c r="H1411" s="194"/>
      <c r="I1411" s="64"/>
      <c r="J1411" s="64"/>
      <c r="K1411" s="69"/>
      <c r="L1411" s="72"/>
      <c r="M1411" s="72"/>
      <c r="N1411" s="72"/>
      <c r="O1411" s="72"/>
      <c r="P1411" s="63">
        <f t="shared" si="65"/>
        <v>1252</v>
      </c>
    </row>
    <row r="1412" spans="1:16" x14ac:dyDescent="0.25">
      <c r="A1412" s="104">
        <v>1412</v>
      </c>
      <c r="B1412" s="66">
        <v>79.239999999999995</v>
      </c>
      <c r="C1412" s="63">
        <f>'soust.uk.JMK př.č.2'!$O$27+'soust.uk.JMK př.č.2'!$P$27</f>
        <v>23092</v>
      </c>
      <c r="D1412" s="63">
        <f>'soust.uk.JMK př.č.2'!$L$27</f>
        <v>85</v>
      </c>
      <c r="E1412" s="63">
        <f t="shared" si="63"/>
        <v>4834</v>
      </c>
      <c r="F1412" s="63">
        <f t="shared" si="64"/>
        <v>3497</v>
      </c>
      <c r="G1412" s="65"/>
      <c r="H1412" s="194"/>
      <c r="I1412" s="64"/>
      <c r="J1412" s="64"/>
      <c r="K1412" s="69"/>
      <c r="L1412" s="72"/>
      <c r="M1412" s="72"/>
      <c r="N1412" s="72"/>
      <c r="O1412" s="72"/>
      <c r="P1412" s="63">
        <f t="shared" si="65"/>
        <v>1252</v>
      </c>
    </row>
    <row r="1413" spans="1:16" x14ac:dyDescent="0.25">
      <c r="A1413" s="104">
        <v>1413</v>
      </c>
      <c r="B1413" s="66">
        <v>79.239999999999995</v>
      </c>
      <c r="C1413" s="63">
        <f>'soust.uk.JMK př.č.2'!$O$27+'soust.uk.JMK př.č.2'!$P$27</f>
        <v>23092</v>
      </c>
      <c r="D1413" s="63">
        <f>'soust.uk.JMK př.č.2'!$L$27</f>
        <v>85</v>
      </c>
      <c r="E1413" s="63">
        <f t="shared" si="63"/>
        <v>4834</v>
      </c>
      <c r="F1413" s="63">
        <f t="shared" si="64"/>
        <v>3497</v>
      </c>
      <c r="G1413" s="65"/>
      <c r="H1413" s="194"/>
      <c r="I1413" s="64"/>
      <c r="J1413" s="64"/>
      <c r="K1413" s="69"/>
      <c r="L1413" s="72"/>
      <c r="M1413" s="72"/>
      <c r="N1413" s="72"/>
      <c r="O1413" s="72"/>
      <c r="P1413" s="63">
        <f t="shared" si="65"/>
        <v>1252</v>
      </c>
    </row>
    <row r="1414" spans="1:16" x14ac:dyDescent="0.25">
      <c r="A1414" s="104">
        <v>1414</v>
      </c>
      <c r="B1414" s="66">
        <v>79.25</v>
      </c>
      <c r="C1414" s="63">
        <f>'soust.uk.JMK př.č.2'!$O$27+'soust.uk.JMK př.č.2'!$P$27</f>
        <v>23092</v>
      </c>
      <c r="D1414" s="63">
        <f>'soust.uk.JMK př.č.2'!$L$27</f>
        <v>85</v>
      </c>
      <c r="E1414" s="63">
        <f t="shared" si="63"/>
        <v>4834</v>
      </c>
      <c r="F1414" s="63">
        <f t="shared" si="64"/>
        <v>3497</v>
      </c>
      <c r="G1414" s="65"/>
      <c r="H1414" s="194"/>
      <c r="I1414" s="64"/>
      <c r="J1414" s="64"/>
      <c r="K1414" s="69"/>
      <c r="L1414" s="72"/>
      <c r="M1414" s="72"/>
      <c r="N1414" s="72"/>
      <c r="O1414" s="72"/>
      <c r="P1414" s="63">
        <f t="shared" si="65"/>
        <v>1252</v>
      </c>
    </row>
    <row r="1415" spans="1:16" x14ac:dyDescent="0.25">
      <c r="A1415" s="104">
        <v>1415</v>
      </c>
      <c r="B1415" s="66">
        <v>79.260000000000005</v>
      </c>
      <c r="C1415" s="63">
        <f>'soust.uk.JMK př.č.2'!$O$27+'soust.uk.JMK př.č.2'!$P$27</f>
        <v>23092</v>
      </c>
      <c r="D1415" s="63">
        <f>'soust.uk.JMK př.č.2'!$L$27</f>
        <v>85</v>
      </c>
      <c r="E1415" s="63">
        <f t="shared" si="63"/>
        <v>4833</v>
      </c>
      <c r="F1415" s="63">
        <f t="shared" si="64"/>
        <v>3496</v>
      </c>
      <c r="G1415" s="65"/>
      <c r="H1415" s="194"/>
      <c r="I1415" s="64"/>
      <c r="J1415" s="64"/>
      <c r="K1415" s="69"/>
      <c r="L1415" s="72"/>
      <c r="M1415" s="72"/>
      <c r="N1415" s="72"/>
      <c r="O1415" s="72"/>
      <c r="P1415" s="63">
        <f t="shared" si="65"/>
        <v>1252</v>
      </c>
    </row>
    <row r="1416" spans="1:16" x14ac:dyDescent="0.25">
      <c r="A1416" s="104">
        <v>1416</v>
      </c>
      <c r="B1416" s="66">
        <v>79.260000000000005</v>
      </c>
      <c r="C1416" s="63">
        <f>'soust.uk.JMK př.č.2'!$O$27+'soust.uk.JMK př.č.2'!$P$27</f>
        <v>23092</v>
      </c>
      <c r="D1416" s="63">
        <f>'soust.uk.JMK př.č.2'!$L$27</f>
        <v>85</v>
      </c>
      <c r="E1416" s="63">
        <f t="shared" si="63"/>
        <v>4833</v>
      </c>
      <c r="F1416" s="63">
        <f t="shared" si="64"/>
        <v>3496</v>
      </c>
      <c r="G1416" s="65"/>
      <c r="H1416" s="194"/>
      <c r="I1416" s="64"/>
      <c r="J1416" s="64"/>
      <c r="K1416" s="69"/>
      <c r="L1416" s="72"/>
      <c r="M1416" s="72"/>
      <c r="N1416" s="72"/>
      <c r="O1416" s="72"/>
      <c r="P1416" s="63">
        <f t="shared" si="65"/>
        <v>1252</v>
      </c>
    </row>
    <row r="1417" spans="1:16" x14ac:dyDescent="0.25">
      <c r="A1417" s="104">
        <v>1417</v>
      </c>
      <c r="B1417" s="66">
        <v>79.27</v>
      </c>
      <c r="C1417" s="63">
        <f>'soust.uk.JMK př.č.2'!$O$27+'soust.uk.JMK př.č.2'!$P$27</f>
        <v>23092</v>
      </c>
      <c r="D1417" s="63">
        <f>'soust.uk.JMK př.č.2'!$L$27</f>
        <v>85</v>
      </c>
      <c r="E1417" s="63">
        <f t="shared" si="63"/>
        <v>4833</v>
      </c>
      <c r="F1417" s="63">
        <f t="shared" si="64"/>
        <v>3496</v>
      </c>
      <c r="G1417" s="65"/>
      <c r="H1417" s="194"/>
      <c r="I1417" s="64"/>
      <c r="J1417" s="64"/>
      <c r="K1417" s="69"/>
      <c r="L1417" s="72"/>
      <c r="M1417" s="72"/>
      <c r="N1417" s="72"/>
      <c r="O1417" s="72"/>
      <c r="P1417" s="63">
        <f t="shared" si="65"/>
        <v>1252</v>
      </c>
    </row>
    <row r="1418" spans="1:16" x14ac:dyDescent="0.25">
      <c r="A1418" s="104">
        <v>1418</v>
      </c>
      <c r="B1418" s="66">
        <v>79.28</v>
      </c>
      <c r="C1418" s="63">
        <f>'soust.uk.JMK př.č.2'!$O$27+'soust.uk.JMK př.č.2'!$P$27</f>
        <v>23092</v>
      </c>
      <c r="D1418" s="63">
        <f>'soust.uk.JMK př.č.2'!$L$27</f>
        <v>85</v>
      </c>
      <c r="E1418" s="63">
        <f t="shared" si="63"/>
        <v>4831</v>
      </c>
      <c r="F1418" s="63">
        <f t="shared" si="64"/>
        <v>3495</v>
      </c>
      <c r="G1418" s="65"/>
      <c r="H1418" s="194"/>
      <c r="I1418" s="64"/>
      <c r="J1418" s="64"/>
      <c r="K1418" s="69"/>
      <c r="L1418" s="72"/>
      <c r="M1418" s="72"/>
      <c r="N1418" s="72"/>
      <c r="O1418" s="72"/>
      <c r="P1418" s="63">
        <f t="shared" si="65"/>
        <v>1251</v>
      </c>
    </row>
    <row r="1419" spans="1:16" x14ac:dyDescent="0.25">
      <c r="A1419" s="104">
        <v>1419</v>
      </c>
      <c r="B1419" s="66">
        <v>79.290000000000006</v>
      </c>
      <c r="C1419" s="63">
        <f>'soust.uk.JMK př.č.2'!$O$27+'soust.uk.JMK př.č.2'!$P$27</f>
        <v>23092</v>
      </c>
      <c r="D1419" s="63">
        <f>'soust.uk.JMK př.č.2'!$L$27</f>
        <v>85</v>
      </c>
      <c r="E1419" s="63">
        <f t="shared" si="63"/>
        <v>4831</v>
      </c>
      <c r="F1419" s="63">
        <f t="shared" si="64"/>
        <v>3495</v>
      </c>
      <c r="G1419" s="65"/>
      <c r="H1419" s="194"/>
      <c r="I1419" s="64"/>
      <c r="J1419" s="64"/>
      <c r="K1419" s="69"/>
      <c r="L1419" s="72"/>
      <c r="M1419" s="72"/>
      <c r="N1419" s="72"/>
      <c r="O1419" s="72"/>
      <c r="P1419" s="63">
        <f t="shared" si="65"/>
        <v>1251</v>
      </c>
    </row>
    <row r="1420" spans="1:16" x14ac:dyDescent="0.25">
      <c r="A1420" s="104">
        <v>1420</v>
      </c>
      <c r="B1420" s="66">
        <v>79.290000000000006</v>
      </c>
      <c r="C1420" s="63">
        <f>'soust.uk.JMK př.č.2'!$O$27+'soust.uk.JMK př.č.2'!$P$27</f>
        <v>23092</v>
      </c>
      <c r="D1420" s="63">
        <f>'soust.uk.JMK př.č.2'!$L$27</f>
        <v>85</v>
      </c>
      <c r="E1420" s="63">
        <f t="shared" si="63"/>
        <v>4831</v>
      </c>
      <c r="F1420" s="63">
        <f t="shared" si="64"/>
        <v>3495</v>
      </c>
      <c r="G1420" s="65"/>
      <c r="H1420" s="194"/>
      <c r="I1420" s="64"/>
      <c r="J1420" s="64"/>
      <c r="K1420" s="69"/>
      <c r="L1420" s="72"/>
      <c r="M1420" s="72"/>
      <c r="N1420" s="72"/>
      <c r="O1420" s="72"/>
      <c r="P1420" s="63">
        <f t="shared" si="65"/>
        <v>1251</v>
      </c>
    </row>
    <row r="1421" spans="1:16" x14ac:dyDescent="0.25">
      <c r="A1421" s="104">
        <v>1421</v>
      </c>
      <c r="B1421" s="66">
        <v>79.3</v>
      </c>
      <c r="C1421" s="63">
        <f>'soust.uk.JMK př.č.2'!$O$27+'soust.uk.JMK př.č.2'!$P$27</f>
        <v>23092</v>
      </c>
      <c r="D1421" s="63">
        <f>'soust.uk.JMK př.č.2'!$L$27</f>
        <v>85</v>
      </c>
      <c r="E1421" s="63">
        <f t="shared" si="63"/>
        <v>4830</v>
      </c>
      <c r="F1421" s="63">
        <f t="shared" si="64"/>
        <v>3494</v>
      </c>
      <c r="G1421" s="65"/>
      <c r="H1421" s="194"/>
      <c r="I1421" s="64"/>
      <c r="J1421" s="64"/>
      <c r="K1421" s="69"/>
      <c r="L1421" s="72"/>
      <c r="M1421" s="72"/>
      <c r="N1421" s="72"/>
      <c r="O1421" s="72"/>
      <c r="P1421" s="63">
        <f t="shared" si="65"/>
        <v>1251</v>
      </c>
    </row>
    <row r="1422" spans="1:16" x14ac:dyDescent="0.25">
      <c r="A1422" s="104">
        <v>1422</v>
      </c>
      <c r="B1422" s="66">
        <v>79.31</v>
      </c>
      <c r="C1422" s="63">
        <f>'soust.uk.JMK př.č.2'!$O$27+'soust.uk.JMK př.č.2'!$P$27</f>
        <v>23092</v>
      </c>
      <c r="D1422" s="63">
        <f>'soust.uk.JMK př.č.2'!$L$27</f>
        <v>85</v>
      </c>
      <c r="E1422" s="63">
        <f t="shared" ref="E1422:E1485" si="66">SUM(F1422,P1422,D1422)</f>
        <v>4830</v>
      </c>
      <c r="F1422" s="63">
        <f t="shared" si="64"/>
        <v>3494</v>
      </c>
      <c r="G1422" s="65"/>
      <c r="H1422" s="194"/>
      <c r="I1422" s="64"/>
      <c r="J1422" s="64"/>
      <c r="K1422" s="69"/>
      <c r="L1422" s="72"/>
      <c r="M1422" s="72"/>
      <c r="N1422" s="72"/>
      <c r="O1422" s="72"/>
      <c r="P1422" s="63">
        <f t="shared" si="65"/>
        <v>1251</v>
      </c>
    </row>
    <row r="1423" spans="1:16" x14ac:dyDescent="0.25">
      <c r="A1423" s="104">
        <v>1423</v>
      </c>
      <c r="B1423" s="66">
        <v>79.31</v>
      </c>
      <c r="C1423" s="63">
        <f>'soust.uk.JMK př.č.2'!$O$27+'soust.uk.JMK př.č.2'!$P$27</f>
        <v>23092</v>
      </c>
      <c r="D1423" s="63">
        <f>'soust.uk.JMK př.č.2'!$L$27</f>
        <v>85</v>
      </c>
      <c r="E1423" s="63">
        <f t="shared" si="66"/>
        <v>4830</v>
      </c>
      <c r="F1423" s="63">
        <f t="shared" ref="F1423:F1486" si="67">ROUND(1/B1423*C1423*12,0)</f>
        <v>3494</v>
      </c>
      <c r="G1423" s="65"/>
      <c r="H1423" s="194"/>
      <c r="I1423" s="64"/>
      <c r="J1423" s="64"/>
      <c r="K1423" s="69"/>
      <c r="L1423" s="72"/>
      <c r="M1423" s="72"/>
      <c r="N1423" s="72"/>
      <c r="O1423" s="72"/>
      <c r="P1423" s="63">
        <f t="shared" ref="P1423:P1486" si="68">ROUND((F1423*35.8%),0)</f>
        <v>1251</v>
      </c>
    </row>
    <row r="1424" spans="1:16" x14ac:dyDescent="0.25">
      <c r="A1424" s="104">
        <v>1424</v>
      </c>
      <c r="B1424" s="66">
        <v>79.319999999999993</v>
      </c>
      <c r="C1424" s="63">
        <f>'soust.uk.JMK př.č.2'!$O$27+'soust.uk.JMK př.č.2'!$P$27</f>
        <v>23092</v>
      </c>
      <c r="D1424" s="63">
        <f>'soust.uk.JMK př.č.2'!$L$27</f>
        <v>85</v>
      </c>
      <c r="E1424" s="63">
        <f t="shared" si="66"/>
        <v>4828</v>
      </c>
      <c r="F1424" s="63">
        <f t="shared" si="67"/>
        <v>3493</v>
      </c>
      <c r="G1424" s="65"/>
      <c r="H1424" s="194"/>
      <c r="I1424" s="64"/>
      <c r="J1424" s="64"/>
      <c r="K1424" s="69"/>
      <c r="L1424" s="72"/>
      <c r="M1424" s="72"/>
      <c r="N1424" s="72"/>
      <c r="O1424" s="72"/>
      <c r="P1424" s="63">
        <f t="shared" si="68"/>
        <v>1250</v>
      </c>
    </row>
    <row r="1425" spans="1:16" x14ac:dyDescent="0.25">
      <c r="A1425" s="104">
        <v>1425</v>
      </c>
      <c r="B1425" s="66">
        <v>79.33</v>
      </c>
      <c r="C1425" s="63">
        <f>'soust.uk.JMK př.č.2'!$O$27+'soust.uk.JMK př.č.2'!$P$27</f>
        <v>23092</v>
      </c>
      <c r="D1425" s="63">
        <f>'soust.uk.JMK př.č.2'!$L$27</f>
        <v>85</v>
      </c>
      <c r="E1425" s="63">
        <f t="shared" si="66"/>
        <v>4828</v>
      </c>
      <c r="F1425" s="63">
        <f t="shared" si="67"/>
        <v>3493</v>
      </c>
      <c r="G1425" s="65"/>
      <c r="H1425" s="194"/>
      <c r="I1425" s="64"/>
      <c r="J1425" s="64"/>
      <c r="K1425" s="69"/>
      <c r="L1425" s="72"/>
      <c r="M1425" s="72"/>
      <c r="N1425" s="72"/>
      <c r="O1425" s="72"/>
      <c r="P1425" s="63">
        <f t="shared" si="68"/>
        <v>1250</v>
      </c>
    </row>
    <row r="1426" spans="1:16" x14ac:dyDescent="0.25">
      <c r="A1426" s="104">
        <v>1426</v>
      </c>
      <c r="B1426" s="66">
        <v>79.33</v>
      </c>
      <c r="C1426" s="63">
        <f>'soust.uk.JMK př.č.2'!$O$27+'soust.uk.JMK př.č.2'!$P$27</f>
        <v>23092</v>
      </c>
      <c r="D1426" s="63">
        <f>'soust.uk.JMK př.č.2'!$L$27</f>
        <v>85</v>
      </c>
      <c r="E1426" s="63">
        <f t="shared" si="66"/>
        <v>4828</v>
      </c>
      <c r="F1426" s="63">
        <f t="shared" si="67"/>
        <v>3493</v>
      </c>
      <c r="G1426" s="65"/>
      <c r="H1426" s="194"/>
      <c r="I1426" s="64"/>
      <c r="J1426" s="64"/>
      <c r="K1426" s="69"/>
      <c r="L1426" s="72"/>
      <c r="M1426" s="72"/>
      <c r="N1426" s="72"/>
      <c r="O1426" s="72"/>
      <c r="P1426" s="63">
        <f t="shared" si="68"/>
        <v>1250</v>
      </c>
    </row>
    <row r="1427" spans="1:16" x14ac:dyDescent="0.25">
      <c r="A1427" s="104">
        <v>1427</v>
      </c>
      <c r="B1427" s="66">
        <v>79.34</v>
      </c>
      <c r="C1427" s="63">
        <f>'soust.uk.JMK př.č.2'!$O$27+'soust.uk.JMK př.č.2'!$P$27</f>
        <v>23092</v>
      </c>
      <c r="D1427" s="63">
        <f>'soust.uk.JMK př.č.2'!$L$27</f>
        <v>85</v>
      </c>
      <c r="E1427" s="63">
        <f t="shared" si="66"/>
        <v>4828</v>
      </c>
      <c r="F1427" s="63">
        <f t="shared" si="67"/>
        <v>3493</v>
      </c>
      <c r="G1427" s="65"/>
      <c r="H1427" s="194"/>
      <c r="I1427" s="64"/>
      <c r="J1427" s="64"/>
      <c r="K1427" s="69"/>
      <c r="L1427" s="72"/>
      <c r="M1427" s="72"/>
      <c r="N1427" s="72"/>
      <c r="O1427" s="72"/>
      <c r="P1427" s="63">
        <f t="shared" si="68"/>
        <v>1250</v>
      </c>
    </row>
    <row r="1428" spans="1:16" x14ac:dyDescent="0.25">
      <c r="A1428" s="104">
        <v>1428</v>
      </c>
      <c r="B1428" s="66">
        <v>79.349999999999994</v>
      </c>
      <c r="C1428" s="63">
        <f>'soust.uk.JMK př.č.2'!$O$27+'soust.uk.JMK př.č.2'!$P$27</f>
        <v>23092</v>
      </c>
      <c r="D1428" s="63">
        <f>'soust.uk.JMK př.č.2'!$L$27</f>
        <v>85</v>
      </c>
      <c r="E1428" s="63">
        <f t="shared" si="66"/>
        <v>4827</v>
      </c>
      <c r="F1428" s="63">
        <f t="shared" si="67"/>
        <v>3492</v>
      </c>
      <c r="G1428" s="65"/>
      <c r="H1428" s="194"/>
      <c r="I1428" s="64"/>
      <c r="J1428" s="64"/>
      <c r="K1428" s="69"/>
      <c r="L1428" s="72"/>
      <c r="M1428" s="72"/>
      <c r="N1428" s="72"/>
      <c r="O1428" s="72"/>
      <c r="P1428" s="63">
        <f t="shared" si="68"/>
        <v>1250</v>
      </c>
    </row>
    <row r="1429" spans="1:16" x14ac:dyDescent="0.25">
      <c r="A1429" s="104">
        <v>1429</v>
      </c>
      <c r="B1429" s="66">
        <v>79.349999999999994</v>
      </c>
      <c r="C1429" s="63">
        <f>'soust.uk.JMK př.č.2'!$O$27+'soust.uk.JMK př.č.2'!$P$27</f>
        <v>23092</v>
      </c>
      <c r="D1429" s="63">
        <f>'soust.uk.JMK př.č.2'!$L$27</f>
        <v>85</v>
      </c>
      <c r="E1429" s="63">
        <f t="shared" si="66"/>
        <v>4827</v>
      </c>
      <c r="F1429" s="63">
        <f t="shared" si="67"/>
        <v>3492</v>
      </c>
      <c r="G1429" s="65"/>
      <c r="H1429" s="194"/>
      <c r="I1429" s="64"/>
      <c r="J1429" s="64"/>
      <c r="K1429" s="69"/>
      <c r="L1429" s="72"/>
      <c r="M1429" s="72"/>
      <c r="N1429" s="72"/>
      <c r="O1429" s="72"/>
      <c r="P1429" s="63">
        <f t="shared" si="68"/>
        <v>1250</v>
      </c>
    </row>
    <row r="1430" spans="1:16" x14ac:dyDescent="0.25">
      <c r="A1430" s="104">
        <v>1430</v>
      </c>
      <c r="B1430" s="66">
        <v>79.36</v>
      </c>
      <c r="C1430" s="63">
        <f>'soust.uk.JMK př.č.2'!$O$27+'soust.uk.JMK př.č.2'!$P$27</f>
        <v>23092</v>
      </c>
      <c r="D1430" s="63">
        <f>'soust.uk.JMK př.č.2'!$L$27</f>
        <v>85</v>
      </c>
      <c r="E1430" s="63">
        <f t="shared" si="66"/>
        <v>4827</v>
      </c>
      <c r="F1430" s="63">
        <f t="shared" si="67"/>
        <v>3492</v>
      </c>
      <c r="G1430" s="65"/>
      <c r="H1430" s="194"/>
      <c r="I1430" s="64"/>
      <c r="J1430" s="64"/>
      <c r="K1430" s="69"/>
      <c r="L1430" s="72"/>
      <c r="M1430" s="72"/>
      <c r="N1430" s="72"/>
      <c r="O1430" s="72"/>
      <c r="P1430" s="63">
        <f t="shared" si="68"/>
        <v>1250</v>
      </c>
    </row>
    <row r="1431" spans="1:16" x14ac:dyDescent="0.25">
      <c r="A1431" s="104">
        <v>1431</v>
      </c>
      <c r="B1431" s="66">
        <v>79.36</v>
      </c>
      <c r="C1431" s="63">
        <f>'soust.uk.JMK př.č.2'!$O$27+'soust.uk.JMK př.č.2'!$P$27</f>
        <v>23092</v>
      </c>
      <c r="D1431" s="63">
        <f>'soust.uk.JMK př.č.2'!$L$27</f>
        <v>85</v>
      </c>
      <c r="E1431" s="63">
        <f t="shared" si="66"/>
        <v>4827</v>
      </c>
      <c r="F1431" s="63">
        <f t="shared" si="67"/>
        <v>3492</v>
      </c>
      <c r="G1431" s="65"/>
      <c r="H1431" s="194"/>
      <c r="I1431" s="64"/>
      <c r="J1431" s="64"/>
      <c r="K1431" s="69"/>
      <c r="L1431" s="72"/>
      <c r="M1431" s="72"/>
      <c r="N1431" s="72"/>
      <c r="O1431" s="72"/>
      <c r="P1431" s="63">
        <f t="shared" si="68"/>
        <v>1250</v>
      </c>
    </row>
    <row r="1432" spans="1:16" x14ac:dyDescent="0.25">
      <c r="A1432" s="104">
        <v>1432</v>
      </c>
      <c r="B1432" s="66">
        <v>79.37</v>
      </c>
      <c r="C1432" s="63">
        <f>'soust.uk.JMK př.č.2'!$O$27+'soust.uk.JMK př.č.2'!$P$27</f>
        <v>23092</v>
      </c>
      <c r="D1432" s="63">
        <f>'soust.uk.JMK př.č.2'!$L$27</f>
        <v>85</v>
      </c>
      <c r="E1432" s="63">
        <f t="shared" si="66"/>
        <v>4826</v>
      </c>
      <c r="F1432" s="63">
        <f t="shared" si="67"/>
        <v>3491</v>
      </c>
      <c r="G1432" s="65"/>
      <c r="H1432" s="194"/>
      <c r="I1432" s="64"/>
      <c r="J1432" s="64"/>
      <c r="K1432" s="69"/>
      <c r="L1432" s="72"/>
      <c r="M1432" s="72"/>
      <c r="N1432" s="72"/>
      <c r="O1432" s="72"/>
      <c r="P1432" s="63">
        <f t="shared" si="68"/>
        <v>1250</v>
      </c>
    </row>
    <row r="1433" spans="1:16" x14ac:dyDescent="0.25">
      <c r="A1433" s="104">
        <v>1433</v>
      </c>
      <c r="B1433" s="66">
        <v>79.38</v>
      </c>
      <c r="C1433" s="63">
        <f>'soust.uk.JMK př.č.2'!$O$27+'soust.uk.JMK př.č.2'!$P$27</f>
        <v>23092</v>
      </c>
      <c r="D1433" s="63">
        <f>'soust.uk.JMK př.č.2'!$L$27</f>
        <v>85</v>
      </c>
      <c r="E1433" s="63">
        <f t="shared" si="66"/>
        <v>4826</v>
      </c>
      <c r="F1433" s="63">
        <f t="shared" si="67"/>
        <v>3491</v>
      </c>
      <c r="G1433" s="65"/>
      <c r="H1433" s="194"/>
      <c r="I1433" s="64"/>
      <c r="J1433" s="64"/>
      <c r="K1433" s="69"/>
      <c r="L1433" s="72"/>
      <c r="M1433" s="72"/>
      <c r="N1433" s="72"/>
      <c r="O1433" s="72"/>
      <c r="P1433" s="63">
        <f t="shared" si="68"/>
        <v>1250</v>
      </c>
    </row>
    <row r="1434" spans="1:16" x14ac:dyDescent="0.25">
      <c r="A1434" s="104">
        <v>1434</v>
      </c>
      <c r="B1434" s="66">
        <v>79.38</v>
      </c>
      <c r="C1434" s="63">
        <f>'soust.uk.JMK př.č.2'!$O$27+'soust.uk.JMK př.č.2'!$P$27</f>
        <v>23092</v>
      </c>
      <c r="D1434" s="63">
        <f>'soust.uk.JMK př.č.2'!$L$27</f>
        <v>85</v>
      </c>
      <c r="E1434" s="63">
        <f t="shared" si="66"/>
        <v>4826</v>
      </c>
      <c r="F1434" s="63">
        <f t="shared" si="67"/>
        <v>3491</v>
      </c>
      <c r="G1434" s="65"/>
      <c r="H1434" s="194"/>
      <c r="I1434" s="64"/>
      <c r="J1434" s="64"/>
      <c r="K1434" s="69"/>
      <c r="L1434" s="72"/>
      <c r="M1434" s="72"/>
      <c r="N1434" s="72"/>
      <c r="O1434" s="72"/>
      <c r="P1434" s="63">
        <f t="shared" si="68"/>
        <v>1250</v>
      </c>
    </row>
    <row r="1435" spans="1:16" x14ac:dyDescent="0.25">
      <c r="A1435" s="104">
        <v>1435</v>
      </c>
      <c r="B1435" s="66">
        <v>79.39</v>
      </c>
      <c r="C1435" s="63">
        <f>'soust.uk.JMK př.č.2'!$O$27+'soust.uk.JMK př.č.2'!$P$27</f>
        <v>23092</v>
      </c>
      <c r="D1435" s="63">
        <f>'soust.uk.JMK př.č.2'!$L$27</f>
        <v>85</v>
      </c>
      <c r="E1435" s="63">
        <f t="shared" si="66"/>
        <v>4824</v>
      </c>
      <c r="F1435" s="63">
        <f t="shared" si="67"/>
        <v>3490</v>
      </c>
      <c r="G1435" s="65"/>
      <c r="H1435" s="194"/>
      <c r="I1435" s="64"/>
      <c r="J1435" s="64"/>
      <c r="K1435" s="69"/>
      <c r="L1435" s="72"/>
      <c r="M1435" s="72"/>
      <c r="N1435" s="72"/>
      <c r="O1435" s="72"/>
      <c r="P1435" s="63">
        <f t="shared" si="68"/>
        <v>1249</v>
      </c>
    </row>
    <row r="1436" spans="1:16" x14ac:dyDescent="0.25">
      <c r="A1436" s="104">
        <v>1436</v>
      </c>
      <c r="B1436" s="66">
        <v>79.400000000000006</v>
      </c>
      <c r="C1436" s="63">
        <f>'soust.uk.JMK př.č.2'!$O$27+'soust.uk.JMK př.č.2'!$P$27</f>
        <v>23092</v>
      </c>
      <c r="D1436" s="63">
        <f>'soust.uk.JMK př.č.2'!$L$27</f>
        <v>85</v>
      </c>
      <c r="E1436" s="63">
        <f t="shared" si="66"/>
        <v>4824</v>
      </c>
      <c r="F1436" s="63">
        <f t="shared" si="67"/>
        <v>3490</v>
      </c>
      <c r="G1436" s="65"/>
      <c r="H1436" s="194"/>
      <c r="I1436" s="64"/>
      <c r="J1436" s="64"/>
      <c r="K1436" s="69"/>
      <c r="L1436" s="72"/>
      <c r="M1436" s="72"/>
      <c r="N1436" s="72"/>
      <c r="O1436" s="72"/>
      <c r="P1436" s="63">
        <f t="shared" si="68"/>
        <v>1249</v>
      </c>
    </row>
    <row r="1437" spans="1:16" x14ac:dyDescent="0.25">
      <c r="A1437" s="104">
        <v>1437</v>
      </c>
      <c r="B1437" s="66">
        <v>79.400000000000006</v>
      </c>
      <c r="C1437" s="63">
        <f>'soust.uk.JMK př.č.2'!$O$27+'soust.uk.JMK př.č.2'!$P$27</f>
        <v>23092</v>
      </c>
      <c r="D1437" s="63">
        <f>'soust.uk.JMK př.č.2'!$L$27</f>
        <v>85</v>
      </c>
      <c r="E1437" s="63">
        <f t="shared" si="66"/>
        <v>4824</v>
      </c>
      <c r="F1437" s="63">
        <f t="shared" si="67"/>
        <v>3490</v>
      </c>
      <c r="G1437" s="65"/>
      <c r="H1437" s="194"/>
      <c r="I1437" s="64"/>
      <c r="J1437" s="64"/>
      <c r="K1437" s="69"/>
      <c r="L1437" s="72"/>
      <c r="M1437" s="72"/>
      <c r="N1437" s="72"/>
      <c r="O1437" s="72"/>
      <c r="P1437" s="63">
        <f t="shared" si="68"/>
        <v>1249</v>
      </c>
    </row>
    <row r="1438" spans="1:16" x14ac:dyDescent="0.25">
      <c r="A1438" s="104">
        <v>1438</v>
      </c>
      <c r="B1438" s="66">
        <v>79.41</v>
      </c>
      <c r="C1438" s="63">
        <f>'soust.uk.JMK př.č.2'!$O$27+'soust.uk.JMK př.č.2'!$P$27</f>
        <v>23092</v>
      </c>
      <c r="D1438" s="63">
        <f>'soust.uk.JMK př.č.2'!$L$27</f>
        <v>85</v>
      </c>
      <c r="E1438" s="63">
        <f t="shared" si="66"/>
        <v>4824</v>
      </c>
      <c r="F1438" s="63">
        <f t="shared" si="67"/>
        <v>3490</v>
      </c>
      <c r="G1438" s="65"/>
      <c r="H1438" s="194"/>
      <c r="I1438" s="64"/>
      <c r="J1438" s="64"/>
      <c r="K1438" s="69"/>
      <c r="L1438" s="72"/>
      <c r="M1438" s="72"/>
      <c r="N1438" s="72"/>
      <c r="O1438" s="72"/>
      <c r="P1438" s="63">
        <f t="shared" si="68"/>
        <v>1249</v>
      </c>
    </row>
    <row r="1439" spans="1:16" x14ac:dyDescent="0.25">
      <c r="A1439" s="104">
        <v>1439</v>
      </c>
      <c r="B1439" s="66">
        <v>79.42</v>
      </c>
      <c r="C1439" s="63">
        <f>'soust.uk.JMK př.č.2'!$O$27+'soust.uk.JMK př.č.2'!$P$27</f>
        <v>23092</v>
      </c>
      <c r="D1439" s="63">
        <f>'soust.uk.JMK př.č.2'!$L$27</f>
        <v>85</v>
      </c>
      <c r="E1439" s="63">
        <f t="shared" si="66"/>
        <v>4823</v>
      </c>
      <c r="F1439" s="63">
        <f t="shared" si="67"/>
        <v>3489</v>
      </c>
      <c r="G1439" s="65"/>
      <c r="H1439" s="194"/>
      <c r="I1439" s="64"/>
      <c r="J1439" s="64"/>
      <c r="K1439" s="69"/>
      <c r="L1439" s="72"/>
      <c r="M1439" s="72"/>
      <c r="N1439" s="72"/>
      <c r="O1439" s="72"/>
      <c r="P1439" s="63">
        <f t="shared" si="68"/>
        <v>1249</v>
      </c>
    </row>
    <row r="1440" spans="1:16" x14ac:dyDescent="0.25">
      <c r="A1440" s="104">
        <v>1440</v>
      </c>
      <c r="B1440" s="66">
        <v>79.42</v>
      </c>
      <c r="C1440" s="63">
        <f>'soust.uk.JMK př.č.2'!$O$27+'soust.uk.JMK př.č.2'!$P$27</f>
        <v>23092</v>
      </c>
      <c r="D1440" s="63">
        <f>'soust.uk.JMK př.č.2'!$L$27</f>
        <v>85</v>
      </c>
      <c r="E1440" s="63">
        <f t="shared" si="66"/>
        <v>4823</v>
      </c>
      <c r="F1440" s="63">
        <f t="shared" si="67"/>
        <v>3489</v>
      </c>
      <c r="G1440" s="65"/>
      <c r="H1440" s="194"/>
      <c r="I1440" s="64"/>
      <c r="J1440" s="64"/>
      <c r="K1440" s="69"/>
      <c r="L1440" s="72"/>
      <c r="M1440" s="72"/>
      <c r="N1440" s="72"/>
      <c r="O1440" s="72"/>
      <c r="P1440" s="63">
        <f t="shared" si="68"/>
        <v>1249</v>
      </c>
    </row>
    <row r="1441" spans="1:16" x14ac:dyDescent="0.25">
      <c r="A1441" s="104">
        <v>1441</v>
      </c>
      <c r="B1441" s="66">
        <v>79.430000000000007</v>
      </c>
      <c r="C1441" s="63">
        <f>'soust.uk.JMK př.č.2'!$O$27+'soust.uk.JMK př.č.2'!$P$27</f>
        <v>23092</v>
      </c>
      <c r="D1441" s="63">
        <f>'soust.uk.JMK př.č.2'!$L$27</f>
        <v>85</v>
      </c>
      <c r="E1441" s="63">
        <f t="shared" si="66"/>
        <v>4823</v>
      </c>
      <c r="F1441" s="63">
        <f t="shared" si="67"/>
        <v>3489</v>
      </c>
      <c r="G1441" s="65"/>
      <c r="H1441" s="194"/>
      <c r="I1441" s="64"/>
      <c r="J1441" s="64"/>
      <c r="K1441" s="69"/>
      <c r="L1441" s="72"/>
      <c r="M1441" s="72"/>
      <c r="N1441" s="72"/>
      <c r="O1441" s="72"/>
      <c r="P1441" s="63">
        <f t="shared" si="68"/>
        <v>1249</v>
      </c>
    </row>
    <row r="1442" spans="1:16" x14ac:dyDescent="0.25">
      <c r="A1442" s="104">
        <v>1442</v>
      </c>
      <c r="B1442" s="66">
        <v>79.44</v>
      </c>
      <c r="C1442" s="63">
        <f>'soust.uk.JMK př.č.2'!$O$27+'soust.uk.JMK př.č.2'!$P$27</f>
        <v>23092</v>
      </c>
      <c r="D1442" s="63">
        <f>'soust.uk.JMK př.č.2'!$L$27</f>
        <v>85</v>
      </c>
      <c r="E1442" s="63">
        <f t="shared" si="66"/>
        <v>4822</v>
      </c>
      <c r="F1442" s="63">
        <f t="shared" si="67"/>
        <v>3488</v>
      </c>
      <c r="G1442" s="65"/>
      <c r="H1442" s="194"/>
      <c r="I1442" s="64"/>
      <c r="J1442" s="64"/>
      <c r="K1442" s="69"/>
      <c r="L1442" s="72"/>
      <c r="M1442" s="72"/>
      <c r="N1442" s="72"/>
      <c r="O1442" s="72"/>
      <c r="P1442" s="63">
        <f t="shared" si="68"/>
        <v>1249</v>
      </c>
    </row>
    <row r="1443" spans="1:16" x14ac:dyDescent="0.25">
      <c r="A1443" s="104">
        <v>1443</v>
      </c>
      <c r="B1443" s="66">
        <v>79.44</v>
      </c>
      <c r="C1443" s="63">
        <f>'soust.uk.JMK př.č.2'!$O$27+'soust.uk.JMK př.č.2'!$P$27</f>
        <v>23092</v>
      </c>
      <c r="D1443" s="63">
        <f>'soust.uk.JMK př.č.2'!$L$27</f>
        <v>85</v>
      </c>
      <c r="E1443" s="63">
        <f t="shared" si="66"/>
        <v>4822</v>
      </c>
      <c r="F1443" s="63">
        <f t="shared" si="67"/>
        <v>3488</v>
      </c>
      <c r="G1443" s="65"/>
      <c r="H1443" s="194"/>
      <c r="I1443" s="64"/>
      <c r="J1443" s="64"/>
      <c r="K1443" s="69"/>
      <c r="L1443" s="72"/>
      <c r="M1443" s="72"/>
      <c r="N1443" s="72"/>
      <c r="O1443" s="72"/>
      <c r="P1443" s="63">
        <f t="shared" si="68"/>
        <v>1249</v>
      </c>
    </row>
    <row r="1444" spans="1:16" x14ac:dyDescent="0.25">
      <c r="A1444" s="104">
        <v>1444</v>
      </c>
      <c r="B1444" s="66">
        <v>79.45</v>
      </c>
      <c r="C1444" s="63">
        <f>'soust.uk.JMK př.č.2'!$O$27+'soust.uk.JMK př.č.2'!$P$27</f>
        <v>23092</v>
      </c>
      <c r="D1444" s="63">
        <f>'soust.uk.JMK př.č.2'!$L$27</f>
        <v>85</v>
      </c>
      <c r="E1444" s="63">
        <f t="shared" si="66"/>
        <v>4822</v>
      </c>
      <c r="F1444" s="63">
        <f t="shared" si="67"/>
        <v>3488</v>
      </c>
      <c r="G1444" s="65"/>
      <c r="H1444" s="194"/>
      <c r="I1444" s="64"/>
      <c r="J1444" s="64"/>
      <c r="K1444" s="69"/>
      <c r="L1444" s="72"/>
      <c r="M1444" s="72"/>
      <c r="N1444" s="72"/>
      <c r="O1444" s="72"/>
      <c r="P1444" s="63">
        <f t="shared" si="68"/>
        <v>1249</v>
      </c>
    </row>
    <row r="1445" spans="1:16" x14ac:dyDescent="0.25">
      <c r="A1445" s="104">
        <v>1445</v>
      </c>
      <c r="B1445" s="66">
        <v>79.45</v>
      </c>
      <c r="C1445" s="63">
        <f>'soust.uk.JMK př.č.2'!$O$27+'soust.uk.JMK př.č.2'!$P$27</f>
        <v>23092</v>
      </c>
      <c r="D1445" s="63">
        <f>'soust.uk.JMK př.č.2'!$L$27</f>
        <v>85</v>
      </c>
      <c r="E1445" s="63">
        <f t="shared" si="66"/>
        <v>4822</v>
      </c>
      <c r="F1445" s="63">
        <f t="shared" si="67"/>
        <v>3488</v>
      </c>
      <c r="G1445" s="65"/>
      <c r="H1445" s="194"/>
      <c r="I1445" s="64"/>
      <c r="J1445" s="64"/>
      <c r="K1445" s="69"/>
      <c r="L1445" s="72"/>
      <c r="M1445" s="72"/>
      <c r="N1445" s="72"/>
      <c r="O1445" s="72"/>
      <c r="P1445" s="63">
        <f t="shared" si="68"/>
        <v>1249</v>
      </c>
    </row>
    <row r="1446" spans="1:16" x14ac:dyDescent="0.25">
      <c r="A1446" s="104">
        <v>1446</v>
      </c>
      <c r="B1446" s="66">
        <v>79.459999999999994</v>
      </c>
      <c r="C1446" s="63">
        <f>'soust.uk.JMK př.č.2'!$O$27+'soust.uk.JMK př.č.2'!$P$27</f>
        <v>23092</v>
      </c>
      <c r="D1446" s="63">
        <f>'soust.uk.JMK př.č.2'!$L$27</f>
        <v>85</v>
      </c>
      <c r="E1446" s="63">
        <f t="shared" si="66"/>
        <v>4820</v>
      </c>
      <c r="F1446" s="63">
        <f t="shared" si="67"/>
        <v>3487</v>
      </c>
      <c r="G1446" s="65"/>
      <c r="H1446" s="194"/>
      <c r="I1446" s="64"/>
      <c r="J1446" s="64"/>
      <c r="K1446" s="69"/>
      <c r="L1446" s="72"/>
      <c r="M1446" s="72"/>
      <c r="N1446" s="72"/>
      <c r="O1446" s="72"/>
      <c r="P1446" s="63">
        <f t="shared" si="68"/>
        <v>1248</v>
      </c>
    </row>
    <row r="1447" spans="1:16" x14ac:dyDescent="0.25">
      <c r="A1447" s="104">
        <v>1447</v>
      </c>
      <c r="B1447" s="66">
        <v>79.47</v>
      </c>
      <c r="C1447" s="63">
        <f>'soust.uk.JMK př.č.2'!$O$27+'soust.uk.JMK př.č.2'!$P$27</f>
        <v>23092</v>
      </c>
      <c r="D1447" s="63">
        <f>'soust.uk.JMK př.č.2'!$L$27</f>
        <v>85</v>
      </c>
      <c r="E1447" s="63">
        <f t="shared" si="66"/>
        <v>4820</v>
      </c>
      <c r="F1447" s="63">
        <f t="shared" si="67"/>
        <v>3487</v>
      </c>
      <c r="G1447" s="65"/>
      <c r="H1447" s="194"/>
      <c r="I1447" s="64"/>
      <c r="J1447" s="64"/>
      <c r="K1447" s="69"/>
      <c r="L1447" s="72"/>
      <c r="M1447" s="72"/>
      <c r="N1447" s="72"/>
      <c r="O1447" s="72"/>
      <c r="P1447" s="63">
        <f t="shared" si="68"/>
        <v>1248</v>
      </c>
    </row>
    <row r="1448" spans="1:16" x14ac:dyDescent="0.25">
      <c r="A1448" s="104">
        <v>1448</v>
      </c>
      <c r="B1448" s="66">
        <v>79.47</v>
      </c>
      <c r="C1448" s="63">
        <f>'soust.uk.JMK př.č.2'!$O$27+'soust.uk.JMK př.č.2'!$P$27</f>
        <v>23092</v>
      </c>
      <c r="D1448" s="63">
        <f>'soust.uk.JMK př.č.2'!$L$27</f>
        <v>85</v>
      </c>
      <c r="E1448" s="63">
        <f t="shared" si="66"/>
        <v>4820</v>
      </c>
      <c r="F1448" s="63">
        <f t="shared" si="67"/>
        <v>3487</v>
      </c>
      <c r="G1448" s="65"/>
      <c r="H1448" s="194"/>
      <c r="I1448" s="64"/>
      <c r="J1448" s="64"/>
      <c r="K1448" s="69"/>
      <c r="L1448" s="72"/>
      <c r="M1448" s="72"/>
      <c r="N1448" s="72"/>
      <c r="O1448" s="72"/>
      <c r="P1448" s="63">
        <f t="shared" si="68"/>
        <v>1248</v>
      </c>
    </row>
    <row r="1449" spans="1:16" x14ac:dyDescent="0.25">
      <c r="A1449" s="104">
        <v>1449</v>
      </c>
      <c r="B1449" s="66">
        <v>79.48</v>
      </c>
      <c r="C1449" s="63">
        <f>'soust.uk.JMK př.č.2'!$O$27+'soust.uk.JMK př.č.2'!$P$27</f>
        <v>23092</v>
      </c>
      <c r="D1449" s="63">
        <f>'soust.uk.JMK př.č.2'!$L$27</f>
        <v>85</v>
      </c>
      <c r="E1449" s="63">
        <f t="shared" si="66"/>
        <v>4819</v>
      </c>
      <c r="F1449" s="63">
        <f t="shared" si="67"/>
        <v>3486</v>
      </c>
      <c r="G1449" s="65"/>
      <c r="H1449" s="194"/>
      <c r="I1449" s="64"/>
      <c r="J1449" s="64"/>
      <c r="K1449" s="69"/>
      <c r="L1449" s="72"/>
      <c r="M1449" s="72"/>
      <c r="N1449" s="72"/>
      <c r="O1449" s="72"/>
      <c r="P1449" s="63">
        <f t="shared" si="68"/>
        <v>1248</v>
      </c>
    </row>
    <row r="1450" spans="1:16" x14ac:dyDescent="0.25">
      <c r="A1450" s="104">
        <v>1450</v>
      </c>
      <c r="B1450" s="66">
        <v>79.489999999999995</v>
      </c>
      <c r="C1450" s="63">
        <f>'soust.uk.JMK př.č.2'!$O$27+'soust.uk.JMK př.č.2'!$P$27</f>
        <v>23092</v>
      </c>
      <c r="D1450" s="63">
        <f>'soust.uk.JMK př.č.2'!$L$27</f>
        <v>85</v>
      </c>
      <c r="E1450" s="63">
        <f t="shared" si="66"/>
        <v>4819</v>
      </c>
      <c r="F1450" s="63">
        <f t="shared" si="67"/>
        <v>3486</v>
      </c>
      <c r="G1450" s="65"/>
      <c r="H1450" s="194"/>
      <c r="I1450" s="64"/>
      <c r="J1450" s="64"/>
      <c r="K1450" s="69"/>
      <c r="L1450" s="72"/>
      <c r="M1450" s="72"/>
      <c r="N1450" s="72"/>
      <c r="O1450" s="72"/>
      <c r="P1450" s="63">
        <f t="shared" si="68"/>
        <v>1248</v>
      </c>
    </row>
    <row r="1451" spans="1:16" x14ac:dyDescent="0.25">
      <c r="A1451" s="104">
        <v>1451</v>
      </c>
      <c r="B1451" s="66">
        <v>79.489999999999995</v>
      </c>
      <c r="C1451" s="63">
        <f>'soust.uk.JMK př.č.2'!$O$27+'soust.uk.JMK př.č.2'!$P$27</f>
        <v>23092</v>
      </c>
      <c r="D1451" s="63">
        <f>'soust.uk.JMK př.č.2'!$L$27</f>
        <v>85</v>
      </c>
      <c r="E1451" s="63">
        <f t="shared" si="66"/>
        <v>4819</v>
      </c>
      <c r="F1451" s="63">
        <f t="shared" si="67"/>
        <v>3486</v>
      </c>
      <c r="G1451" s="65"/>
      <c r="H1451" s="194"/>
      <c r="I1451" s="64"/>
      <c r="J1451" s="64"/>
      <c r="K1451" s="69"/>
      <c r="L1451" s="72"/>
      <c r="M1451" s="72"/>
      <c r="N1451" s="72"/>
      <c r="O1451" s="72"/>
      <c r="P1451" s="63">
        <f t="shared" si="68"/>
        <v>1248</v>
      </c>
    </row>
    <row r="1452" spans="1:16" x14ac:dyDescent="0.25">
      <c r="A1452" s="104">
        <v>1452</v>
      </c>
      <c r="B1452" s="66">
        <v>79.5</v>
      </c>
      <c r="C1452" s="63">
        <f>'soust.uk.JMK př.č.2'!$O$27+'soust.uk.JMK př.č.2'!$P$27</f>
        <v>23092</v>
      </c>
      <c r="D1452" s="63">
        <f>'soust.uk.JMK př.č.2'!$L$27</f>
        <v>85</v>
      </c>
      <c r="E1452" s="63">
        <f t="shared" si="66"/>
        <v>4819</v>
      </c>
      <c r="F1452" s="63">
        <f t="shared" si="67"/>
        <v>3486</v>
      </c>
      <c r="G1452" s="65"/>
      <c r="H1452" s="194"/>
      <c r="I1452" s="64"/>
      <c r="J1452" s="64"/>
      <c r="K1452" s="69"/>
      <c r="L1452" s="72"/>
      <c r="M1452" s="72"/>
      <c r="N1452" s="72"/>
      <c r="O1452" s="72"/>
      <c r="P1452" s="63">
        <f t="shared" si="68"/>
        <v>1248</v>
      </c>
    </row>
    <row r="1453" spans="1:16" x14ac:dyDescent="0.25">
      <c r="A1453" s="104">
        <v>1453</v>
      </c>
      <c r="B1453" s="66">
        <v>79.5</v>
      </c>
      <c r="C1453" s="63">
        <f>'soust.uk.JMK př.č.2'!$O$27+'soust.uk.JMK př.č.2'!$P$27</f>
        <v>23092</v>
      </c>
      <c r="D1453" s="63">
        <f>'soust.uk.JMK př.č.2'!$L$27</f>
        <v>85</v>
      </c>
      <c r="E1453" s="63">
        <f t="shared" si="66"/>
        <v>4819</v>
      </c>
      <c r="F1453" s="63">
        <f t="shared" si="67"/>
        <v>3486</v>
      </c>
      <c r="G1453" s="65"/>
      <c r="H1453" s="194"/>
      <c r="I1453" s="64"/>
      <c r="J1453" s="64"/>
      <c r="K1453" s="69"/>
      <c r="L1453" s="72"/>
      <c r="M1453" s="72"/>
      <c r="N1453" s="72"/>
      <c r="O1453" s="72"/>
      <c r="P1453" s="63">
        <f t="shared" si="68"/>
        <v>1248</v>
      </c>
    </row>
    <row r="1454" spans="1:16" x14ac:dyDescent="0.25">
      <c r="A1454" s="104">
        <v>1454</v>
      </c>
      <c r="B1454" s="66">
        <v>79.510000000000005</v>
      </c>
      <c r="C1454" s="63">
        <f>'soust.uk.JMK př.č.2'!$O$27+'soust.uk.JMK př.č.2'!$P$27</f>
        <v>23092</v>
      </c>
      <c r="D1454" s="63">
        <f>'soust.uk.JMK př.č.2'!$L$27</f>
        <v>85</v>
      </c>
      <c r="E1454" s="63">
        <f t="shared" si="66"/>
        <v>4818</v>
      </c>
      <c r="F1454" s="63">
        <f t="shared" si="67"/>
        <v>3485</v>
      </c>
      <c r="G1454" s="65"/>
      <c r="H1454" s="194"/>
      <c r="I1454" s="64"/>
      <c r="J1454" s="64"/>
      <c r="K1454" s="69"/>
      <c r="L1454" s="72"/>
      <c r="M1454" s="72"/>
      <c r="N1454" s="72"/>
      <c r="O1454" s="72"/>
      <c r="P1454" s="63">
        <f t="shared" si="68"/>
        <v>1248</v>
      </c>
    </row>
    <row r="1455" spans="1:16" x14ac:dyDescent="0.25">
      <c r="A1455" s="104">
        <v>1455</v>
      </c>
      <c r="B1455" s="66">
        <v>79.52</v>
      </c>
      <c r="C1455" s="63">
        <f>'soust.uk.JMK př.č.2'!$O$27+'soust.uk.JMK př.č.2'!$P$27</f>
        <v>23092</v>
      </c>
      <c r="D1455" s="63">
        <f>'soust.uk.JMK př.č.2'!$L$27</f>
        <v>85</v>
      </c>
      <c r="E1455" s="63">
        <f t="shared" si="66"/>
        <v>4818</v>
      </c>
      <c r="F1455" s="63">
        <f t="shared" si="67"/>
        <v>3485</v>
      </c>
      <c r="G1455" s="65"/>
      <c r="H1455" s="194"/>
      <c r="I1455" s="64"/>
      <c r="J1455" s="64"/>
      <c r="K1455" s="69"/>
      <c r="L1455" s="72"/>
      <c r="M1455" s="72"/>
      <c r="N1455" s="72"/>
      <c r="O1455" s="72"/>
      <c r="P1455" s="63">
        <f t="shared" si="68"/>
        <v>1248</v>
      </c>
    </row>
    <row r="1456" spans="1:16" x14ac:dyDescent="0.25">
      <c r="A1456" s="104">
        <v>1456</v>
      </c>
      <c r="B1456" s="66">
        <v>79.52</v>
      </c>
      <c r="C1456" s="63">
        <f>'soust.uk.JMK př.č.2'!$O$27+'soust.uk.JMK př.č.2'!$P$27</f>
        <v>23092</v>
      </c>
      <c r="D1456" s="63">
        <f>'soust.uk.JMK př.č.2'!$L$27</f>
        <v>85</v>
      </c>
      <c r="E1456" s="63">
        <f t="shared" si="66"/>
        <v>4818</v>
      </c>
      <c r="F1456" s="63">
        <f t="shared" si="67"/>
        <v>3485</v>
      </c>
      <c r="G1456" s="65"/>
      <c r="H1456" s="194"/>
      <c r="I1456" s="64"/>
      <c r="J1456" s="64"/>
      <c r="K1456" s="69"/>
      <c r="L1456" s="72"/>
      <c r="M1456" s="72"/>
      <c r="N1456" s="72"/>
      <c r="O1456" s="72"/>
      <c r="P1456" s="63">
        <f t="shared" si="68"/>
        <v>1248</v>
      </c>
    </row>
    <row r="1457" spans="1:16" x14ac:dyDescent="0.25">
      <c r="A1457" s="104">
        <v>1457</v>
      </c>
      <c r="B1457" s="66">
        <v>79.53</v>
      </c>
      <c r="C1457" s="63">
        <f>'soust.uk.JMK př.č.2'!$O$27+'soust.uk.JMK př.č.2'!$P$27</f>
        <v>23092</v>
      </c>
      <c r="D1457" s="63">
        <f>'soust.uk.JMK př.č.2'!$L$27</f>
        <v>85</v>
      </c>
      <c r="E1457" s="63">
        <f t="shared" si="66"/>
        <v>4816</v>
      </c>
      <c r="F1457" s="63">
        <f t="shared" si="67"/>
        <v>3484</v>
      </c>
      <c r="G1457" s="65"/>
      <c r="H1457" s="194"/>
      <c r="I1457" s="64"/>
      <c r="J1457" s="64"/>
      <c r="K1457" s="69"/>
      <c r="L1457" s="72"/>
      <c r="M1457" s="72"/>
      <c r="N1457" s="72"/>
      <c r="O1457" s="72"/>
      <c r="P1457" s="63">
        <f t="shared" si="68"/>
        <v>1247</v>
      </c>
    </row>
    <row r="1458" spans="1:16" x14ac:dyDescent="0.25">
      <c r="A1458" s="104">
        <v>1458</v>
      </c>
      <c r="B1458" s="66">
        <v>79.53</v>
      </c>
      <c r="C1458" s="63">
        <f>'soust.uk.JMK př.č.2'!$O$27+'soust.uk.JMK př.č.2'!$P$27</f>
        <v>23092</v>
      </c>
      <c r="D1458" s="63">
        <f>'soust.uk.JMK př.č.2'!$L$27</f>
        <v>85</v>
      </c>
      <c r="E1458" s="63">
        <f t="shared" si="66"/>
        <v>4816</v>
      </c>
      <c r="F1458" s="63">
        <f t="shared" si="67"/>
        <v>3484</v>
      </c>
      <c r="G1458" s="65"/>
      <c r="H1458" s="194"/>
      <c r="I1458" s="64"/>
      <c r="J1458" s="64"/>
      <c r="K1458" s="69"/>
      <c r="L1458" s="72"/>
      <c r="M1458" s="72"/>
      <c r="N1458" s="72"/>
      <c r="O1458" s="72"/>
      <c r="P1458" s="63">
        <f t="shared" si="68"/>
        <v>1247</v>
      </c>
    </row>
    <row r="1459" spans="1:16" x14ac:dyDescent="0.25">
      <c r="A1459" s="104">
        <v>1459</v>
      </c>
      <c r="B1459" s="66">
        <v>79.540000000000006</v>
      </c>
      <c r="C1459" s="63">
        <f>'soust.uk.JMK př.č.2'!$O$27+'soust.uk.JMK př.č.2'!$P$27</f>
        <v>23092</v>
      </c>
      <c r="D1459" s="63">
        <f>'soust.uk.JMK př.č.2'!$L$27</f>
        <v>85</v>
      </c>
      <c r="E1459" s="63">
        <f t="shared" si="66"/>
        <v>4816</v>
      </c>
      <c r="F1459" s="63">
        <f t="shared" si="67"/>
        <v>3484</v>
      </c>
      <c r="G1459" s="65"/>
      <c r="H1459" s="194"/>
      <c r="I1459" s="64"/>
      <c r="J1459" s="64"/>
      <c r="K1459" s="69"/>
      <c r="L1459" s="72"/>
      <c r="M1459" s="72"/>
      <c r="N1459" s="72"/>
      <c r="O1459" s="72"/>
      <c r="P1459" s="63">
        <f t="shared" si="68"/>
        <v>1247</v>
      </c>
    </row>
    <row r="1460" spans="1:16" x14ac:dyDescent="0.25">
      <c r="A1460" s="104">
        <v>1460</v>
      </c>
      <c r="B1460" s="66">
        <v>79.55</v>
      </c>
      <c r="C1460" s="63">
        <f>'soust.uk.JMK př.č.2'!$O$27+'soust.uk.JMK př.č.2'!$P$27</f>
        <v>23092</v>
      </c>
      <c r="D1460" s="63">
        <f>'soust.uk.JMK př.č.2'!$L$27</f>
        <v>85</v>
      </c>
      <c r="E1460" s="63">
        <f t="shared" si="66"/>
        <v>4815</v>
      </c>
      <c r="F1460" s="63">
        <f t="shared" si="67"/>
        <v>3483</v>
      </c>
      <c r="G1460" s="65"/>
      <c r="H1460" s="194"/>
      <c r="I1460" s="64"/>
      <c r="J1460" s="64"/>
      <c r="K1460" s="69"/>
      <c r="L1460" s="72"/>
      <c r="M1460" s="72"/>
      <c r="N1460" s="72"/>
      <c r="O1460" s="72"/>
      <c r="P1460" s="63">
        <f t="shared" si="68"/>
        <v>1247</v>
      </c>
    </row>
    <row r="1461" spans="1:16" x14ac:dyDescent="0.25">
      <c r="A1461" s="104">
        <v>1461</v>
      </c>
      <c r="B1461" s="66">
        <v>79.55</v>
      </c>
      <c r="C1461" s="63">
        <f>'soust.uk.JMK př.č.2'!$O$27+'soust.uk.JMK př.č.2'!$P$27</f>
        <v>23092</v>
      </c>
      <c r="D1461" s="63">
        <f>'soust.uk.JMK př.č.2'!$L$27</f>
        <v>85</v>
      </c>
      <c r="E1461" s="63">
        <f t="shared" si="66"/>
        <v>4815</v>
      </c>
      <c r="F1461" s="63">
        <f t="shared" si="67"/>
        <v>3483</v>
      </c>
      <c r="G1461" s="65"/>
      <c r="H1461" s="194"/>
      <c r="I1461" s="64"/>
      <c r="J1461" s="64"/>
      <c r="K1461" s="69"/>
      <c r="L1461" s="72"/>
      <c r="M1461" s="72"/>
      <c r="N1461" s="72"/>
      <c r="O1461" s="72"/>
      <c r="P1461" s="63">
        <f t="shared" si="68"/>
        <v>1247</v>
      </c>
    </row>
    <row r="1462" spans="1:16" x14ac:dyDescent="0.25">
      <c r="A1462" s="104">
        <v>1462</v>
      </c>
      <c r="B1462" s="66">
        <v>79.56</v>
      </c>
      <c r="C1462" s="63">
        <f>'soust.uk.JMK př.č.2'!$O$27+'soust.uk.JMK př.č.2'!$P$27</f>
        <v>23092</v>
      </c>
      <c r="D1462" s="63">
        <f>'soust.uk.JMK př.č.2'!$L$27</f>
        <v>85</v>
      </c>
      <c r="E1462" s="63">
        <f t="shared" si="66"/>
        <v>4815</v>
      </c>
      <c r="F1462" s="63">
        <f t="shared" si="67"/>
        <v>3483</v>
      </c>
      <c r="G1462" s="65"/>
      <c r="H1462" s="194"/>
      <c r="I1462" s="64"/>
      <c r="J1462" s="64"/>
      <c r="K1462" s="69"/>
      <c r="L1462" s="72"/>
      <c r="M1462" s="72"/>
      <c r="N1462" s="72"/>
      <c r="O1462" s="72"/>
      <c r="P1462" s="63">
        <f t="shared" si="68"/>
        <v>1247</v>
      </c>
    </row>
    <row r="1463" spans="1:16" x14ac:dyDescent="0.25">
      <c r="A1463" s="104">
        <v>1463</v>
      </c>
      <c r="B1463" s="66">
        <v>79.56</v>
      </c>
      <c r="C1463" s="63">
        <f>'soust.uk.JMK př.č.2'!$O$27+'soust.uk.JMK př.č.2'!$P$27</f>
        <v>23092</v>
      </c>
      <c r="D1463" s="63">
        <f>'soust.uk.JMK př.č.2'!$L$27</f>
        <v>85</v>
      </c>
      <c r="E1463" s="63">
        <f t="shared" si="66"/>
        <v>4815</v>
      </c>
      <c r="F1463" s="63">
        <f t="shared" si="67"/>
        <v>3483</v>
      </c>
      <c r="G1463" s="65"/>
      <c r="H1463" s="194"/>
      <c r="I1463" s="64"/>
      <c r="J1463" s="64"/>
      <c r="K1463" s="69"/>
      <c r="L1463" s="72"/>
      <c r="M1463" s="72"/>
      <c r="N1463" s="72"/>
      <c r="O1463" s="72"/>
      <c r="P1463" s="63">
        <f t="shared" si="68"/>
        <v>1247</v>
      </c>
    </row>
    <row r="1464" spans="1:16" x14ac:dyDescent="0.25">
      <c r="A1464" s="104">
        <v>1464</v>
      </c>
      <c r="B1464" s="66">
        <v>79.569999999999993</v>
      </c>
      <c r="C1464" s="63">
        <f>'soust.uk.JMK př.č.2'!$O$27+'soust.uk.JMK př.č.2'!$P$27</f>
        <v>23092</v>
      </c>
      <c r="D1464" s="63">
        <f>'soust.uk.JMK př.č.2'!$L$27</f>
        <v>85</v>
      </c>
      <c r="E1464" s="63">
        <f t="shared" si="66"/>
        <v>4815</v>
      </c>
      <c r="F1464" s="63">
        <f t="shared" si="67"/>
        <v>3483</v>
      </c>
      <c r="G1464" s="65"/>
      <c r="H1464" s="194"/>
      <c r="I1464" s="64"/>
      <c r="J1464" s="64"/>
      <c r="K1464" s="69"/>
      <c r="L1464" s="72"/>
      <c r="M1464" s="72"/>
      <c r="N1464" s="72"/>
      <c r="O1464" s="72"/>
      <c r="P1464" s="63">
        <f t="shared" si="68"/>
        <v>1247</v>
      </c>
    </row>
    <row r="1465" spans="1:16" x14ac:dyDescent="0.25">
      <c r="A1465" s="104">
        <v>1465</v>
      </c>
      <c r="B1465" s="66">
        <v>79.58</v>
      </c>
      <c r="C1465" s="63">
        <f>'soust.uk.JMK př.č.2'!$O$27+'soust.uk.JMK př.č.2'!$P$27</f>
        <v>23092</v>
      </c>
      <c r="D1465" s="63">
        <f>'soust.uk.JMK př.č.2'!$L$27</f>
        <v>85</v>
      </c>
      <c r="E1465" s="63">
        <f t="shared" si="66"/>
        <v>4814</v>
      </c>
      <c r="F1465" s="63">
        <f t="shared" si="67"/>
        <v>3482</v>
      </c>
      <c r="G1465" s="65"/>
      <c r="H1465" s="194"/>
      <c r="I1465" s="64"/>
      <c r="J1465" s="64"/>
      <c r="K1465" s="69"/>
      <c r="L1465" s="72"/>
      <c r="M1465" s="72"/>
      <c r="N1465" s="72"/>
      <c r="O1465" s="72"/>
      <c r="P1465" s="63">
        <f t="shared" si="68"/>
        <v>1247</v>
      </c>
    </row>
    <row r="1466" spans="1:16" x14ac:dyDescent="0.25">
      <c r="A1466" s="104">
        <v>1466</v>
      </c>
      <c r="B1466" s="66">
        <v>79.58</v>
      </c>
      <c r="C1466" s="63">
        <f>'soust.uk.JMK př.č.2'!$O$27+'soust.uk.JMK př.č.2'!$P$27</f>
        <v>23092</v>
      </c>
      <c r="D1466" s="63">
        <f>'soust.uk.JMK př.č.2'!$L$27</f>
        <v>85</v>
      </c>
      <c r="E1466" s="63">
        <f t="shared" si="66"/>
        <v>4814</v>
      </c>
      <c r="F1466" s="63">
        <f t="shared" si="67"/>
        <v>3482</v>
      </c>
      <c r="G1466" s="65"/>
      <c r="H1466" s="194"/>
      <c r="I1466" s="64"/>
      <c r="J1466" s="64"/>
      <c r="K1466" s="69"/>
      <c r="L1466" s="72"/>
      <c r="M1466" s="72"/>
      <c r="N1466" s="72"/>
      <c r="O1466" s="72"/>
      <c r="P1466" s="63">
        <f t="shared" si="68"/>
        <v>1247</v>
      </c>
    </row>
    <row r="1467" spans="1:16" x14ac:dyDescent="0.25">
      <c r="A1467" s="104">
        <v>1467</v>
      </c>
      <c r="B1467" s="66">
        <v>79.59</v>
      </c>
      <c r="C1467" s="63">
        <f>'soust.uk.JMK př.č.2'!$O$27+'soust.uk.JMK př.č.2'!$P$27</f>
        <v>23092</v>
      </c>
      <c r="D1467" s="63">
        <f>'soust.uk.JMK př.č.2'!$L$27</f>
        <v>85</v>
      </c>
      <c r="E1467" s="63">
        <f t="shared" si="66"/>
        <v>4814</v>
      </c>
      <c r="F1467" s="63">
        <f t="shared" si="67"/>
        <v>3482</v>
      </c>
      <c r="G1467" s="65"/>
      <c r="H1467" s="194"/>
      <c r="I1467" s="64"/>
      <c r="J1467" s="64"/>
      <c r="K1467" s="69"/>
      <c r="L1467" s="72"/>
      <c r="M1467" s="72"/>
      <c r="N1467" s="72"/>
      <c r="O1467" s="72"/>
      <c r="P1467" s="63">
        <f t="shared" si="68"/>
        <v>1247</v>
      </c>
    </row>
    <row r="1468" spans="1:16" x14ac:dyDescent="0.25">
      <c r="A1468" s="104">
        <v>1468</v>
      </c>
      <c r="B1468" s="66">
        <v>79.59</v>
      </c>
      <c r="C1468" s="63">
        <f>'soust.uk.JMK př.č.2'!$O$27+'soust.uk.JMK př.č.2'!$P$27</f>
        <v>23092</v>
      </c>
      <c r="D1468" s="63">
        <f>'soust.uk.JMK př.č.2'!$L$27</f>
        <v>85</v>
      </c>
      <c r="E1468" s="63">
        <f t="shared" si="66"/>
        <v>4814</v>
      </c>
      <c r="F1468" s="63">
        <f t="shared" si="67"/>
        <v>3482</v>
      </c>
      <c r="G1468" s="65"/>
      <c r="H1468" s="194"/>
      <c r="I1468" s="64"/>
      <c r="J1468" s="64"/>
      <c r="K1468" s="69"/>
      <c r="L1468" s="72"/>
      <c r="M1468" s="72"/>
      <c r="N1468" s="72"/>
      <c r="O1468" s="72"/>
      <c r="P1468" s="63">
        <f t="shared" si="68"/>
        <v>1247</v>
      </c>
    </row>
    <row r="1469" spans="1:16" x14ac:dyDescent="0.25">
      <c r="A1469" s="104">
        <v>1469</v>
      </c>
      <c r="B1469" s="66">
        <v>79.599999999999994</v>
      </c>
      <c r="C1469" s="63">
        <f>'soust.uk.JMK př.č.2'!$O$27+'soust.uk.JMK př.č.2'!$P$27</f>
        <v>23092</v>
      </c>
      <c r="D1469" s="63">
        <f>'soust.uk.JMK př.č.2'!$L$27</f>
        <v>85</v>
      </c>
      <c r="E1469" s="63">
        <f t="shared" si="66"/>
        <v>4812</v>
      </c>
      <c r="F1469" s="63">
        <f t="shared" si="67"/>
        <v>3481</v>
      </c>
      <c r="G1469" s="65"/>
      <c r="H1469" s="194"/>
      <c r="I1469" s="64"/>
      <c r="J1469" s="64"/>
      <c r="K1469" s="69"/>
      <c r="L1469" s="72"/>
      <c r="M1469" s="72"/>
      <c r="N1469" s="72"/>
      <c r="O1469" s="72"/>
      <c r="P1469" s="63">
        <f t="shared" si="68"/>
        <v>1246</v>
      </c>
    </row>
    <row r="1470" spans="1:16" x14ac:dyDescent="0.25">
      <c r="A1470" s="104">
        <v>1470</v>
      </c>
      <c r="B1470" s="66">
        <v>79.61</v>
      </c>
      <c r="C1470" s="63">
        <f>'soust.uk.JMK př.č.2'!$O$27+'soust.uk.JMK př.č.2'!$P$27</f>
        <v>23092</v>
      </c>
      <c r="D1470" s="63">
        <f>'soust.uk.JMK př.č.2'!$L$27</f>
        <v>85</v>
      </c>
      <c r="E1470" s="63">
        <f t="shared" si="66"/>
        <v>4812</v>
      </c>
      <c r="F1470" s="63">
        <f t="shared" si="67"/>
        <v>3481</v>
      </c>
      <c r="G1470" s="65"/>
      <c r="H1470" s="194"/>
      <c r="I1470" s="64"/>
      <c r="J1470" s="64"/>
      <c r="K1470" s="69"/>
      <c r="L1470" s="72"/>
      <c r="M1470" s="72"/>
      <c r="N1470" s="72"/>
      <c r="O1470" s="72"/>
      <c r="P1470" s="63">
        <f t="shared" si="68"/>
        <v>1246</v>
      </c>
    </row>
    <row r="1471" spans="1:16" x14ac:dyDescent="0.25">
      <c r="A1471" s="104">
        <v>1471</v>
      </c>
      <c r="B1471" s="66">
        <v>79.61</v>
      </c>
      <c r="C1471" s="63">
        <f>'soust.uk.JMK př.č.2'!$O$27+'soust.uk.JMK př.č.2'!$P$27</f>
        <v>23092</v>
      </c>
      <c r="D1471" s="63">
        <f>'soust.uk.JMK př.č.2'!$L$27</f>
        <v>85</v>
      </c>
      <c r="E1471" s="63">
        <f t="shared" si="66"/>
        <v>4812</v>
      </c>
      <c r="F1471" s="63">
        <f t="shared" si="67"/>
        <v>3481</v>
      </c>
      <c r="G1471" s="65"/>
      <c r="H1471" s="194"/>
      <c r="I1471" s="64"/>
      <c r="J1471" s="64"/>
      <c r="K1471" s="69"/>
      <c r="L1471" s="72"/>
      <c r="M1471" s="72"/>
      <c r="N1471" s="72"/>
      <c r="O1471" s="72"/>
      <c r="P1471" s="63">
        <f t="shared" si="68"/>
        <v>1246</v>
      </c>
    </row>
    <row r="1472" spans="1:16" x14ac:dyDescent="0.25">
      <c r="A1472" s="104">
        <v>1472</v>
      </c>
      <c r="B1472" s="66">
        <v>79.62</v>
      </c>
      <c r="C1472" s="63">
        <f>'soust.uk.JMK př.č.2'!$O$27+'soust.uk.JMK př.č.2'!$P$27</f>
        <v>23092</v>
      </c>
      <c r="D1472" s="63">
        <f>'soust.uk.JMK př.č.2'!$L$27</f>
        <v>85</v>
      </c>
      <c r="E1472" s="63">
        <f t="shared" si="66"/>
        <v>4811</v>
      </c>
      <c r="F1472" s="63">
        <f t="shared" si="67"/>
        <v>3480</v>
      </c>
      <c r="G1472" s="65"/>
      <c r="H1472" s="194"/>
      <c r="I1472" s="64"/>
      <c r="J1472" s="64"/>
      <c r="K1472" s="69"/>
      <c r="L1472" s="72"/>
      <c r="M1472" s="72"/>
      <c r="N1472" s="72"/>
      <c r="O1472" s="72"/>
      <c r="P1472" s="63">
        <f t="shared" si="68"/>
        <v>1246</v>
      </c>
    </row>
    <row r="1473" spans="1:16" x14ac:dyDescent="0.25">
      <c r="A1473" s="104">
        <v>1473</v>
      </c>
      <c r="B1473" s="66">
        <v>79.62</v>
      </c>
      <c r="C1473" s="63">
        <f>'soust.uk.JMK př.č.2'!$O$27+'soust.uk.JMK př.č.2'!$P$27</f>
        <v>23092</v>
      </c>
      <c r="D1473" s="63">
        <f>'soust.uk.JMK př.č.2'!$L$27</f>
        <v>85</v>
      </c>
      <c r="E1473" s="63">
        <f t="shared" si="66"/>
        <v>4811</v>
      </c>
      <c r="F1473" s="63">
        <f t="shared" si="67"/>
        <v>3480</v>
      </c>
      <c r="G1473" s="65"/>
      <c r="H1473" s="194"/>
      <c r="I1473" s="64"/>
      <c r="J1473" s="64"/>
      <c r="K1473" s="69"/>
      <c r="L1473" s="72"/>
      <c r="M1473" s="72"/>
      <c r="N1473" s="72"/>
      <c r="O1473" s="72"/>
      <c r="P1473" s="63">
        <f t="shared" si="68"/>
        <v>1246</v>
      </c>
    </row>
    <row r="1474" spans="1:16" x14ac:dyDescent="0.25">
      <c r="A1474" s="104">
        <v>1474</v>
      </c>
      <c r="B1474" s="66">
        <v>79.63</v>
      </c>
      <c r="C1474" s="63">
        <f>'soust.uk.JMK př.č.2'!$O$27+'soust.uk.JMK př.č.2'!$P$27</f>
        <v>23092</v>
      </c>
      <c r="D1474" s="63">
        <f>'soust.uk.JMK př.č.2'!$L$27</f>
        <v>85</v>
      </c>
      <c r="E1474" s="63">
        <f t="shared" si="66"/>
        <v>4811</v>
      </c>
      <c r="F1474" s="63">
        <f t="shared" si="67"/>
        <v>3480</v>
      </c>
      <c r="G1474" s="65"/>
      <c r="H1474" s="194"/>
      <c r="I1474" s="64"/>
      <c r="J1474" s="64"/>
      <c r="K1474" s="69"/>
      <c r="L1474" s="72"/>
      <c r="M1474" s="72"/>
      <c r="N1474" s="72"/>
      <c r="O1474" s="72"/>
      <c r="P1474" s="63">
        <f t="shared" si="68"/>
        <v>1246</v>
      </c>
    </row>
    <row r="1475" spans="1:16" x14ac:dyDescent="0.25">
      <c r="A1475" s="104">
        <v>1475</v>
      </c>
      <c r="B1475" s="66">
        <v>79.64</v>
      </c>
      <c r="C1475" s="63">
        <f>'soust.uk.JMK př.č.2'!$O$27+'soust.uk.JMK př.č.2'!$P$27</f>
        <v>23092</v>
      </c>
      <c r="D1475" s="63">
        <f>'soust.uk.JMK př.č.2'!$L$27</f>
        <v>85</v>
      </c>
      <c r="E1475" s="63">
        <f t="shared" si="66"/>
        <v>4809</v>
      </c>
      <c r="F1475" s="63">
        <f t="shared" si="67"/>
        <v>3479</v>
      </c>
      <c r="G1475" s="65"/>
      <c r="H1475" s="194"/>
      <c r="I1475" s="64"/>
      <c r="J1475" s="64"/>
      <c r="K1475" s="69"/>
      <c r="L1475" s="72"/>
      <c r="M1475" s="72"/>
      <c r="N1475" s="72"/>
      <c r="O1475" s="72"/>
      <c r="P1475" s="63">
        <f t="shared" si="68"/>
        <v>1245</v>
      </c>
    </row>
    <row r="1476" spans="1:16" x14ac:dyDescent="0.25">
      <c r="A1476" s="104">
        <v>1476</v>
      </c>
      <c r="B1476" s="66">
        <v>79.64</v>
      </c>
      <c r="C1476" s="63">
        <f>'soust.uk.JMK př.č.2'!$O$27+'soust.uk.JMK př.č.2'!$P$27</f>
        <v>23092</v>
      </c>
      <c r="D1476" s="63">
        <f>'soust.uk.JMK př.č.2'!$L$27</f>
        <v>85</v>
      </c>
      <c r="E1476" s="63">
        <f t="shared" si="66"/>
        <v>4809</v>
      </c>
      <c r="F1476" s="63">
        <f t="shared" si="67"/>
        <v>3479</v>
      </c>
      <c r="G1476" s="65"/>
      <c r="H1476" s="194"/>
      <c r="I1476" s="64"/>
      <c r="J1476" s="64"/>
      <c r="K1476" s="69"/>
      <c r="L1476" s="72"/>
      <c r="M1476" s="72"/>
      <c r="N1476" s="72"/>
      <c r="O1476" s="72"/>
      <c r="P1476" s="63">
        <f t="shared" si="68"/>
        <v>1245</v>
      </c>
    </row>
    <row r="1477" spans="1:16" x14ac:dyDescent="0.25">
      <c r="A1477" s="104">
        <v>1477</v>
      </c>
      <c r="B1477" s="66">
        <v>79.650000000000006</v>
      </c>
      <c r="C1477" s="63">
        <f>'soust.uk.JMK př.č.2'!$O$27+'soust.uk.JMK př.č.2'!$P$27</f>
        <v>23092</v>
      </c>
      <c r="D1477" s="63">
        <f>'soust.uk.JMK př.č.2'!$L$27</f>
        <v>85</v>
      </c>
      <c r="E1477" s="63">
        <f t="shared" si="66"/>
        <v>4809</v>
      </c>
      <c r="F1477" s="63">
        <f t="shared" si="67"/>
        <v>3479</v>
      </c>
      <c r="G1477" s="65"/>
      <c r="H1477" s="194"/>
      <c r="I1477" s="64"/>
      <c r="J1477" s="64"/>
      <c r="K1477" s="69"/>
      <c r="L1477" s="72"/>
      <c r="M1477" s="72"/>
      <c r="N1477" s="72"/>
      <c r="O1477" s="72"/>
      <c r="P1477" s="63">
        <f t="shared" si="68"/>
        <v>1245</v>
      </c>
    </row>
    <row r="1478" spans="1:16" x14ac:dyDescent="0.25">
      <c r="A1478" s="104">
        <v>1478</v>
      </c>
      <c r="B1478" s="66">
        <v>79.650000000000006</v>
      </c>
      <c r="C1478" s="63">
        <f>'soust.uk.JMK př.č.2'!$O$27+'soust.uk.JMK př.č.2'!$P$27</f>
        <v>23092</v>
      </c>
      <c r="D1478" s="63">
        <f>'soust.uk.JMK př.č.2'!$L$27</f>
        <v>85</v>
      </c>
      <c r="E1478" s="63">
        <f t="shared" si="66"/>
        <v>4809</v>
      </c>
      <c r="F1478" s="63">
        <f t="shared" si="67"/>
        <v>3479</v>
      </c>
      <c r="G1478" s="65"/>
      <c r="H1478" s="194"/>
      <c r="I1478" s="64"/>
      <c r="J1478" s="64"/>
      <c r="K1478" s="69"/>
      <c r="L1478" s="72"/>
      <c r="M1478" s="72"/>
      <c r="N1478" s="72"/>
      <c r="O1478" s="72"/>
      <c r="P1478" s="63">
        <f t="shared" si="68"/>
        <v>1245</v>
      </c>
    </row>
    <row r="1479" spans="1:16" x14ac:dyDescent="0.25">
      <c r="A1479" s="104">
        <v>1479</v>
      </c>
      <c r="B1479" s="66">
        <v>79.66</v>
      </c>
      <c r="C1479" s="63">
        <f>'soust.uk.JMK př.č.2'!$O$27+'soust.uk.JMK př.č.2'!$P$27</f>
        <v>23092</v>
      </c>
      <c r="D1479" s="63">
        <f>'soust.uk.JMK př.č.2'!$L$27</f>
        <v>85</v>
      </c>
      <c r="E1479" s="63">
        <f t="shared" si="66"/>
        <v>4809</v>
      </c>
      <c r="F1479" s="63">
        <f t="shared" si="67"/>
        <v>3479</v>
      </c>
      <c r="G1479" s="65"/>
      <c r="H1479" s="194"/>
      <c r="I1479" s="64"/>
      <c r="J1479" s="64"/>
      <c r="K1479" s="69"/>
      <c r="L1479" s="72"/>
      <c r="M1479" s="72"/>
      <c r="N1479" s="72"/>
      <c r="O1479" s="72"/>
      <c r="P1479" s="63">
        <f t="shared" si="68"/>
        <v>1245</v>
      </c>
    </row>
    <row r="1480" spans="1:16" x14ac:dyDescent="0.25">
      <c r="A1480" s="104">
        <v>1480</v>
      </c>
      <c r="B1480" s="66">
        <v>79.66</v>
      </c>
      <c r="C1480" s="63">
        <f>'soust.uk.JMK př.č.2'!$O$27+'soust.uk.JMK př.č.2'!$P$27</f>
        <v>23092</v>
      </c>
      <c r="D1480" s="63">
        <f>'soust.uk.JMK př.č.2'!$L$27</f>
        <v>85</v>
      </c>
      <c r="E1480" s="63">
        <f t="shared" si="66"/>
        <v>4809</v>
      </c>
      <c r="F1480" s="63">
        <f t="shared" si="67"/>
        <v>3479</v>
      </c>
      <c r="G1480" s="65"/>
      <c r="H1480" s="194"/>
      <c r="I1480" s="64"/>
      <c r="J1480" s="64"/>
      <c r="K1480" s="69"/>
      <c r="L1480" s="72"/>
      <c r="M1480" s="72"/>
      <c r="N1480" s="72"/>
      <c r="O1480" s="72"/>
      <c r="P1480" s="63">
        <f t="shared" si="68"/>
        <v>1245</v>
      </c>
    </row>
    <row r="1481" spans="1:16" x14ac:dyDescent="0.25">
      <c r="A1481" s="104">
        <v>1481</v>
      </c>
      <c r="B1481" s="66">
        <v>79.67</v>
      </c>
      <c r="C1481" s="63">
        <f>'soust.uk.JMK př.č.2'!$O$27+'soust.uk.JMK př.č.2'!$P$27</f>
        <v>23092</v>
      </c>
      <c r="D1481" s="63">
        <f>'soust.uk.JMK př.č.2'!$L$27</f>
        <v>85</v>
      </c>
      <c r="E1481" s="63">
        <f t="shared" si="66"/>
        <v>4808</v>
      </c>
      <c r="F1481" s="63">
        <f t="shared" si="67"/>
        <v>3478</v>
      </c>
      <c r="G1481" s="65"/>
      <c r="H1481" s="194"/>
      <c r="I1481" s="64"/>
      <c r="J1481" s="64"/>
      <c r="K1481" s="69"/>
      <c r="L1481" s="72"/>
      <c r="M1481" s="72"/>
      <c r="N1481" s="72"/>
      <c r="O1481" s="72"/>
      <c r="P1481" s="63">
        <f t="shared" si="68"/>
        <v>1245</v>
      </c>
    </row>
    <row r="1482" spans="1:16" x14ac:dyDescent="0.25">
      <c r="A1482" s="104">
        <v>1482</v>
      </c>
      <c r="B1482" s="66">
        <v>79.680000000000007</v>
      </c>
      <c r="C1482" s="63">
        <f>'soust.uk.JMK př.č.2'!$O$27+'soust.uk.JMK př.č.2'!$P$27</f>
        <v>23092</v>
      </c>
      <c r="D1482" s="63">
        <f>'soust.uk.JMK př.č.2'!$L$27</f>
        <v>85</v>
      </c>
      <c r="E1482" s="63">
        <f t="shared" si="66"/>
        <v>4808</v>
      </c>
      <c r="F1482" s="63">
        <f t="shared" si="67"/>
        <v>3478</v>
      </c>
      <c r="G1482" s="65"/>
      <c r="H1482" s="194"/>
      <c r="I1482" s="64"/>
      <c r="J1482" s="64"/>
      <c r="K1482" s="69"/>
      <c r="L1482" s="72"/>
      <c r="M1482" s="72"/>
      <c r="N1482" s="72"/>
      <c r="O1482" s="72"/>
      <c r="P1482" s="63">
        <f t="shared" si="68"/>
        <v>1245</v>
      </c>
    </row>
    <row r="1483" spans="1:16" x14ac:dyDescent="0.25">
      <c r="A1483" s="104">
        <v>1483</v>
      </c>
      <c r="B1483" s="66">
        <v>79.680000000000007</v>
      </c>
      <c r="C1483" s="63">
        <f>'soust.uk.JMK př.č.2'!$O$27+'soust.uk.JMK př.č.2'!$P$27</f>
        <v>23092</v>
      </c>
      <c r="D1483" s="63">
        <f>'soust.uk.JMK př.č.2'!$L$27</f>
        <v>85</v>
      </c>
      <c r="E1483" s="63">
        <f t="shared" si="66"/>
        <v>4808</v>
      </c>
      <c r="F1483" s="63">
        <f t="shared" si="67"/>
        <v>3478</v>
      </c>
      <c r="G1483" s="65"/>
      <c r="H1483" s="194"/>
      <c r="I1483" s="64"/>
      <c r="J1483" s="64"/>
      <c r="K1483" s="69"/>
      <c r="L1483" s="72"/>
      <c r="M1483" s="72"/>
      <c r="N1483" s="72"/>
      <c r="O1483" s="72"/>
      <c r="P1483" s="63">
        <f t="shared" si="68"/>
        <v>1245</v>
      </c>
    </row>
    <row r="1484" spans="1:16" x14ac:dyDescent="0.25">
      <c r="A1484" s="104">
        <v>1484</v>
      </c>
      <c r="B1484" s="66">
        <v>79.69</v>
      </c>
      <c r="C1484" s="63">
        <f>'soust.uk.JMK př.č.2'!$O$27+'soust.uk.JMK př.č.2'!$P$27</f>
        <v>23092</v>
      </c>
      <c r="D1484" s="63">
        <f>'soust.uk.JMK př.č.2'!$L$27</f>
        <v>85</v>
      </c>
      <c r="E1484" s="63">
        <f t="shared" si="66"/>
        <v>4807</v>
      </c>
      <c r="F1484" s="63">
        <f t="shared" si="67"/>
        <v>3477</v>
      </c>
      <c r="G1484" s="65"/>
      <c r="H1484" s="194"/>
      <c r="I1484" s="64"/>
      <c r="J1484" s="64"/>
      <c r="K1484" s="69"/>
      <c r="L1484" s="72"/>
      <c r="M1484" s="72"/>
      <c r="N1484" s="72"/>
      <c r="O1484" s="72"/>
      <c r="P1484" s="63">
        <f t="shared" si="68"/>
        <v>1245</v>
      </c>
    </row>
    <row r="1485" spans="1:16" x14ac:dyDescent="0.25">
      <c r="A1485" s="104">
        <v>1485</v>
      </c>
      <c r="B1485" s="66">
        <v>79.69</v>
      </c>
      <c r="C1485" s="63">
        <f>'soust.uk.JMK př.č.2'!$O$27+'soust.uk.JMK př.č.2'!$P$27</f>
        <v>23092</v>
      </c>
      <c r="D1485" s="63">
        <f>'soust.uk.JMK př.č.2'!$L$27</f>
        <v>85</v>
      </c>
      <c r="E1485" s="63">
        <f t="shared" si="66"/>
        <v>4807</v>
      </c>
      <c r="F1485" s="63">
        <f t="shared" si="67"/>
        <v>3477</v>
      </c>
      <c r="G1485" s="65"/>
      <c r="H1485" s="194"/>
      <c r="I1485" s="64"/>
      <c r="J1485" s="64"/>
      <c r="K1485" s="69"/>
      <c r="L1485" s="72"/>
      <c r="M1485" s="72"/>
      <c r="N1485" s="72"/>
      <c r="O1485" s="72"/>
      <c r="P1485" s="63">
        <f t="shared" si="68"/>
        <v>1245</v>
      </c>
    </row>
    <row r="1486" spans="1:16" x14ac:dyDescent="0.25">
      <c r="A1486" s="104">
        <v>1486</v>
      </c>
      <c r="B1486" s="66">
        <v>79.7</v>
      </c>
      <c r="C1486" s="63">
        <f>'soust.uk.JMK př.č.2'!$O$27+'soust.uk.JMK př.č.2'!$P$27</f>
        <v>23092</v>
      </c>
      <c r="D1486" s="63">
        <f>'soust.uk.JMK př.č.2'!$L$27</f>
        <v>85</v>
      </c>
      <c r="E1486" s="63">
        <f t="shared" ref="E1486:E1549" si="69">SUM(F1486,P1486,D1486)</f>
        <v>4807</v>
      </c>
      <c r="F1486" s="63">
        <f t="shared" si="67"/>
        <v>3477</v>
      </c>
      <c r="G1486" s="65"/>
      <c r="H1486" s="194"/>
      <c r="I1486" s="64"/>
      <c r="J1486" s="64"/>
      <c r="K1486" s="69"/>
      <c r="L1486" s="72"/>
      <c r="M1486" s="72"/>
      <c r="N1486" s="72"/>
      <c r="O1486" s="72"/>
      <c r="P1486" s="63">
        <f t="shared" si="68"/>
        <v>1245</v>
      </c>
    </row>
    <row r="1487" spans="1:16" x14ac:dyDescent="0.25">
      <c r="A1487" s="104">
        <v>1487</v>
      </c>
      <c r="B1487" s="66">
        <v>79.7</v>
      </c>
      <c r="C1487" s="63">
        <f>'soust.uk.JMK př.č.2'!$O$27+'soust.uk.JMK př.č.2'!$P$27</f>
        <v>23092</v>
      </c>
      <c r="D1487" s="63">
        <f>'soust.uk.JMK př.č.2'!$L$27</f>
        <v>85</v>
      </c>
      <c r="E1487" s="63">
        <f t="shared" si="69"/>
        <v>4807</v>
      </c>
      <c r="F1487" s="63">
        <f t="shared" ref="F1487:F1550" si="70">ROUND(1/B1487*C1487*12,0)</f>
        <v>3477</v>
      </c>
      <c r="G1487" s="65"/>
      <c r="H1487" s="194"/>
      <c r="I1487" s="64"/>
      <c r="J1487" s="64"/>
      <c r="K1487" s="69"/>
      <c r="L1487" s="72"/>
      <c r="M1487" s="72"/>
      <c r="N1487" s="72"/>
      <c r="O1487" s="72"/>
      <c r="P1487" s="63">
        <f t="shared" ref="P1487:P1550" si="71">ROUND((F1487*35.8%),0)</f>
        <v>1245</v>
      </c>
    </row>
    <row r="1488" spans="1:16" x14ac:dyDescent="0.25">
      <c r="A1488" s="104">
        <v>1488</v>
      </c>
      <c r="B1488" s="66">
        <v>79.709999999999994</v>
      </c>
      <c r="C1488" s="63">
        <f>'soust.uk.JMK př.č.2'!$O$27+'soust.uk.JMK př.č.2'!$P$27</f>
        <v>23092</v>
      </c>
      <c r="D1488" s="63">
        <f>'soust.uk.JMK př.č.2'!$L$27</f>
        <v>85</v>
      </c>
      <c r="E1488" s="63">
        <f t="shared" si="69"/>
        <v>4805</v>
      </c>
      <c r="F1488" s="63">
        <f t="shared" si="70"/>
        <v>3476</v>
      </c>
      <c r="G1488" s="65"/>
      <c r="H1488" s="194"/>
      <c r="I1488" s="64"/>
      <c r="J1488" s="64"/>
      <c r="K1488" s="69"/>
      <c r="L1488" s="72"/>
      <c r="M1488" s="72"/>
      <c r="N1488" s="72"/>
      <c r="O1488" s="72"/>
      <c r="P1488" s="63">
        <f t="shared" si="71"/>
        <v>1244</v>
      </c>
    </row>
    <row r="1489" spans="1:16" x14ac:dyDescent="0.25">
      <c r="A1489" s="104">
        <v>1489</v>
      </c>
      <c r="B1489" s="66">
        <v>79.709999999999994</v>
      </c>
      <c r="C1489" s="63">
        <f>'soust.uk.JMK př.č.2'!$O$27+'soust.uk.JMK př.č.2'!$P$27</f>
        <v>23092</v>
      </c>
      <c r="D1489" s="63">
        <f>'soust.uk.JMK př.č.2'!$L$27</f>
        <v>85</v>
      </c>
      <c r="E1489" s="63">
        <f t="shared" si="69"/>
        <v>4805</v>
      </c>
      <c r="F1489" s="63">
        <f t="shared" si="70"/>
        <v>3476</v>
      </c>
      <c r="G1489" s="65"/>
      <c r="H1489" s="194"/>
      <c r="I1489" s="64"/>
      <c r="J1489" s="64"/>
      <c r="K1489" s="69"/>
      <c r="L1489" s="72"/>
      <c r="M1489" s="72"/>
      <c r="N1489" s="72"/>
      <c r="O1489" s="72"/>
      <c r="P1489" s="63">
        <f t="shared" si="71"/>
        <v>1244</v>
      </c>
    </row>
    <row r="1490" spans="1:16" x14ac:dyDescent="0.25">
      <c r="A1490" s="104">
        <v>1490</v>
      </c>
      <c r="B1490" s="66">
        <v>79.72</v>
      </c>
      <c r="C1490" s="63">
        <f>'soust.uk.JMK př.č.2'!$O$27+'soust.uk.JMK př.č.2'!$P$27</f>
        <v>23092</v>
      </c>
      <c r="D1490" s="63">
        <f>'soust.uk.JMK př.č.2'!$L$27</f>
        <v>85</v>
      </c>
      <c r="E1490" s="63">
        <f t="shared" si="69"/>
        <v>4805</v>
      </c>
      <c r="F1490" s="63">
        <f t="shared" si="70"/>
        <v>3476</v>
      </c>
      <c r="G1490" s="65"/>
      <c r="H1490" s="194"/>
      <c r="I1490" s="64"/>
      <c r="J1490" s="64"/>
      <c r="K1490" s="69"/>
      <c r="L1490" s="72"/>
      <c r="M1490" s="72"/>
      <c r="N1490" s="72"/>
      <c r="O1490" s="72"/>
      <c r="P1490" s="63">
        <f t="shared" si="71"/>
        <v>1244</v>
      </c>
    </row>
    <row r="1491" spans="1:16" x14ac:dyDescent="0.25">
      <c r="A1491" s="104">
        <v>1491</v>
      </c>
      <c r="B1491" s="66">
        <v>79.73</v>
      </c>
      <c r="C1491" s="63">
        <f>'soust.uk.JMK př.č.2'!$O$27+'soust.uk.JMK př.č.2'!$P$27</f>
        <v>23092</v>
      </c>
      <c r="D1491" s="63">
        <f>'soust.uk.JMK př.č.2'!$L$27</f>
        <v>85</v>
      </c>
      <c r="E1491" s="63">
        <f t="shared" si="69"/>
        <v>4805</v>
      </c>
      <c r="F1491" s="63">
        <f t="shared" si="70"/>
        <v>3476</v>
      </c>
      <c r="G1491" s="65"/>
      <c r="H1491" s="194"/>
      <c r="I1491" s="64"/>
      <c r="J1491" s="64"/>
      <c r="K1491" s="69"/>
      <c r="L1491" s="72"/>
      <c r="M1491" s="72"/>
      <c r="N1491" s="72"/>
      <c r="O1491" s="72"/>
      <c r="P1491" s="63">
        <f t="shared" si="71"/>
        <v>1244</v>
      </c>
    </row>
    <row r="1492" spans="1:16" x14ac:dyDescent="0.25">
      <c r="A1492" s="104">
        <v>1492</v>
      </c>
      <c r="B1492" s="66">
        <v>79.73</v>
      </c>
      <c r="C1492" s="63">
        <f>'soust.uk.JMK př.č.2'!$O$27+'soust.uk.JMK př.č.2'!$P$27</f>
        <v>23092</v>
      </c>
      <c r="D1492" s="63">
        <f>'soust.uk.JMK př.č.2'!$L$27</f>
        <v>85</v>
      </c>
      <c r="E1492" s="63">
        <f t="shared" si="69"/>
        <v>4805</v>
      </c>
      <c r="F1492" s="63">
        <f t="shared" si="70"/>
        <v>3476</v>
      </c>
      <c r="G1492" s="65"/>
      <c r="H1492" s="194"/>
      <c r="I1492" s="64"/>
      <c r="J1492" s="64"/>
      <c r="K1492" s="69"/>
      <c r="L1492" s="72"/>
      <c r="M1492" s="72"/>
      <c r="N1492" s="72"/>
      <c r="O1492" s="72"/>
      <c r="P1492" s="63">
        <f t="shared" si="71"/>
        <v>1244</v>
      </c>
    </row>
    <row r="1493" spans="1:16" x14ac:dyDescent="0.25">
      <c r="A1493" s="104">
        <v>1493</v>
      </c>
      <c r="B1493" s="66">
        <v>79.739999999999995</v>
      </c>
      <c r="C1493" s="63">
        <f>'soust.uk.JMK př.č.2'!$O$27+'soust.uk.JMK př.č.2'!$P$27</f>
        <v>23092</v>
      </c>
      <c r="D1493" s="63">
        <f>'soust.uk.JMK př.č.2'!$L$27</f>
        <v>85</v>
      </c>
      <c r="E1493" s="63">
        <f t="shared" si="69"/>
        <v>4804</v>
      </c>
      <c r="F1493" s="63">
        <f t="shared" si="70"/>
        <v>3475</v>
      </c>
      <c r="G1493" s="65"/>
      <c r="H1493" s="194"/>
      <c r="I1493" s="64"/>
      <c r="J1493" s="64"/>
      <c r="K1493" s="69"/>
      <c r="L1493" s="72"/>
      <c r="M1493" s="72"/>
      <c r="N1493" s="72"/>
      <c r="O1493" s="72"/>
      <c r="P1493" s="63">
        <f t="shared" si="71"/>
        <v>1244</v>
      </c>
    </row>
    <row r="1494" spans="1:16" x14ac:dyDescent="0.25">
      <c r="A1494" s="104">
        <v>1494</v>
      </c>
      <c r="B1494" s="66">
        <v>79.739999999999995</v>
      </c>
      <c r="C1494" s="63">
        <f>'soust.uk.JMK př.č.2'!$O$27+'soust.uk.JMK př.č.2'!$P$27</f>
        <v>23092</v>
      </c>
      <c r="D1494" s="63">
        <f>'soust.uk.JMK př.č.2'!$L$27</f>
        <v>85</v>
      </c>
      <c r="E1494" s="63">
        <f t="shared" si="69"/>
        <v>4804</v>
      </c>
      <c r="F1494" s="63">
        <f t="shared" si="70"/>
        <v>3475</v>
      </c>
      <c r="G1494" s="65"/>
      <c r="H1494" s="194"/>
      <c r="I1494" s="64"/>
      <c r="J1494" s="64"/>
      <c r="K1494" s="69"/>
      <c r="L1494" s="72"/>
      <c r="M1494" s="72"/>
      <c r="N1494" s="72"/>
      <c r="O1494" s="72"/>
      <c r="P1494" s="63">
        <f t="shared" si="71"/>
        <v>1244</v>
      </c>
    </row>
    <row r="1495" spans="1:16" x14ac:dyDescent="0.25">
      <c r="A1495" s="104">
        <v>1495</v>
      </c>
      <c r="B1495" s="66">
        <v>79.75</v>
      </c>
      <c r="C1495" s="63">
        <f>'soust.uk.JMK př.č.2'!$O$27+'soust.uk.JMK př.č.2'!$P$27</f>
        <v>23092</v>
      </c>
      <c r="D1495" s="63">
        <f>'soust.uk.JMK př.č.2'!$L$27</f>
        <v>85</v>
      </c>
      <c r="E1495" s="63">
        <f t="shared" si="69"/>
        <v>4804</v>
      </c>
      <c r="F1495" s="63">
        <f t="shared" si="70"/>
        <v>3475</v>
      </c>
      <c r="G1495" s="65"/>
      <c r="H1495" s="194"/>
      <c r="I1495" s="64"/>
      <c r="J1495" s="64"/>
      <c r="K1495" s="69"/>
      <c r="L1495" s="72"/>
      <c r="M1495" s="72"/>
      <c r="N1495" s="72"/>
      <c r="O1495" s="72"/>
      <c r="P1495" s="63">
        <f t="shared" si="71"/>
        <v>1244</v>
      </c>
    </row>
    <row r="1496" spans="1:16" x14ac:dyDescent="0.25">
      <c r="A1496" s="104">
        <v>1496</v>
      </c>
      <c r="B1496" s="66">
        <v>79.75</v>
      </c>
      <c r="C1496" s="63">
        <f>'soust.uk.JMK př.č.2'!$O$27+'soust.uk.JMK př.č.2'!$P$27</f>
        <v>23092</v>
      </c>
      <c r="D1496" s="63">
        <f>'soust.uk.JMK př.č.2'!$L$27</f>
        <v>85</v>
      </c>
      <c r="E1496" s="63">
        <f t="shared" si="69"/>
        <v>4804</v>
      </c>
      <c r="F1496" s="63">
        <f t="shared" si="70"/>
        <v>3475</v>
      </c>
      <c r="G1496" s="65"/>
      <c r="H1496" s="194"/>
      <c r="I1496" s="64"/>
      <c r="J1496" s="64"/>
      <c r="K1496" s="69"/>
      <c r="L1496" s="72"/>
      <c r="M1496" s="72"/>
      <c r="N1496" s="72"/>
      <c r="O1496" s="72"/>
      <c r="P1496" s="63">
        <f t="shared" si="71"/>
        <v>1244</v>
      </c>
    </row>
    <row r="1497" spans="1:16" x14ac:dyDescent="0.25">
      <c r="A1497" s="104">
        <v>1497</v>
      </c>
      <c r="B1497" s="66">
        <v>79.760000000000005</v>
      </c>
      <c r="C1497" s="63">
        <f>'soust.uk.JMK př.č.2'!$O$27+'soust.uk.JMK př.č.2'!$P$27</f>
        <v>23092</v>
      </c>
      <c r="D1497" s="63">
        <f>'soust.uk.JMK př.č.2'!$L$27</f>
        <v>85</v>
      </c>
      <c r="E1497" s="63">
        <f t="shared" si="69"/>
        <v>4803</v>
      </c>
      <c r="F1497" s="63">
        <f t="shared" si="70"/>
        <v>3474</v>
      </c>
      <c r="G1497" s="65"/>
      <c r="H1497" s="194"/>
      <c r="I1497" s="64"/>
      <c r="J1497" s="64"/>
      <c r="K1497" s="69"/>
      <c r="L1497" s="72"/>
      <c r="M1497" s="72"/>
      <c r="N1497" s="72"/>
      <c r="O1497" s="72"/>
      <c r="P1497" s="63">
        <f t="shared" si="71"/>
        <v>1244</v>
      </c>
    </row>
    <row r="1498" spans="1:16" x14ac:dyDescent="0.25">
      <c r="A1498" s="104">
        <v>1498</v>
      </c>
      <c r="B1498" s="66">
        <v>79.760000000000005</v>
      </c>
      <c r="C1498" s="63">
        <f>'soust.uk.JMK př.č.2'!$O$27+'soust.uk.JMK př.č.2'!$P$27</f>
        <v>23092</v>
      </c>
      <c r="D1498" s="63">
        <f>'soust.uk.JMK př.č.2'!$L$27</f>
        <v>85</v>
      </c>
      <c r="E1498" s="63">
        <f t="shared" si="69"/>
        <v>4803</v>
      </c>
      <c r="F1498" s="63">
        <f t="shared" si="70"/>
        <v>3474</v>
      </c>
      <c r="G1498" s="65"/>
      <c r="H1498" s="194"/>
      <c r="I1498" s="64"/>
      <c r="J1498" s="64"/>
      <c r="K1498" s="69"/>
      <c r="L1498" s="72"/>
      <c r="M1498" s="72"/>
      <c r="N1498" s="72"/>
      <c r="O1498" s="72"/>
      <c r="P1498" s="63">
        <f t="shared" si="71"/>
        <v>1244</v>
      </c>
    </row>
    <row r="1499" spans="1:16" x14ac:dyDescent="0.25">
      <c r="A1499" s="104">
        <v>1499</v>
      </c>
      <c r="B1499" s="66">
        <v>79.77</v>
      </c>
      <c r="C1499" s="63">
        <f>'soust.uk.JMK př.č.2'!$O$27+'soust.uk.JMK př.č.2'!$P$27</f>
        <v>23092</v>
      </c>
      <c r="D1499" s="63">
        <f>'soust.uk.JMK př.č.2'!$L$27</f>
        <v>85</v>
      </c>
      <c r="E1499" s="63">
        <f t="shared" si="69"/>
        <v>4803</v>
      </c>
      <c r="F1499" s="63">
        <f t="shared" si="70"/>
        <v>3474</v>
      </c>
      <c r="G1499" s="65"/>
      <c r="H1499" s="194"/>
      <c r="I1499" s="64"/>
      <c r="J1499" s="64"/>
      <c r="K1499" s="69"/>
      <c r="L1499" s="72"/>
      <c r="M1499" s="72"/>
      <c r="N1499" s="72"/>
      <c r="O1499" s="72"/>
      <c r="P1499" s="63">
        <f t="shared" si="71"/>
        <v>1244</v>
      </c>
    </row>
    <row r="1500" spans="1:16" x14ac:dyDescent="0.25">
      <c r="A1500" s="104">
        <v>1500</v>
      </c>
      <c r="B1500" s="66">
        <v>79.77</v>
      </c>
      <c r="C1500" s="63">
        <f>'soust.uk.JMK př.č.2'!$O$27+'soust.uk.JMK př.č.2'!$P$27</f>
        <v>23092</v>
      </c>
      <c r="D1500" s="63">
        <f>'soust.uk.JMK př.č.2'!$L$27</f>
        <v>85</v>
      </c>
      <c r="E1500" s="63">
        <f t="shared" si="69"/>
        <v>4803</v>
      </c>
      <c r="F1500" s="63">
        <f t="shared" si="70"/>
        <v>3474</v>
      </c>
      <c r="G1500" s="65"/>
      <c r="H1500" s="194"/>
      <c r="I1500" s="64"/>
      <c r="J1500" s="64"/>
      <c r="K1500" s="69"/>
      <c r="L1500" s="72"/>
      <c r="M1500" s="72"/>
      <c r="N1500" s="72"/>
      <c r="O1500" s="72"/>
      <c r="P1500" s="63">
        <f t="shared" si="71"/>
        <v>1244</v>
      </c>
    </row>
    <row r="1501" spans="1:16" x14ac:dyDescent="0.25">
      <c r="A1501" s="104">
        <v>1501</v>
      </c>
      <c r="B1501" s="66">
        <v>79.78</v>
      </c>
      <c r="C1501" s="63">
        <f>'soust.uk.JMK př.č.2'!$O$27+'soust.uk.JMK př.č.2'!$P$27</f>
        <v>23092</v>
      </c>
      <c r="D1501" s="63">
        <f>'soust.uk.JMK př.č.2'!$L$27</f>
        <v>85</v>
      </c>
      <c r="E1501" s="63">
        <f t="shared" si="69"/>
        <v>4801</v>
      </c>
      <c r="F1501" s="63">
        <f t="shared" si="70"/>
        <v>3473</v>
      </c>
      <c r="G1501" s="65"/>
      <c r="H1501" s="194"/>
      <c r="I1501" s="64"/>
      <c r="J1501" s="64"/>
      <c r="K1501" s="69"/>
      <c r="L1501" s="72"/>
      <c r="M1501" s="72"/>
      <c r="N1501" s="72"/>
      <c r="O1501" s="72"/>
      <c r="P1501" s="63">
        <f t="shared" si="71"/>
        <v>1243</v>
      </c>
    </row>
    <row r="1502" spans="1:16" x14ac:dyDescent="0.25">
      <c r="A1502" s="104">
        <v>1502</v>
      </c>
      <c r="B1502" s="66">
        <v>79.78</v>
      </c>
      <c r="C1502" s="63">
        <f>'soust.uk.JMK př.č.2'!$O$27+'soust.uk.JMK př.č.2'!$P$27</f>
        <v>23092</v>
      </c>
      <c r="D1502" s="63">
        <f>'soust.uk.JMK př.č.2'!$L$27</f>
        <v>85</v>
      </c>
      <c r="E1502" s="63">
        <f t="shared" si="69"/>
        <v>4801</v>
      </c>
      <c r="F1502" s="63">
        <f t="shared" si="70"/>
        <v>3473</v>
      </c>
      <c r="G1502" s="65"/>
      <c r="H1502" s="194"/>
      <c r="I1502" s="64"/>
      <c r="J1502" s="64"/>
      <c r="K1502" s="69"/>
      <c r="L1502" s="72"/>
      <c r="M1502" s="72"/>
      <c r="N1502" s="72"/>
      <c r="O1502" s="72"/>
      <c r="P1502" s="63">
        <f t="shared" si="71"/>
        <v>1243</v>
      </c>
    </row>
    <row r="1503" spans="1:16" x14ac:dyDescent="0.25">
      <c r="A1503" s="104">
        <v>1503</v>
      </c>
      <c r="B1503" s="66">
        <v>79.790000000000006</v>
      </c>
      <c r="C1503" s="63">
        <f>'soust.uk.JMK př.č.2'!$O$27+'soust.uk.JMK př.č.2'!$P$27</f>
        <v>23092</v>
      </c>
      <c r="D1503" s="63">
        <f>'soust.uk.JMK př.č.2'!$L$27</f>
        <v>85</v>
      </c>
      <c r="E1503" s="63">
        <f t="shared" si="69"/>
        <v>4801</v>
      </c>
      <c r="F1503" s="63">
        <f t="shared" si="70"/>
        <v>3473</v>
      </c>
      <c r="G1503" s="65"/>
      <c r="H1503" s="194"/>
      <c r="I1503" s="64"/>
      <c r="J1503" s="64"/>
      <c r="K1503" s="69"/>
      <c r="L1503" s="72"/>
      <c r="M1503" s="72"/>
      <c r="N1503" s="72"/>
      <c r="O1503" s="72"/>
      <c r="P1503" s="63">
        <f t="shared" si="71"/>
        <v>1243</v>
      </c>
    </row>
    <row r="1504" spans="1:16" x14ac:dyDescent="0.25">
      <c r="A1504" s="104">
        <v>1504</v>
      </c>
      <c r="B1504" s="66">
        <v>79.8</v>
      </c>
      <c r="C1504" s="63">
        <f>'soust.uk.JMK př.č.2'!$O$27+'soust.uk.JMK př.č.2'!$P$27</f>
        <v>23092</v>
      </c>
      <c r="D1504" s="63">
        <f>'soust.uk.JMK př.č.2'!$L$27</f>
        <v>85</v>
      </c>
      <c r="E1504" s="63">
        <f t="shared" si="69"/>
        <v>4800</v>
      </c>
      <c r="F1504" s="63">
        <f t="shared" si="70"/>
        <v>3472</v>
      </c>
      <c r="G1504" s="65"/>
      <c r="H1504" s="194"/>
      <c r="I1504" s="64"/>
      <c r="J1504" s="64"/>
      <c r="K1504" s="69"/>
      <c r="L1504" s="72"/>
      <c r="M1504" s="72"/>
      <c r="N1504" s="72"/>
      <c r="O1504" s="72"/>
      <c r="P1504" s="63">
        <f t="shared" si="71"/>
        <v>1243</v>
      </c>
    </row>
    <row r="1505" spans="1:16" x14ac:dyDescent="0.25">
      <c r="A1505" s="104">
        <v>1505</v>
      </c>
      <c r="B1505" s="66">
        <v>79.8</v>
      </c>
      <c r="C1505" s="63">
        <f>'soust.uk.JMK př.č.2'!$O$27+'soust.uk.JMK př.č.2'!$P$27</f>
        <v>23092</v>
      </c>
      <c r="D1505" s="63">
        <f>'soust.uk.JMK př.č.2'!$L$27</f>
        <v>85</v>
      </c>
      <c r="E1505" s="63">
        <f t="shared" si="69"/>
        <v>4800</v>
      </c>
      <c r="F1505" s="63">
        <f t="shared" si="70"/>
        <v>3472</v>
      </c>
      <c r="G1505" s="65"/>
      <c r="H1505" s="194"/>
      <c r="I1505" s="64"/>
      <c r="J1505" s="64"/>
      <c r="K1505" s="69"/>
      <c r="L1505" s="72"/>
      <c r="M1505" s="72"/>
      <c r="N1505" s="72"/>
      <c r="O1505" s="72"/>
      <c r="P1505" s="63">
        <f t="shared" si="71"/>
        <v>1243</v>
      </c>
    </row>
    <row r="1506" spans="1:16" x14ac:dyDescent="0.25">
      <c r="A1506" s="104">
        <v>1506</v>
      </c>
      <c r="B1506" s="66">
        <v>79.81</v>
      </c>
      <c r="C1506" s="63">
        <f>'soust.uk.JMK př.č.2'!$O$27+'soust.uk.JMK př.č.2'!$P$27</f>
        <v>23092</v>
      </c>
      <c r="D1506" s="63">
        <f>'soust.uk.JMK př.č.2'!$L$27</f>
        <v>85</v>
      </c>
      <c r="E1506" s="63">
        <f t="shared" si="69"/>
        <v>4800</v>
      </c>
      <c r="F1506" s="63">
        <f t="shared" si="70"/>
        <v>3472</v>
      </c>
      <c r="G1506" s="65"/>
      <c r="H1506" s="194"/>
      <c r="I1506" s="64"/>
      <c r="J1506" s="64"/>
      <c r="K1506" s="69"/>
      <c r="L1506" s="72"/>
      <c r="M1506" s="72"/>
      <c r="N1506" s="72"/>
      <c r="O1506" s="72"/>
      <c r="P1506" s="63">
        <f t="shared" si="71"/>
        <v>1243</v>
      </c>
    </row>
    <row r="1507" spans="1:16" x14ac:dyDescent="0.25">
      <c r="A1507" s="104">
        <v>1507</v>
      </c>
      <c r="B1507" s="66">
        <v>79.81</v>
      </c>
      <c r="C1507" s="63">
        <f>'soust.uk.JMK př.č.2'!$O$27+'soust.uk.JMK př.č.2'!$P$27</f>
        <v>23092</v>
      </c>
      <c r="D1507" s="63">
        <f>'soust.uk.JMK př.č.2'!$L$27</f>
        <v>85</v>
      </c>
      <c r="E1507" s="63">
        <f t="shared" si="69"/>
        <v>4800</v>
      </c>
      <c r="F1507" s="63">
        <f t="shared" si="70"/>
        <v>3472</v>
      </c>
      <c r="G1507" s="65"/>
      <c r="H1507" s="194"/>
      <c r="I1507" s="64"/>
      <c r="J1507" s="64"/>
      <c r="K1507" s="69"/>
      <c r="L1507" s="72"/>
      <c r="M1507" s="72"/>
      <c r="N1507" s="72"/>
      <c r="O1507" s="72"/>
      <c r="P1507" s="63">
        <f t="shared" si="71"/>
        <v>1243</v>
      </c>
    </row>
    <row r="1508" spans="1:16" x14ac:dyDescent="0.25">
      <c r="A1508" s="104">
        <v>1508</v>
      </c>
      <c r="B1508" s="66">
        <v>79.819999999999993</v>
      </c>
      <c r="C1508" s="63">
        <f>'soust.uk.JMK př.č.2'!$O$27+'soust.uk.JMK př.č.2'!$P$27</f>
        <v>23092</v>
      </c>
      <c r="D1508" s="63">
        <f>'soust.uk.JMK př.č.2'!$L$27</f>
        <v>85</v>
      </c>
      <c r="E1508" s="63">
        <f t="shared" si="69"/>
        <v>4800</v>
      </c>
      <c r="F1508" s="63">
        <f t="shared" si="70"/>
        <v>3472</v>
      </c>
      <c r="G1508" s="65"/>
      <c r="H1508" s="194"/>
      <c r="I1508" s="64"/>
      <c r="J1508" s="64"/>
      <c r="K1508" s="69"/>
      <c r="L1508" s="72"/>
      <c r="M1508" s="72"/>
      <c r="N1508" s="72"/>
      <c r="O1508" s="72"/>
      <c r="P1508" s="63">
        <f t="shared" si="71"/>
        <v>1243</v>
      </c>
    </row>
    <row r="1509" spans="1:16" x14ac:dyDescent="0.25">
      <c r="A1509" s="104">
        <v>1509</v>
      </c>
      <c r="B1509" s="66">
        <v>79.819999999999993</v>
      </c>
      <c r="C1509" s="63">
        <f>'soust.uk.JMK př.č.2'!$O$27+'soust.uk.JMK př.č.2'!$P$27</f>
        <v>23092</v>
      </c>
      <c r="D1509" s="63">
        <f>'soust.uk.JMK př.č.2'!$L$27</f>
        <v>85</v>
      </c>
      <c r="E1509" s="63">
        <f t="shared" si="69"/>
        <v>4800</v>
      </c>
      <c r="F1509" s="63">
        <f t="shared" si="70"/>
        <v>3472</v>
      </c>
      <c r="G1509" s="65"/>
      <c r="H1509" s="194"/>
      <c r="I1509" s="64"/>
      <c r="J1509" s="64"/>
      <c r="K1509" s="69"/>
      <c r="L1509" s="72"/>
      <c r="M1509" s="72"/>
      <c r="N1509" s="72"/>
      <c r="O1509" s="72"/>
      <c r="P1509" s="63">
        <f t="shared" si="71"/>
        <v>1243</v>
      </c>
    </row>
    <row r="1510" spans="1:16" x14ac:dyDescent="0.25">
      <c r="A1510" s="104">
        <v>1510</v>
      </c>
      <c r="B1510" s="66">
        <v>79.83</v>
      </c>
      <c r="C1510" s="63">
        <f>'soust.uk.JMK př.č.2'!$O$27+'soust.uk.JMK př.č.2'!$P$27</f>
        <v>23092</v>
      </c>
      <c r="D1510" s="63">
        <f>'soust.uk.JMK př.č.2'!$L$27</f>
        <v>85</v>
      </c>
      <c r="E1510" s="63">
        <f t="shared" si="69"/>
        <v>4799</v>
      </c>
      <c r="F1510" s="63">
        <f t="shared" si="70"/>
        <v>3471</v>
      </c>
      <c r="G1510" s="65"/>
      <c r="H1510" s="194"/>
      <c r="I1510" s="64"/>
      <c r="J1510" s="64"/>
      <c r="K1510" s="69"/>
      <c r="L1510" s="72"/>
      <c r="M1510" s="72"/>
      <c r="N1510" s="72"/>
      <c r="O1510" s="72"/>
      <c r="P1510" s="63">
        <f t="shared" si="71"/>
        <v>1243</v>
      </c>
    </row>
    <row r="1511" spans="1:16" x14ac:dyDescent="0.25">
      <c r="A1511" s="104">
        <v>1511</v>
      </c>
      <c r="B1511" s="66">
        <v>79.83</v>
      </c>
      <c r="C1511" s="63">
        <f>'soust.uk.JMK př.č.2'!$O$27+'soust.uk.JMK př.č.2'!$P$27</f>
        <v>23092</v>
      </c>
      <c r="D1511" s="63">
        <f>'soust.uk.JMK př.č.2'!$L$27</f>
        <v>85</v>
      </c>
      <c r="E1511" s="63">
        <f t="shared" si="69"/>
        <v>4799</v>
      </c>
      <c r="F1511" s="63">
        <f t="shared" si="70"/>
        <v>3471</v>
      </c>
      <c r="G1511" s="65"/>
      <c r="H1511" s="194"/>
      <c r="I1511" s="64"/>
      <c r="J1511" s="64"/>
      <c r="K1511" s="69"/>
      <c r="L1511" s="72"/>
      <c r="M1511" s="72"/>
      <c r="N1511" s="72"/>
      <c r="O1511" s="72"/>
      <c r="P1511" s="63">
        <f t="shared" si="71"/>
        <v>1243</v>
      </c>
    </row>
    <row r="1512" spans="1:16" x14ac:dyDescent="0.25">
      <c r="A1512" s="104">
        <v>1512</v>
      </c>
      <c r="B1512" s="66">
        <v>79.84</v>
      </c>
      <c r="C1512" s="63">
        <f>'soust.uk.JMK př.č.2'!$O$27+'soust.uk.JMK př.č.2'!$P$27</f>
        <v>23092</v>
      </c>
      <c r="D1512" s="63">
        <f>'soust.uk.JMK př.č.2'!$L$27</f>
        <v>85</v>
      </c>
      <c r="E1512" s="63">
        <f t="shared" si="69"/>
        <v>4799</v>
      </c>
      <c r="F1512" s="63">
        <f t="shared" si="70"/>
        <v>3471</v>
      </c>
      <c r="G1512" s="65"/>
      <c r="H1512" s="194"/>
      <c r="I1512" s="64"/>
      <c r="J1512" s="64"/>
      <c r="K1512" s="69"/>
      <c r="L1512" s="72"/>
      <c r="M1512" s="72"/>
      <c r="N1512" s="72"/>
      <c r="O1512" s="72"/>
      <c r="P1512" s="63">
        <f t="shared" si="71"/>
        <v>1243</v>
      </c>
    </row>
    <row r="1513" spans="1:16" x14ac:dyDescent="0.25">
      <c r="A1513" s="104">
        <v>1513</v>
      </c>
      <c r="B1513" s="66">
        <v>79.84</v>
      </c>
      <c r="C1513" s="63">
        <f>'soust.uk.JMK př.č.2'!$O$27+'soust.uk.JMK př.č.2'!$P$27</f>
        <v>23092</v>
      </c>
      <c r="D1513" s="63">
        <f>'soust.uk.JMK př.č.2'!$L$27</f>
        <v>85</v>
      </c>
      <c r="E1513" s="63">
        <f t="shared" si="69"/>
        <v>4799</v>
      </c>
      <c r="F1513" s="63">
        <f t="shared" si="70"/>
        <v>3471</v>
      </c>
      <c r="G1513" s="65"/>
      <c r="H1513" s="194"/>
      <c r="I1513" s="64"/>
      <c r="J1513" s="64"/>
      <c r="K1513" s="69"/>
      <c r="L1513" s="72"/>
      <c r="M1513" s="72"/>
      <c r="N1513" s="72"/>
      <c r="O1513" s="72"/>
      <c r="P1513" s="63">
        <f t="shared" si="71"/>
        <v>1243</v>
      </c>
    </row>
    <row r="1514" spans="1:16" x14ac:dyDescent="0.25">
      <c r="A1514" s="104">
        <v>1514</v>
      </c>
      <c r="B1514" s="66">
        <v>79.849999999999994</v>
      </c>
      <c r="C1514" s="63">
        <f>'soust.uk.JMK př.č.2'!$O$27+'soust.uk.JMK př.č.2'!$P$27</f>
        <v>23092</v>
      </c>
      <c r="D1514" s="63">
        <f>'soust.uk.JMK př.č.2'!$L$27</f>
        <v>85</v>
      </c>
      <c r="E1514" s="63">
        <f t="shared" si="69"/>
        <v>4797</v>
      </c>
      <c r="F1514" s="63">
        <f t="shared" si="70"/>
        <v>3470</v>
      </c>
      <c r="G1514" s="65"/>
      <c r="H1514" s="194"/>
      <c r="I1514" s="64"/>
      <c r="J1514" s="64"/>
      <c r="K1514" s="69"/>
      <c r="L1514" s="72"/>
      <c r="M1514" s="72"/>
      <c r="N1514" s="72"/>
      <c r="O1514" s="72"/>
      <c r="P1514" s="63">
        <f t="shared" si="71"/>
        <v>1242</v>
      </c>
    </row>
    <row r="1515" spans="1:16" x14ac:dyDescent="0.25">
      <c r="A1515" s="104">
        <v>1515</v>
      </c>
      <c r="B1515" s="66">
        <v>79.849999999999994</v>
      </c>
      <c r="C1515" s="63">
        <f>'soust.uk.JMK př.č.2'!$O$27+'soust.uk.JMK př.č.2'!$P$27</f>
        <v>23092</v>
      </c>
      <c r="D1515" s="63">
        <f>'soust.uk.JMK př.č.2'!$L$27</f>
        <v>85</v>
      </c>
      <c r="E1515" s="63">
        <f t="shared" si="69"/>
        <v>4797</v>
      </c>
      <c r="F1515" s="63">
        <f t="shared" si="70"/>
        <v>3470</v>
      </c>
      <c r="G1515" s="65"/>
      <c r="H1515" s="194"/>
      <c r="I1515" s="64"/>
      <c r="J1515" s="64"/>
      <c r="K1515" s="69"/>
      <c r="L1515" s="72"/>
      <c r="M1515" s="72"/>
      <c r="N1515" s="72"/>
      <c r="O1515" s="72"/>
      <c r="P1515" s="63">
        <f t="shared" si="71"/>
        <v>1242</v>
      </c>
    </row>
    <row r="1516" spans="1:16" x14ac:dyDescent="0.25">
      <c r="A1516" s="104">
        <v>1516</v>
      </c>
      <c r="B1516" s="66">
        <v>79.86</v>
      </c>
      <c r="C1516" s="63">
        <f>'soust.uk.JMK př.č.2'!$O$27+'soust.uk.JMK př.č.2'!$P$27</f>
        <v>23092</v>
      </c>
      <c r="D1516" s="63">
        <f>'soust.uk.JMK př.č.2'!$L$27</f>
        <v>85</v>
      </c>
      <c r="E1516" s="63">
        <f t="shared" si="69"/>
        <v>4797</v>
      </c>
      <c r="F1516" s="63">
        <f t="shared" si="70"/>
        <v>3470</v>
      </c>
      <c r="G1516" s="65"/>
      <c r="H1516" s="194"/>
      <c r="I1516" s="64"/>
      <c r="J1516" s="64"/>
      <c r="K1516" s="69"/>
      <c r="L1516" s="72"/>
      <c r="M1516" s="72"/>
      <c r="N1516" s="72"/>
      <c r="O1516" s="72"/>
      <c r="P1516" s="63">
        <f t="shared" si="71"/>
        <v>1242</v>
      </c>
    </row>
    <row r="1517" spans="1:16" x14ac:dyDescent="0.25">
      <c r="A1517" s="104">
        <v>1517</v>
      </c>
      <c r="B1517" s="66">
        <v>79.86</v>
      </c>
      <c r="C1517" s="63">
        <f>'soust.uk.JMK př.č.2'!$O$27+'soust.uk.JMK př.č.2'!$P$27</f>
        <v>23092</v>
      </c>
      <c r="D1517" s="63">
        <f>'soust.uk.JMK př.č.2'!$L$27</f>
        <v>85</v>
      </c>
      <c r="E1517" s="63">
        <f t="shared" si="69"/>
        <v>4797</v>
      </c>
      <c r="F1517" s="63">
        <f t="shared" si="70"/>
        <v>3470</v>
      </c>
      <c r="G1517" s="65"/>
      <c r="H1517" s="194"/>
      <c r="I1517" s="64"/>
      <c r="J1517" s="64"/>
      <c r="K1517" s="69"/>
      <c r="L1517" s="72"/>
      <c r="M1517" s="72"/>
      <c r="N1517" s="72"/>
      <c r="O1517" s="72"/>
      <c r="P1517" s="63">
        <f t="shared" si="71"/>
        <v>1242</v>
      </c>
    </row>
    <row r="1518" spans="1:16" x14ac:dyDescent="0.25">
      <c r="A1518" s="104">
        <v>1518</v>
      </c>
      <c r="B1518" s="66">
        <v>79.87</v>
      </c>
      <c r="C1518" s="63">
        <f>'soust.uk.JMK př.č.2'!$O$27+'soust.uk.JMK př.č.2'!$P$27</f>
        <v>23092</v>
      </c>
      <c r="D1518" s="63">
        <f>'soust.uk.JMK př.č.2'!$L$27</f>
        <v>85</v>
      </c>
      <c r="E1518" s="63">
        <f t="shared" si="69"/>
        <v>4796</v>
      </c>
      <c r="F1518" s="63">
        <f t="shared" si="70"/>
        <v>3469</v>
      </c>
      <c r="G1518" s="65"/>
      <c r="H1518" s="194"/>
      <c r="I1518" s="64"/>
      <c r="J1518" s="64"/>
      <c r="K1518" s="69"/>
      <c r="L1518" s="72"/>
      <c r="M1518" s="72"/>
      <c r="N1518" s="72"/>
      <c r="O1518" s="72"/>
      <c r="P1518" s="63">
        <f t="shared" si="71"/>
        <v>1242</v>
      </c>
    </row>
    <row r="1519" spans="1:16" x14ac:dyDescent="0.25">
      <c r="A1519" s="104">
        <v>1519</v>
      </c>
      <c r="B1519" s="66">
        <v>79.87</v>
      </c>
      <c r="C1519" s="63">
        <f>'soust.uk.JMK př.č.2'!$O$27+'soust.uk.JMK př.č.2'!$P$27</f>
        <v>23092</v>
      </c>
      <c r="D1519" s="63">
        <f>'soust.uk.JMK př.č.2'!$L$27</f>
        <v>85</v>
      </c>
      <c r="E1519" s="63">
        <f t="shared" si="69"/>
        <v>4796</v>
      </c>
      <c r="F1519" s="63">
        <f t="shared" si="70"/>
        <v>3469</v>
      </c>
      <c r="G1519" s="65"/>
      <c r="H1519" s="194"/>
      <c r="I1519" s="64"/>
      <c r="J1519" s="64"/>
      <c r="K1519" s="69"/>
      <c r="L1519" s="72"/>
      <c r="M1519" s="72"/>
      <c r="N1519" s="72"/>
      <c r="O1519" s="72"/>
      <c r="P1519" s="63">
        <f t="shared" si="71"/>
        <v>1242</v>
      </c>
    </row>
    <row r="1520" spans="1:16" x14ac:dyDescent="0.25">
      <c r="A1520" s="104">
        <v>1520</v>
      </c>
      <c r="B1520" s="66">
        <v>79.88</v>
      </c>
      <c r="C1520" s="63">
        <f>'soust.uk.JMK př.č.2'!$O$27+'soust.uk.JMK př.č.2'!$P$27</f>
        <v>23092</v>
      </c>
      <c r="D1520" s="63">
        <f>'soust.uk.JMK př.č.2'!$L$27</f>
        <v>85</v>
      </c>
      <c r="E1520" s="63">
        <f t="shared" si="69"/>
        <v>4796</v>
      </c>
      <c r="F1520" s="63">
        <f t="shared" si="70"/>
        <v>3469</v>
      </c>
      <c r="G1520" s="65"/>
      <c r="H1520" s="194"/>
      <c r="I1520" s="64"/>
      <c r="J1520" s="64"/>
      <c r="K1520" s="69"/>
      <c r="L1520" s="72"/>
      <c r="M1520" s="72"/>
      <c r="N1520" s="72"/>
      <c r="O1520" s="72"/>
      <c r="P1520" s="63">
        <f t="shared" si="71"/>
        <v>1242</v>
      </c>
    </row>
    <row r="1521" spans="1:16" x14ac:dyDescent="0.25">
      <c r="A1521" s="104">
        <v>1521</v>
      </c>
      <c r="B1521" s="66">
        <v>79.88</v>
      </c>
      <c r="C1521" s="63">
        <f>'soust.uk.JMK př.č.2'!$O$27+'soust.uk.JMK př.č.2'!$P$27</f>
        <v>23092</v>
      </c>
      <c r="D1521" s="63">
        <f>'soust.uk.JMK př.č.2'!$L$27</f>
        <v>85</v>
      </c>
      <c r="E1521" s="63">
        <f t="shared" si="69"/>
        <v>4796</v>
      </c>
      <c r="F1521" s="63">
        <f t="shared" si="70"/>
        <v>3469</v>
      </c>
      <c r="G1521" s="65"/>
      <c r="H1521" s="194"/>
      <c r="I1521" s="64"/>
      <c r="J1521" s="64"/>
      <c r="K1521" s="69"/>
      <c r="L1521" s="72"/>
      <c r="M1521" s="72"/>
      <c r="N1521" s="72"/>
      <c r="O1521" s="72"/>
      <c r="P1521" s="63">
        <f t="shared" si="71"/>
        <v>1242</v>
      </c>
    </row>
    <row r="1522" spans="1:16" x14ac:dyDescent="0.25">
      <c r="A1522" s="104">
        <v>1522</v>
      </c>
      <c r="B1522" s="66">
        <v>79.89</v>
      </c>
      <c r="C1522" s="63">
        <f>'soust.uk.JMK př.č.2'!$O$27+'soust.uk.JMK př.č.2'!$P$27</f>
        <v>23092</v>
      </c>
      <c r="D1522" s="63">
        <f>'soust.uk.JMK př.č.2'!$L$27</f>
        <v>85</v>
      </c>
      <c r="E1522" s="63">
        <f t="shared" si="69"/>
        <v>4796</v>
      </c>
      <c r="F1522" s="63">
        <f t="shared" si="70"/>
        <v>3469</v>
      </c>
      <c r="G1522" s="65"/>
      <c r="H1522" s="194"/>
      <c r="I1522" s="64"/>
      <c r="J1522" s="64"/>
      <c r="K1522" s="69"/>
      <c r="L1522" s="72"/>
      <c r="M1522" s="72"/>
      <c r="N1522" s="72"/>
      <c r="O1522" s="72"/>
      <c r="P1522" s="63">
        <f t="shared" si="71"/>
        <v>1242</v>
      </c>
    </row>
    <row r="1523" spans="1:16" x14ac:dyDescent="0.25">
      <c r="A1523" s="104">
        <v>1523</v>
      </c>
      <c r="B1523" s="66">
        <v>79.89</v>
      </c>
      <c r="C1523" s="63">
        <f>'soust.uk.JMK př.č.2'!$O$27+'soust.uk.JMK př.č.2'!$P$27</f>
        <v>23092</v>
      </c>
      <c r="D1523" s="63">
        <f>'soust.uk.JMK př.č.2'!$L$27</f>
        <v>85</v>
      </c>
      <c r="E1523" s="63">
        <f t="shared" si="69"/>
        <v>4796</v>
      </c>
      <c r="F1523" s="63">
        <f t="shared" si="70"/>
        <v>3469</v>
      </c>
      <c r="G1523" s="65"/>
      <c r="H1523" s="194"/>
      <c r="I1523" s="64"/>
      <c r="J1523" s="64"/>
      <c r="K1523" s="69"/>
      <c r="L1523" s="72"/>
      <c r="M1523" s="72"/>
      <c r="N1523" s="72"/>
      <c r="O1523" s="72"/>
      <c r="P1523" s="63">
        <f t="shared" si="71"/>
        <v>1242</v>
      </c>
    </row>
    <row r="1524" spans="1:16" x14ac:dyDescent="0.25">
      <c r="A1524" s="104">
        <v>1524</v>
      </c>
      <c r="B1524" s="66">
        <v>79.900000000000006</v>
      </c>
      <c r="C1524" s="63">
        <f>'soust.uk.JMK př.č.2'!$O$27+'soust.uk.JMK př.č.2'!$P$27</f>
        <v>23092</v>
      </c>
      <c r="D1524" s="63">
        <f>'soust.uk.JMK př.č.2'!$L$27</f>
        <v>85</v>
      </c>
      <c r="E1524" s="63">
        <f t="shared" si="69"/>
        <v>4795</v>
      </c>
      <c r="F1524" s="63">
        <f t="shared" si="70"/>
        <v>3468</v>
      </c>
      <c r="G1524" s="65"/>
      <c r="H1524" s="194"/>
      <c r="I1524" s="64"/>
      <c r="J1524" s="64"/>
      <c r="K1524" s="69"/>
      <c r="L1524" s="72"/>
      <c r="M1524" s="72"/>
      <c r="N1524" s="72"/>
      <c r="O1524" s="72"/>
      <c r="P1524" s="63">
        <f t="shared" si="71"/>
        <v>1242</v>
      </c>
    </row>
    <row r="1525" spans="1:16" x14ac:dyDescent="0.25">
      <c r="A1525" s="104">
        <v>1525</v>
      </c>
      <c r="B1525" s="66">
        <v>79.900000000000006</v>
      </c>
      <c r="C1525" s="63">
        <f>'soust.uk.JMK př.č.2'!$O$27+'soust.uk.JMK př.č.2'!$P$27</f>
        <v>23092</v>
      </c>
      <c r="D1525" s="63">
        <f>'soust.uk.JMK př.č.2'!$L$27</f>
        <v>85</v>
      </c>
      <c r="E1525" s="63">
        <f t="shared" si="69"/>
        <v>4795</v>
      </c>
      <c r="F1525" s="63">
        <f t="shared" si="70"/>
        <v>3468</v>
      </c>
      <c r="G1525" s="65"/>
      <c r="H1525" s="194"/>
      <c r="I1525" s="64"/>
      <c r="J1525" s="64"/>
      <c r="K1525" s="69"/>
      <c r="L1525" s="72"/>
      <c r="M1525" s="72"/>
      <c r="N1525" s="72"/>
      <c r="O1525" s="72"/>
      <c r="P1525" s="63">
        <f t="shared" si="71"/>
        <v>1242</v>
      </c>
    </row>
    <row r="1526" spans="1:16" x14ac:dyDescent="0.25">
      <c r="A1526" s="104">
        <v>1526</v>
      </c>
      <c r="B1526" s="66">
        <v>79.91</v>
      </c>
      <c r="C1526" s="63">
        <f>'soust.uk.JMK př.č.2'!$O$27+'soust.uk.JMK př.č.2'!$P$27</f>
        <v>23092</v>
      </c>
      <c r="D1526" s="63">
        <f>'soust.uk.JMK př.č.2'!$L$27</f>
        <v>85</v>
      </c>
      <c r="E1526" s="63">
        <f t="shared" si="69"/>
        <v>4795</v>
      </c>
      <c r="F1526" s="63">
        <f t="shared" si="70"/>
        <v>3468</v>
      </c>
      <c r="G1526" s="65"/>
      <c r="H1526" s="194"/>
      <c r="I1526" s="64"/>
      <c r="J1526" s="64"/>
      <c r="K1526" s="69"/>
      <c r="L1526" s="72"/>
      <c r="M1526" s="72"/>
      <c r="N1526" s="72"/>
      <c r="O1526" s="72"/>
      <c r="P1526" s="63">
        <f t="shared" si="71"/>
        <v>1242</v>
      </c>
    </row>
    <row r="1527" spans="1:16" x14ac:dyDescent="0.25">
      <c r="A1527" s="104">
        <v>1527</v>
      </c>
      <c r="B1527" s="66">
        <v>79.91</v>
      </c>
      <c r="C1527" s="63">
        <f>'soust.uk.JMK př.č.2'!$O$27+'soust.uk.JMK př.č.2'!$P$27</f>
        <v>23092</v>
      </c>
      <c r="D1527" s="63">
        <f>'soust.uk.JMK př.č.2'!$L$27</f>
        <v>85</v>
      </c>
      <c r="E1527" s="63">
        <f t="shared" si="69"/>
        <v>4795</v>
      </c>
      <c r="F1527" s="63">
        <f t="shared" si="70"/>
        <v>3468</v>
      </c>
      <c r="G1527" s="65"/>
      <c r="H1527" s="194"/>
      <c r="I1527" s="64"/>
      <c r="J1527" s="64"/>
      <c r="K1527" s="69"/>
      <c r="L1527" s="72"/>
      <c r="M1527" s="72"/>
      <c r="N1527" s="72"/>
      <c r="O1527" s="72"/>
      <c r="P1527" s="63">
        <f t="shared" si="71"/>
        <v>1242</v>
      </c>
    </row>
    <row r="1528" spans="1:16" x14ac:dyDescent="0.25">
      <c r="A1528" s="104">
        <v>1528</v>
      </c>
      <c r="B1528" s="66">
        <v>79.92</v>
      </c>
      <c r="C1528" s="63">
        <f>'soust.uk.JMK př.č.2'!$O$27+'soust.uk.JMK př.č.2'!$P$27</f>
        <v>23092</v>
      </c>
      <c r="D1528" s="63">
        <f>'soust.uk.JMK př.č.2'!$L$27</f>
        <v>85</v>
      </c>
      <c r="E1528" s="63">
        <f t="shared" si="69"/>
        <v>4793</v>
      </c>
      <c r="F1528" s="63">
        <f t="shared" si="70"/>
        <v>3467</v>
      </c>
      <c r="G1528" s="65"/>
      <c r="H1528" s="194"/>
      <c r="I1528" s="64"/>
      <c r="J1528" s="64"/>
      <c r="K1528" s="69"/>
      <c r="L1528" s="72"/>
      <c r="M1528" s="72"/>
      <c r="N1528" s="72"/>
      <c r="O1528" s="72"/>
      <c r="P1528" s="63">
        <f t="shared" si="71"/>
        <v>1241</v>
      </c>
    </row>
    <row r="1529" spans="1:16" x14ac:dyDescent="0.25">
      <c r="A1529" s="104">
        <v>1529</v>
      </c>
      <c r="B1529" s="66">
        <v>79.92</v>
      </c>
      <c r="C1529" s="63">
        <f>'soust.uk.JMK př.č.2'!$O$27+'soust.uk.JMK př.č.2'!$P$27</f>
        <v>23092</v>
      </c>
      <c r="D1529" s="63">
        <f>'soust.uk.JMK př.č.2'!$L$27</f>
        <v>85</v>
      </c>
      <c r="E1529" s="63">
        <f t="shared" si="69"/>
        <v>4793</v>
      </c>
      <c r="F1529" s="63">
        <f t="shared" si="70"/>
        <v>3467</v>
      </c>
      <c r="G1529" s="65"/>
      <c r="H1529" s="194"/>
      <c r="I1529" s="64"/>
      <c r="J1529" s="64"/>
      <c r="K1529" s="69"/>
      <c r="L1529" s="72"/>
      <c r="M1529" s="72"/>
      <c r="N1529" s="72"/>
      <c r="O1529" s="72"/>
      <c r="P1529" s="63">
        <f t="shared" si="71"/>
        <v>1241</v>
      </c>
    </row>
    <row r="1530" spans="1:16" x14ac:dyDescent="0.25">
      <c r="A1530" s="104">
        <v>1530</v>
      </c>
      <c r="B1530" s="66">
        <v>79.930000000000007</v>
      </c>
      <c r="C1530" s="63">
        <f>'soust.uk.JMK př.č.2'!$O$27+'soust.uk.JMK př.č.2'!$P$27</f>
        <v>23092</v>
      </c>
      <c r="D1530" s="63">
        <f>'soust.uk.JMK př.č.2'!$L$27</f>
        <v>85</v>
      </c>
      <c r="E1530" s="63">
        <f t="shared" si="69"/>
        <v>4793</v>
      </c>
      <c r="F1530" s="63">
        <f t="shared" si="70"/>
        <v>3467</v>
      </c>
      <c r="G1530" s="65"/>
      <c r="H1530" s="194"/>
      <c r="I1530" s="64"/>
      <c r="J1530" s="64"/>
      <c r="K1530" s="69"/>
      <c r="L1530" s="72"/>
      <c r="M1530" s="72"/>
      <c r="N1530" s="72"/>
      <c r="O1530" s="72"/>
      <c r="P1530" s="63">
        <f t="shared" si="71"/>
        <v>1241</v>
      </c>
    </row>
    <row r="1531" spans="1:16" x14ac:dyDescent="0.25">
      <c r="A1531" s="104">
        <v>1531</v>
      </c>
      <c r="B1531" s="66">
        <v>79.930000000000007</v>
      </c>
      <c r="C1531" s="63">
        <f>'soust.uk.JMK př.č.2'!$O$27+'soust.uk.JMK př.č.2'!$P$27</f>
        <v>23092</v>
      </c>
      <c r="D1531" s="63">
        <f>'soust.uk.JMK př.č.2'!$L$27</f>
        <v>85</v>
      </c>
      <c r="E1531" s="63">
        <f t="shared" si="69"/>
        <v>4793</v>
      </c>
      <c r="F1531" s="63">
        <f t="shared" si="70"/>
        <v>3467</v>
      </c>
      <c r="G1531" s="65"/>
      <c r="H1531" s="194"/>
      <c r="I1531" s="64"/>
      <c r="J1531" s="64"/>
      <c r="K1531" s="69"/>
      <c r="L1531" s="72"/>
      <c r="M1531" s="72"/>
      <c r="N1531" s="72"/>
      <c r="O1531" s="72"/>
      <c r="P1531" s="63">
        <f t="shared" si="71"/>
        <v>1241</v>
      </c>
    </row>
    <row r="1532" spans="1:16" x14ac:dyDescent="0.25">
      <c r="A1532" s="104">
        <v>1532</v>
      </c>
      <c r="B1532" s="66">
        <v>79.94</v>
      </c>
      <c r="C1532" s="63">
        <f>'soust.uk.JMK př.č.2'!$O$27+'soust.uk.JMK př.č.2'!$P$27</f>
        <v>23092</v>
      </c>
      <c r="D1532" s="63">
        <f>'soust.uk.JMK př.č.2'!$L$27</f>
        <v>85</v>
      </c>
      <c r="E1532" s="63">
        <f t="shared" si="69"/>
        <v>4792</v>
      </c>
      <c r="F1532" s="63">
        <f t="shared" si="70"/>
        <v>3466</v>
      </c>
      <c r="G1532" s="65"/>
      <c r="H1532" s="194"/>
      <c r="I1532" s="64"/>
      <c r="J1532" s="64"/>
      <c r="K1532" s="69"/>
      <c r="L1532" s="72"/>
      <c r="M1532" s="72"/>
      <c r="N1532" s="72"/>
      <c r="O1532" s="72"/>
      <c r="P1532" s="63">
        <f t="shared" si="71"/>
        <v>1241</v>
      </c>
    </row>
    <row r="1533" spans="1:16" x14ac:dyDescent="0.25">
      <c r="A1533" s="104">
        <v>1533</v>
      </c>
      <c r="B1533" s="66">
        <v>79.94</v>
      </c>
      <c r="C1533" s="63">
        <f>'soust.uk.JMK př.č.2'!$O$27+'soust.uk.JMK př.č.2'!$P$27</f>
        <v>23092</v>
      </c>
      <c r="D1533" s="63">
        <f>'soust.uk.JMK př.č.2'!$L$27</f>
        <v>85</v>
      </c>
      <c r="E1533" s="63">
        <f t="shared" si="69"/>
        <v>4792</v>
      </c>
      <c r="F1533" s="63">
        <f t="shared" si="70"/>
        <v>3466</v>
      </c>
      <c r="G1533" s="65"/>
      <c r="H1533" s="194"/>
      <c r="I1533" s="64"/>
      <c r="J1533" s="64"/>
      <c r="K1533" s="69"/>
      <c r="L1533" s="72"/>
      <c r="M1533" s="72"/>
      <c r="N1533" s="72"/>
      <c r="O1533" s="72"/>
      <c r="P1533" s="63">
        <f t="shared" si="71"/>
        <v>1241</v>
      </c>
    </row>
    <row r="1534" spans="1:16" x14ac:dyDescent="0.25">
      <c r="A1534" s="104">
        <v>1534</v>
      </c>
      <c r="B1534" s="66">
        <v>79.94</v>
      </c>
      <c r="C1534" s="63">
        <f>'soust.uk.JMK př.č.2'!$O$27+'soust.uk.JMK př.č.2'!$P$27</f>
        <v>23092</v>
      </c>
      <c r="D1534" s="63">
        <f>'soust.uk.JMK př.č.2'!$L$27</f>
        <v>85</v>
      </c>
      <c r="E1534" s="63">
        <f t="shared" si="69"/>
        <v>4792</v>
      </c>
      <c r="F1534" s="63">
        <f t="shared" si="70"/>
        <v>3466</v>
      </c>
      <c r="G1534" s="65"/>
      <c r="H1534" s="194"/>
      <c r="I1534" s="64"/>
      <c r="J1534" s="64"/>
      <c r="K1534" s="69"/>
      <c r="L1534" s="72"/>
      <c r="M1534" s="72"/>
      <c r="N1534" s="72"/>
      <c r="O1534" s="72"/>
      <c r="P1534" s="63">
        <f t="shared" si="71"/>
        <v>1241</v>
      </c>
    </row>
    <row r="1535" spans="1:16" x14ac:dyDescent="0.25">
      <c r="A1535" s="104">
        <v>1535</v>
      </c>
      <c r="B1535" s="66">
        <v>79.95</v>
      </c>
      <c r="C1535" s="63">
        <f>'soust.uk.JMK př.č.2'!$O$27+'soust.uk.JMK př.č.2'!$P$27</f>
        <v>23092</v>
      </c>
      <c r="D1535" s="63">
        <f>'soust.uk.JMK př.č.2'!$L$27</f>
        <v>85</v>
      </c>
      <c r="E1535" s="63">
        <f t="shared" si="69"/>
        <v>4792</v>
      </c>
      <c r="F1535" s="63">
        <f t="shared" si="70"/>
        <v>3466</v>
      </c>
      <c r="G1535" s="65"/>
      <c r="H1535" s="194"/>
      <c r="I1535" s="64"/>
      <c r="J1535" s="64"/>
      <c r="K1535" s="69"/>
      <c r="L1535" s="72"/>
      <c r="M1535" s="72"/>
      <c r="N1535" s="72"/>
      <c r="O1535" s="72"/>
      <c r="P1535" s="63">
        <f t="shared" si="71"/>
        <v>1241</v>
      </c>
    </row>
    <row r="1536" spans="1:16" x14ac:dyDescent="0.25">
      <c r="A1536" s="104">
        <v>1536</v>
      </c>
      <c r="B1536" s="66">
        <v>79.95</v>
      </c>
      <c r="C1536" s="63">
        <f>'soust.uk.JMK př.č.2'!$O$27+'soust.uk.JMK př.č.2'!$P$27</f>
        <v>23092</v>
      </c>
      <c r="D1536" s="63">
        <f>'soust.uk.JMK př.č.2'!$L$27</f>
        <v>85</v>
      </c>
      <c r="E1536" s="63">
        <f t="shared" si="69"/>
        <v>4792</v>
      </c>
      <c r="F1536" s="63">
        <f t="shared" si="70"/>
        <v>3466</v>
      </c>
      <c r="G1536" s="65"/>
      <c r="H1536" s="194"/>
      <c r="I1536" s="64"/>
      <c r="J1536" s="64"/>
      <c r="K1536" s="69"/>
      <c r="L1536" s="72"/>
      <c r="M1536" s="72"/>
      <c r="N1536" s="72"/>
      <c r="O1536" s="72"/>
      <c r="P1536" s="63">
        <f t="shared" si="71"/>
        <v>1241</v>
      </c>
    </row>
    <row r="1537" spans="1:16" x14ac:dyDescent="0.25">
      <c r="A1537" s="104">
        <v>1537</v>
      </c>
      <c r="B1537" s="66">
        <v>79.959999999999994</v>
      </c>
      <c r="C1537" s="63">
        <f>'soust.uk.JMK př.č.2'!$O$27+'soust.uk.JMK př.č.2'!$P$27</f>
        <v>23092</v>
      </c>
      <c r="D1537" s="63">
        <f>'soust.uk.JMK př.č.2'!$L$27</f>
        <v>85</v>
      </c>
      <c r="E1537" s="63">
        <f t="shared" si="69"/>
        <v>4792</v>
      </c>
      <c r="F1537" s="63">
        <f t="shared" si="70"/>
        <v>3466</v>
      </c>
      <c r="G1537" s="65"/>
      <c r="H1537" s="194"/>
      <c r="I1537" s="64"/>
      <c r="J1537" s="64"/>
      <c r="K1537" s="69"/>
      <c r="L1537" s="72"/>
      <c r="M1537" s="72"/>
      <c r="N1537" s="72"/>
      <c r="O1537" s="72"/>
      <c r="P1537" s="63">
        <f t="shared" si="71"/>
        <v>1241</v>
      </c>
    </row>
    <row r="1538" spans="1:16" x14ac:dyDescent="0.25">
      <c r="A1538" s="104">
        <v>1538</v>
      </c>
      <c r="B1538" s="66">
        <v>79.959999999999994</v>
      </c>
      <c r="C1538" s="63">
        <f>'soust.uk.JMK př.č.2'!$O$27+'soust.uk.JMK př.č.2'!$P$27</f>
        <v>23092</v>
      </c>
      <c r="D1538" s="63">
        <f>'soust.uk.JMK př.č.2'!$L$27</f>
        <v>85</v>
      </c>
      <c r="E1538" s="63">
        <f t="shared" si="69"/>
        <v>4792</v>
      </c>
      <c r="F1538" s="63">
        <f t="shared" si="70"/>
        <v>3466</v>
      </c>
      <c r="G1538" s="65"/>
      <c r="H1538" s="194"/>
      <c r="I1538" s="64"/>
      <c r="J1538" s="64"/>
      <c r="K1538" s="69"/>
      <c r="L1538" s="72"/>
      <c r="M1538" s="72"/>
      <c r="N1538" s="72"/>
      <c r="O1538" s="72"/>
      <c r="P1538" s="63">
        <f t="shared" si="71"/>
        <v>1241</v>
      </c>
    </row>
    <row r="1539" spans="1:16" x14ac:dyDescent="0.25">
      <c r="A1539" s="104">
        <v>1539</v>
      </c>
      <c r="B1539" s="66">
        <v>79.97</v>
      </c>
      <c r="C1539" s="63">
        <f>'soust.uk.JMK př.č.2'!$O$27+'soust.uk.JMK př.č.2'!$P$27</f>
        <v>23092</v>
      </c>
      <c r="D1539" s="63">
        <f>'soust.uk.JMK př.č.2'!$L$27</f>
        <v>85</v>
      </c>
      <c r="E1539" s="63">
        <f t="shared" si="69"/>
        <v>4790</v>
      </c>
      <c r="F1539" s="63">
        <f t="shared" si="70"/>
        <v>3465</v>
      </c>
      <c r="G1539" s="65"/>
      <c r="H1539" s="194"/>
      <c r="I1539" s="64"/>
      <c r="J1539" s="64"/>
      <c r="K1539" s="69"/>
      <c r="L1539" s="72"/>
      <c r="M1539" s="72"/>
      <c r="N1539" s="72"/>
      <c r="O1539" s="72"/>
      <c r="P1539" s="63">
        <f t="shared" si="71"/>
        <v>1240</v>
      </c>
    </row>
    <row r="1540" spans="1:16" x14ac:dyDescent="0.25">
      <c r="A1540" s="104">
        <v>1540</v>
      </c>
      <c r="B1540" s="66">
        <v>79.97</v>
      </c>
      <c r="C1540" s="63">
        <f>'soust.uk.JMK př.č.2'!$O$27+'soust.uk.JMK př.č.2'!$P$27</f>
        <v>23092</v>
      </c>
      <c r="D1540" s="63">
        <f>'soust.uk.JMK př.č.2'!$L$27</f>
        <v>85</v>
      </c>
      <c r="E1540" s="63">
        <f t="shared" si="69"/>
        <v>4790</v>
      </c>
      <c r="F1540" s="63">
        <f t="shared" si="70"/>
        <v>3465</v>
      </c>
      <c r="G1540" s="65"/>
      <c r="H1540" s="194"/>
      <c r="I1540" s="64"/>
      <c r="J1540" s="64"/>
      <c r="K1540" s="69"/>
      <c r="L1540" s="72"/>
      <c r="M1540" s="72"/>
      <c r="N1540" s="72"/>
      <c r="O1540" s="72"/>
      <c r="P1540" s="63">
        <f t="shared" si="71"/>
        <v>1240</v>
      </c>
    </row>
    <row r="1541" spans="1:16" x14ac:dyDescent="0.25">
      <c r="A1541" s="104">
        <v>1541</v>
      </c>
      <c r="B1541" s="66">
        <v>79.98</v>
      </c>
      <c r="C1541" s="63">
        <f>'soust.uk.JMK př.č.2'!$O$27+'soust.uk.JMK př.č.2'!$P$27</f>
        <v>23092</v>
      </c>
      <c r="D1541" s="63">
        <f>'soust.uk.JMK př.č.2'!$L$27</f>
        <v>85</v>
      </c>
      <c r="E1541" s="63">
        <f t="shared" si="69"/>
        <v>4790</v>
      </c>
      <c r="F1541" s="63">
        <f t="shared" si="70"/>
        <v>3465</v>
      </c>
      <c r="G1541" s="65"/>
      <c r="H1541" s="194"/>
      <c r="I1541" s="64"/>
      <c r="J1541" s="64"/>
      <c r="K1541" s="69"/>
      <c r="L1541" s="72"/>
      <c r="M1541" s="72"/>
      <c r="N1541" s="72"/>
      <c r="O1541" s="72"/>
      <c r="P1541" s="63">
        <f t="shared" si="71"/>
        <v>1240</v>
      </c>
    </row>
    <row r="1542" spans="1:16" x14ac:dyDescent="0.25">
      <c r="A1542" s="104">
        <v>1542</v>
      </c>
      <c r="B1542" s="66">
        <v>79.98</v>
      </c>
      <c r="C1542" s="63">
        <f>'soust.uk.JMK př.č.2'!$O$27+'soust.uk.JMK př.č.2'!$P$27</f>
        <v>23092</v>
      </c>
      <c r="D1542" s="63">
        <f>'soust.uk.JMK př.č.2'!$L$27</f>
        <v>85</v>
      </c>
      <c r="E1542" s="63">
        <f t="shared" si="69"/>
        <v>4790</v>
      </c>
      <c r="F1542" s="63">
        <f t="shared" si="70"/>
        <v>3465</v>
      </c>
      <c r="G1542" s="65"/>
      <c r="H1542" s="194"/>
      <c r="I1542" s="64"/>
      <c r="J1542" s="64"/>
      <c r="K1542" s="69"/>
      <c r="L1542" s="72"/>
      <c r="M1542" s="72"/>
      <c r="N1542" s="72"/>
      <c r="O1542" s="72"/>
      <c r="P1542" s="63">
        <f t="shared" si="71"/>
        <v>1240</v>
      </c>
    </row>
    <row r="1543" spans="1:16" x14ac:dyDescent="0.25">
      <c r="A1543" s="104">
        <v>1543</v>
      </c>
      <c r="B1543" s="66">
        <v>79.989999999999995</v>
      </c>
      <c r="C1543" s="63">
        <f>'soust.uk.JMK př.č.2'!$O$27+'soust.uk.JMK př.č.2'!$P$27</f>
        <v>23092</v>
      </c>
      <c r="D1543" s="63">
        <f>'soust.uk.JMK př.č.2'!$L$27</f>
        <v>85</v>
      </c>
      <c r="E1543" s="63">
        <f t="shared" si="69"/>
        <v>4789</v>
      </c>
      <c r="F1543" s="63">
        <f t="shared" si="70"/>
        <v>3464</v>
      </c>
      <c r="G1543" s="65"/>
      <c r="H1543" s="194"/>
      <c r="I1543" s="64"/>
      <c r="J1543" s="64"/>
      <c r="K1543" s="69"/>
      <c r="L1543" s="72"/>
      <c r="M1543" s="72"/>
      <c r="N1543" s="72"/>
      <c r="O1543" s="72"/>
      <c r="P1543" s="63">
        <f t="shared" si="71"/>
        <v>1240</v>
      </c>
    </row>
    <row r="1544" spans="1:16" x14ac:dyDescent="0.25">
      <c r="A1544" s="104">
        <v>1544</v>
      </c>
      <c r="B1544" s="66">
        <v>79.989999999999995</v>
      </c>
      <c r="C1544" s="63">
        <f>'soust.uk.JMK př.č.2'!$O$27+'soust.uk.JMK př.č.2'!$P$27</f>
        <v>23092</v>
      </c>
      <c r="D1544" s="63">
        <f>'soust.uk.JMK př.č.2'!$L$27</f>
        <v>85</v>
      </c>
      <c r="E1544" s="63">
        <f t="shared" si="69"/>
        <v>4789</v>
      </c>
      <c r="F1544" s="63">
        <f t="shared" si="70"/>
        <v>3464</v>
      </c>
      <c r="G1544" s="65"/>
      <c r="H1544" s="194"/>
      <c r="I1544" s="64"/>
      <c r="J1544" s="64"/>
      <c r="K1544" s="69"/>
      <c r="L1544" s="72"/>
      <c r="M1544" s="72"/>
      <c r="N1544" s="72"/>
      <c r="O1544" s="72"/>
      <c r="P1544" s="63">
        <f t="shared" si="71"/>
        <v>1240</v>
      </c>
    </row>
    <row r="1545" spans="1:16" x14ac:dyDescent="0.25">
      <c r="A1545" s="104">
        <v>1545</v>
      </c>
      <c r="B1545" s="66">
        <v>80</v>
      </c>
      <c r="C1545" s="63">
        <f>'soust.uk.JMK př.č.2'!$O$27+'soust.uk.JMK př.č.2'!$P$27</f>
        <v>23092</v>
      </c>
      <c r="D1545" s="63">
        <f>'soust.uk.JMK př.č.2'!$L$27</f>
        <v>85</v>
      </c>
      <c r="E1545" s="63">
        <f t="shared" si="69"/>
        <v>4789</v>
      </c>
      <c r="F1545" s="63">
        <f t="shared" si="70"/>
        <v>3464</v>
      </c>
      <c r="G1545" s="65"/>
      <c r="H1545" s="194"/>
      <c r="I1545" s="64"/>
      <c r="J1545" s="64"/>
      <c r="K1545" s="69"/>
      <c r="L1545" s="72"/>
      <c r="M1545" s="72"/>
      <c r="N1545" s="72"/>
      <c r="O1545" s="72"/>
      <c r="P1545" s="63">
        <f t="shared" si="71"/>
        <v>1240</v>
      </c>
    </row>
    <row r="1546" spans="1:16" x14ac:dyDescent="0.25">
      <c r="A1546" s="104">
        <v>1546</v>
      </c>
      <c r="B1546" s="66">
        <v>80</v>
      </c>
      <c r="C1546" s="63">
        <f>'soust.uk.JMK př.č.2'!$O$27+'soust.uk.JMK př.č.2'!$P$27</f>
        <v>23092</v>
      </c>
      <c r="D1546" s="63">
        <f>'soust.uk.JMK př.č.2'!$L$27</f>
        <v>85</v>
      </c>
      <c r="E1546" s="63">
        <f t="shared" si="69"/>
        <v>4789</v>
      </c>
      <c r="F1546" s="63">
        <f t="shared" si="70"/>
        <v>3464</v>
      </c>
      <c r="G1546" s="65"/>
      <c r="H1546" s="194"/>
      <c r="I1546" s="64"/>
      <c r="J1546" s="64"/>
      <c r="K1546" s="69"/>
      <c r="L1546" s="72"/>
      <c r="M1546" s="72"/>
      <c r="N1546" s="72"/>
      <c r="O1546" s="72"/>
      <c r="P1546" s="63">
        <f t="shared" si="71"/>
        <v>1240</v>
      </c>
    </row>
    <row r="1547" spans="1:16" x14ac:dyDescent="0.25">
      <c r="A1547" s="104">
        <v>1547</v>
      </c>
      <c r="B1547" s="66">
        <v>80</v>
      </c>
      <c r="C1547" s="63">
        <f>'soust.uk.JMK př.č.2'!$O$27+'soust.uk.JMK př.č.2'!$P$27</f>
        <v>23092</v>
      </c>
      <c r="D1547" s="63">
        <f>'soust.uk.JMK př.č.2'!$L$27</f>
        <v>85</v>
      </c>
      <c r="E1547" s="63">
        <f t="shared" si="69"/>
        <v>4789</v>
      </c>
      <c r="F1547" s="63">
        <f t="shared" si="70"/>
        <v>3464</v>
      </c>
      <c r="G1547" s="65"/>
      <c r="H1547" s="194"/>
      <c r="I1547" s="64"/>
      <c r="J1547" s="64"/>
      <c r="K1547" s="69"/>
      <c r="L1547" s="72"/>
      <c r="M1547" s="72"/>
      <c r="N1547" s="72"/>
      <c r="O1547" s="72"/>
      <c r="P1547" s="63">
        <f t="shared" si="71"/>
        <v>1240</v>
      </c>
    </row>
    <row r="1548" spans="1:16" x14ac:dyDescent="0.25">
      <c r="A1548" s="104">
        <v>1548</v>
      </c>
      <c r="B1548" s="66">
        <v>80.010000000000005</v>
      </c>
      <c r="C1548" s="63">
        <f>'soust.uk.JMK př.č.2'!$O$27+'soust.uk.JMK př.č.2'!$P$27</f>
        <v>23092</v>
      </c>
      <c r="D1548" s="63">
        <f>'soust.uk.JMK př.č.2'!$L$27</f>
        <v>85</v>
      </c>
      <c r="E1548" s="63">
        <f t="shared" si="69"/>
        <v>4788</v>
      </c>
      <c r="F1548" s="63">
        <f t="shared" si="70"/>
        <v>3463</v>
      </c>
      <c r="G1548" s="65"/>
      <c r="H1548" s="194"/>
      <c r="I1548" s="64"/>
      <c r="J1548" s="64"/>
      <c r="K1548" s="69"/>
      <c r="L1548" s="72"/>
      <c r="M1548" s="72"/>
      <c r="N1548" s="72"/>
      <c r="O1548" s="72"/>
      <c r="P1548" s="63">
        <f t="shared" si="71"/>
        <v>1240</v>
      </c>
    </row>
    <row r="1549" spans="1:16" x14ac:dyDescent="0.25">
      <c r="A1549" s="104">
        <v>1549</v>
      </c>
      <c r="B1549" s="66">
        <v>80.010000000000005</v>
      </c>
      <c r="C1549" s="63">
        <f>'soust.uk.JMK př.č.2'!$O$27+'soust.uk.JMK př.č.2'!$P$27</f>
        <v>23092</v>
      </c>
      <c r="D1549" s="63">
        <f>'soust.uk.JMK př.č.2'!$L$27</f>
        <v>85</v>
      </c>
      <c r="E1549" s="63">
        <f t="shared" si="69"/>
        <v>4788</v>
      </c>
      <c r="F1549" s="63">
        <f t="shared" si="70"/>
        <v>3463</v>
      </c>
      <c r="G1549" s="65"/>
      <c r="H1549" s="194"/>
      <c r="I1549" s="64"/>
      <c r="J1549" s="64"/>
      <c r="K1549" s="69"/>
      <c r="L1549" s="72"/>
      <c r="M1549" s="72"/>
      <c r="N1549" s="72"/>
      <c r="O1549" s="72"/>
      <c r="P1549" s="63">
        <f t="shared" si="71"/>
        <v>1240</v>
      </c>
    </row>
    <row r="1550" spans="1:16" x14ac:dyDescent="0.25">
      <c r="A1550" s="104">
        <v>1550</v>
      </c>
      <c r="B1550" s="66">
        <v>80.02</v>
      </c>
      <c r="C1550" s="63">
        <f>'soust.uk.JMK př.č.2'!$O$27+'soust.uk.JMK př.č.2'!$P$27</f>
        <v>23092</v>
      </c>
      <c r="D1550" s="63">
        <f>'soust.uk.JMK př.č.2'!$L$27</f>
        <v>85</v>
      </c>
      <c r="E1550" s="63">
        <f t="shared" ref="E1550:E1613" si="72">SUM(F1550,P1550,D1550)</f>
        <v>4788</v>
      </c>
      <c r="F1550" s="63">
        <f t="shared" si="70"/>
        <v>3463</v>
      </c>
      <c r="G1550" s="65"/>
      <c r="H1550" s="194"/>
      <c r="I1550" s="64"/>
      <c r="J1550" s="64"/>
      <c r="K1550" s="69"/>
      <c r="L1550" s="72"/>
      <c r="M1550" s="72"/>
      <c r="N1550" s="72"/>
      <c r="O1550" s="72"/>
      <c r="P1550" s="63">
        <f t="shared" si="71"/>
        <v>1240</v>
      </c>
    </row>
    <row r="1551" spans="1:16" x14ac:dyDescent="0.25">
      <c r="A1551" s="104">
        <v>1551</v>
      </c>
      <c r="B1551" s="66">
        <v>80.02</v>
      </c>
      <c r="C1551" s="63">
        <f>'soust.uk.JMK př.č.2'!$O$27+'soust.uk.JMK př.č.2'!$P$27</f>
        <v>23092</v>
      </c>
      <c r="D1551" s="63">
        <f>'soust.uk.JMK př.č.2'!$L$27</f>
        <v>85</v>
      </c>
      <c r="E1551" s="63">
        <f t="shared" si="72"/>
        <v>4788</v>
      </c>
      <c r="F1551" s="63">
        <f t="shared" ref="F1551:F1614" si="73">ROUND(1/B1551*C1551*12,0)</f>
        <v>3463</v>
      </c>
      <c r="G1551" s="65"/>
      <c r="H1551" s="194"/>
      <c r="I1551" s="64"/>
      <c r="J1551" s="64"/>
      <c r="K1551" s="69"/>
      <c r="L1551" s="72"/>
      <c r="M1551" s="72"/>
      <c r="N1551" s="72"/>
      <c r="O1551" s="72"/>
      <c r="P1551" s="63">
        <f t="shared" ref="P1551:P1614" si="74">ROUND((F1551*35.8%),0)</f>
        <v>1240</v>
      </c>
    </row>
    <row r="1552" spans="1:16" x14ac:dyDescent="0.25">
      <c r="A1552" s="104">
        <v>1552</v>
      </c>
      <c r="B1552" s="66">
        <v>80.03</v>
      </c>
      <c r="C1552" s="63">
        <f>'soust.uk.JMK př.č.2'!$O$27+'soust.uk.JMK př.č.2'!$P$27</f>
        <v>23092</v>
      </c>
      <c r="D1552" s="63">
        <f>'soust.uk.JMK př.č.2'!$L$27</f>
        <v>85</v>
      </c>
      <c r="E1552" s="63">
        <f t="shared" si="72"/>
        <v>4788</v>
      </c>
      <c r="F1552" s="63">
        <f t="shared" si="73"/>
        <v>3463</v>
      </c>
      <c r="G1552" s="65"/>
      <c r="H1552" s="194"/>
      <c r="I1552" s="64"/>
      <c r="J1552" s="64"/>
      <c r="K1552" s="69"/>
      <c r="L1552" s="72"/>
      <c r="M1552" s="72"/>
      <c r="N1552" s="72"/>
      <c r="O1552" s="72"/>
      <c r="P1552" s="63">
        <f t="shared" si="74"/>
        <v>1240</v>
      </c>
    </row>
    <row r="1553" spans="1:16" x14ac:dyDescent="0.25">
      <c r="A1553" s="104">
        <v>1553</v>
      </c>
      <c r="B1553" s="66">
        <v>80.03</v>
      </c>
      <c r="C1553" s="63">
        <f>'soust.uk.JMK př.č.2'!$O$27+'soust.uk.JMK př.č.2'!$P$27</f>
        <v>23092</v>
      </c>
      <c r="D1553" s="63">
        <f>'soust.uk.JMK př.č.2'!$L$27</f>
        <v>85</v>
      </c>
      <c r="E1553" s="63">
        <f t="shared" si="72"/>
        <v>4788</v>
      </c>
      <c r="F1553" s="63">
        <f t="shared" si="73"/>
        <v>3463</v>
      </c>
      <c r="G1553" s="65"/>
      <c r="H1553" s="194"/>
      <c r="I1553" s="64"/>
      <c r="J1553" s="64"/>
      <c r="K1553" s="69"/>
      <c r="L1553" s="72"/>
      <c r="M1553" s="72"/>
      <c r="N1553" s="72"/>
      <c r="O1553" s="72"/>
      <c r="P1553" s="63">
        <f t="shared" si="74"/>
        <v>1240</v>
      </c>
    </row>
    <row r="1554" spans="1:16" x14ac:dyDescent="0.25">
      <c r="A1554" s="104">
        <v>1554</v>
      </c>
      <c r="B1554" s="66">
        <v>80.040000000000006</v>
      </c>
      <c r="C1554" s="63">
        <f>'soust.uk.JMK př.č.2'!$O$27+'soust.uk.JMK př.č.2'!$P$27</f>
        <v>23092</v>
      </c>
      <c r="D1554" s="63">
        <f>'soust.uk.JMK př.č.2'!$L$27</f>
        <v>85</v>
      </c>
      <c r="E1554" s="63">
        <f t="shared" si="72"/>
        <v>4786</v>
      </c>
      <c r="F1554" s="63">
        <f t="shared" si="73"/>
        <v>3462</v>
      </c>
      <c r="G1554" s="65"/>
      <c r="H1554" s="194"/>
      <c r="I1554" s="64"/>
      <c r="J1554" s="64"/>
      <c r="K1554" s="69"/>
      <c r="L1554" s="72"/>
      <c r="M1554" s="72"/>
      <c r="N1554" s="72"/>
      <c r="O1554" s="72"/>
      <c r="P1554" s="63">
        <f t="shared" si="74"/>
        <v>1239</v>
      </c>
    </row>
    <row r="1555" spans="1:16" x14ac:dyDescent="0.25">
      <c r="A1555" s="104">
        <v>1555</v>
      </c>
      <c r="B1555" s="66">
        <v>80.040000000000006</v>
      </c>
      <c r="C1555" s="63">
        <f>'soust.uk.JMK př.č.2'!$O$27+'soust.uk.JMK př.č.2'!$P$27</f>
        <v>23092</v>
      </c>
      <c r="D1555" s="63">
        <f>'soust.uk.JMK př.č.2'!$L$27</f>
        <v>85</v>
      </c>
      <c r="E1555" s="63">
        <f t="shared" si="72"/>
        <v>4786</v>
      </c>
      <c r="F1555" s="63">
        <f t="shared" si="73"/>
        <v>3462</v>
      </c>
      <c r="G1555" s="65"/>
      <c r="H1555" s="194"/>
      <c r="I1555" s="64"/>
      <c r="J1555" s="64"/>
      <c r="K1555" s="69"/>
      <c r="L1555" s="72"/>
      <c r="M1555" s="72"/>
      <c r="N1555" s="72"/>
      <c r="O1555" s="72"/>
      <c r="P1555" s="63">
        <f t="shared" si="74"/>
        <v>1239</v>
      </c>
    </row>
    <row r="1556" spans="1:16" x14ac:dyDescent="0.25">
      <c r="A1556" s="104">
        <v>1556</v>
      </c>
      <c r="B1556" s="66">
        <v>80.040000000000006</v>
      </c>
      <c r="C1556" s="63">
        <f>'soust.uk.JMK př.č.2'!$O$27+'soust.uk.JMK př.č.2'!$P$27</f>
        <v>23092</v>
      </c>
      <c r="D1556" s="63">
        <f>'soust.uk.JMK př.č.2'!$L$27</f>
        <v>85</v>
      </c>
      <c r="E1556" s="63">
        <f t="shared" si="72"/>
        <v>4786</v>
      </c>
      <c r="F1556" s="63">
        <f t="shared" si="73"/>
        <v>3462</v>
      </c>
      <c r="G1556" s="65"/>
      <c r="H1556" s="194"/>
      <c r="I1556" s="64"/>
      <c r="J1556" s="64"/>
      <c r="K1556" s="69"/>
      <c r="L1556" s="72"/>
      <c r="M1556" s="72"/>
      <c r="N1556" s="72"/>
      <c r="O1556" s="72"/>
      <c r="P1556" s="63">
        <f t="shared" si="74"/>
        <v>1239</v>
      </c>
    </row>
    <row r="1557" spans="1:16" x14ac:dyDescent="0.25">
      <c r="A1557" s="104">
        <v>1557</v>
      </c>
      <c r="B1557" s="66">
        <v>80.05</v>
      </c>
      <c r="C1557" s="63">
        <f>'soust.uk.JMK př.č.2'!$O$27+'soust.uk.JMK př.č.2'!$P$27</f>
        <v>23092</v>
      </c>
      <c r="D1557" s="63">
        <f>'soust.uk.JMK př.č.2'!$L$27</f>
        <v>85</v>
      </c>
      <c r="E1557" s="63">
        <f t="shared" si="72"/>
        <v>4786</v>
      </c>
      <c r="F1557" s="63">
        <f t="shared" si="73"/>
        <v>3462</v>
      </c>
      <c r="G1557" s="65"/>
      <c r="H1557" s="194"/>
      <c r="I1557" s="64"/>
      <c r="J1557" s="64"/>
      <c r="K1557" s="69"/>
      <c r="L1557" s="72"/>
      <c r="M1557" s="72"/>
      <c r="N1557" s="72"/>
      <c r="O1557" s="72"/>
      <c r="P1557" s="63">
        <f t="shared" si="74"/>
        <v>1239</v>
      </c>
    </row>
    <row r="1558" spans="1:16" x14ac:dyDescent="0.25">
      <c r="A1558" s="104">
        <v>1558</v>
      </c>
      <c r="B1558" s="66">
        <v>80.05</v>
      </c>
      <c r="C1558" s="63">
        <f>'soust.uk.JMK př.č.2'!$O$27+'soust.uk.JMK př.č.2'!$P$27</f>
        <v>23092</v>
      </c>
      <c r="D1558" s="63">
        <f>'soust.uk.JMK př.č.2'!$L$27</f>
        <v>85</v>
      </c>
      <c r="E1558" s="63">
        <f t="shared" si="72"/>
        <v>4786</v>
      </c>
      <c r="F1558" s="63">
        <f t="shared" si="73"/>
        <v>3462</v>
      </c>
      <c r="G1558" s="65"/>
      <c r="H1558" s="194"/>
      <c r="I1558" s="64"/>
      <c r="J1558" s="64"/>
      <c r="K1558" s="69"/>
      <c r="L1558" s="72"/>
      <c r="M1558" s="72"/>
      <c r="N1558" s="72"/>
      <c r="O1558" s="72"/>
      <c r="P1558" s="63">
        <f t="shared" si="74"/>
        <v>1239</v>
      </c>
    </row>
    <row r="1559" spans="1:16" x14ac:dyDescent="0.25">
      <c r="A1559" s="104">
        <v>1559</v>
      </c>
      <c r="B1559" s="66">
        <v>80.06</v>
      </c>
      <c r="C1559" s="63">
        <f>'soust.uk.JMK př.č.2'!$O$27+'soust.uk.JMK př.č.2'!$P$27</f>
        <v>23092</v>
      </c>
      <c r="D1559" s="63">
        <f>'soust.uk.JMK př.č.2'!$L$27</f>
        <v>85</v>
      </c>
      <c r="E1559" s="63">
        <f t="shared" si="72"/>
        <v>4785</v>
      </c>
      <c r="F1559" s="63">
        <f t="shared" si="73"/>
        <v>3461</v>
      </c>
      <c r="G1559" s="65"/>
      <c r="H1559" s="194"/>
      <c r="I1559" s="64"/>
      <c r="J1559" s="64"/>
      <c r="K1559" s="69"/>
      <c r="L1559" s="72"/>
      <c r="M1559" s="72"/>
      <c r="N1559" s="72"/>
      <c r="O1559" s="72"/>
      <c r="P1559" s="63">
        <f t="shared" si="74"/>
        <v>1239</v>
      </c>
    </row>
    <row r="1560" spans="1:16" x14ac:dyDescent="0.25">
      <c r="A1560" s="104">
        <v>1560</v>
      </c>
      <c r="B1560" s="66">
        <v>80.06</v>
      </c>
      <c r="C1560" s="63">
        <f>'soust.uk.JMK př.č.2'!$O$27+'soust.uk.JMK př.č.2'!$P$27</f>
        <v>23092</v>
      </c>
      <c r="D1560" s="63">
        <f>'soust.uk.JMK př.č.2'!$L$27</f>
        <v>85</v>
      </c>
      <c r="E1560" s="63">
        <f t="shared" si="72"/>
        <v>4785</v>
      </c>
      <c r="F1560" s="63">
        <f t="shared" si="73"/>
        <v>3461</v>
      </c>
      <c r="G1560" s="65"/>
      <c r="H1560" s="194"/>
      <c r="I1560" s="64"/>
      <c r="J1560" s="64"/>
      <c r="K1560" s="69"/>
      <c r="L1560" s="72"/>
      <c r="M1560" s="72"/>
      <c r="N1560" s="72"/>
      <c r="O1560" s="72"/>
      <c r="P1560" s="63">
        <f t="shared" si="74"/>
        <v>1239</v>
      </c>
    </row>
    <row r="1561" spans="1:16" x14ac:dyDescent="0.25">
      <c r="A1561" s="104">
        <v>1561</v>
      </c>
      <c r="B1561" s="66">
        <v>80.069999999999993</v>
      </c>
      <c r="C1561" s="63">
        <f>'soust.uk.JMK př.č.2'!$O$27+'soust.uk.JMK př.č.2'!$P$27</f>
        <v>23092</v>
      </c>
      <c r="D1561" s="63">
        <f>'soust.uk.JMK př.č.2'!$L$27</f>
        <v>85</v>
      </c>
      <c r="E1561" s="63">
        <f t="shared" si="72"/>
        <v>4785</v>
      </c>
      <c r="F1561" s="63">
        <f t="shared" si="73"/>
        <v>3461</v>
      </c>
      <c r="G1561" s="65"/>
      <c r="H1561" s="194"/>
      <c r="I1561" s="64"/>
      <c r="J1561" s="64"/>
      <c r="K1561" s="69"/>
      <c r="L1561" s="72"/>
      <c r="M1561" s="72"/>
      <c r="N1561" s="72"/>
      <c r="O1561" s="72"/>
      <c r="P1561" s="63">
        <f t="shared" si="74"/>
        <v>1239</v>
      </c>
    </row>
    <row r="1562" spans="1:16" x14ac:dyDescent="0.25">
      <c r="A1562" s="104">
        <v>1562</v>
      </c>
      <c r="B1562" s="66">
        <v>80.069999999999993</v>
      </c>
      <c r="C1562" s="63">
        <f>'soust.uk.JMK př.č.2'!$O$27+'soust.uk.JMK př.č.2'!$P$27</f>
        <v>23092</v>
      </c>
      <c r="D1562" s="63">
        <f>'soust.uk.JMK př.č.2'!$L$27</f>
        <v>85</v>
      </c>
      <c r="E1562" s="63">
        <f t="shared" si="72"/>
        <v>4785</v>
      </c>
      <c r="F1562" s="63">
        <f t="shared" si="73"/>
        <v>3461</v>
      </c>
      <c r="G1562" s="65"/>
      <c r="H1562" s="194"/>
      <c r="I1562" s="64"/>
      <c r="J1562" s="64"/>
      <c r="K1562" s="69"/>
      <c r="L1562" s="72"/>
      <c r="M1562" s="72"/>
      <c r="N1562" s="72"/>
      <c r="O1562" s="72"/>
      <c r="P1562" s="63">
        <f t="shared" si="74"/>
        <v>1239</v>
      </c>
    </row>
    <row r="1563" spans="1:16" x14ac:dyDescent="0.25">
      <c r="A1563" s="104">
        <v>1563</v>
      </c>
      <c r="B1563" s="66">
        <v>80.069999999999993</v>
      </c>
      <c r="C1563" s="63">
        <f>'soust.uk.JMK př.č.2'!$O$27+'soust.uk.JMK př.č.2'!$P$27</f>
        <v>23092</v>
      </c>
      <c r="D1563" s="63">
        <f>'soust.uk.JMK př.č.2'!$L$27</f>
        <v>85</v>
      </c>
      <c r="E1563" s="63">
        <f t="shared" si="72"/>
        <v>4785</v>
      </c>
      <c r="F1563" s="63">
        <f t="shared" si="73"/>
        <v>3461</v>
      </c>
      <c r="G1563" s="65"/>
      <c r="H1563" s="194"/>
      <c r="I1563" s="64"/>
      <c r="J1563" s="64"/>
      <c r="K1563" s="69"/>
      <c r="L1563" s="72"/>
      <c r="M1563" s="72"/>
      <c r="N1563" s="72"/>
      <c r="O1563" s="72"/>
      <c r="P1563" s="63">
        <f t="shared" si="74"/>
        <v>1239</v>
      </c>
    </row>
    <row r="1564" spans="1:16" x14ac:dyDescent="0.25">
      <c r="A1564" s="104">
        <v>1564</v>
      </c>
      <c r="B1564" s="66">
        <v>80.08</v>
      </c>
      <c r="C1564" s="63">
        <f>'soust.uk.JMK př.č.2'!$O$27+'soust.uk.JMK př.č.2'!$P$27</f>
        <v>23092</v>
      </c>
      <c r="D1564" s="63">
        <f>'soust.uk.JMK př.č.2'!$L$27</f>
        <v>85</v>
      </c>
      <c r="E1564" s="63">
        <f t="shared" si="72"/>
        <v>4784</v>
      </c>
      <c r="F1564" s="63">
        <f t="shared" si="73"/>
        <v>3460</v>
      </c>
      <c r="G1564" s="65"/>
      <c r="H1564" s="194"/>
      <c r="I1564" s="64"/>
      <c r="J1564" s="64"/>
      <c r="K1564" s="69"/>
      <c r="L1564" s="72"/>
      <c r="M1564" s="72"/>
      <c r="N1564" s="72"/>
      <c r="O1564" s="72"/>
      <c r="P1564" s="63">
        <f t="shared" si="74"/>
        <v>1239</v>
      </c>
    </row>
    <row r="1565" spans="1:16" x14ac:dyDescent="0.25">
      <c r="A1565" s="104">
        <v>1565</v>
      </c>
      <c r="B1565" s="66">
        <v>80.08</v>
      </c>
      <c r="C1565" s="63">
        <f>'soust.uk.JMK př.č.2'!$O$27+'soust.uk.JMK př.č.2'!$P$27</f>
        <v>23092</v>
      </c>
      <c r="D1565" s="63">
        <f>'soust.uk.JMK př.č.2'!$L$27</f>
        <v>85</v>
      </c>
      <c r="E1565" s="63">
        <f t="shared" si="72"/>
        <v>4784</v>
      </c>
      <c r="F1565" s="63">
        <f t="shared" si="73"/>
        <v>3460</v>
      </c>
      <c r="G1565" s="65"/>
      <c r="H1565" s="194"/>
      <c r="I1565" s="64"/>
      <c r="J1565" s="64"/>
      <c r="K1565" s="69"/>
      <c r="L1565" s="72"/>
      <c r="M1565" s="72"/>
      <c r="N1565" s="72"/>
      <c r="O1565" s="72"/>
      <c r="P1565" s="63">
        <f t="shared" si="74"/>
        <v>1239</v>
      </c>
    </row>
    <row r="1566" spans="1:16" x14ac:dyDescent="0.25">
      <c r="A1566" s="104">
        <v>1566</v>
      </c>
      <c r="B1566" s="66">
        <v>80.09</v>
      </c>
      <c r="C1566" s="63">
        <f>'soust.uk.JMK př.č.2'!$O$27+'soust.uk.JMK př.č.2'!$P$27</f>
        <v>23092</v>
      </c>
      <c r="D1566" s="63">
        <f>'soust.uk.JMK př.č.2'!$L$27</f>
        <v>85</v>
      </c>
      <c r="E1566" s="63">
        <f t="shared" si="72"/>
        <v>4784</v>
      </c>
      <c r="F1566" s="63">
        <f t="shared" si="73"/>
        <v>3460</v>
      </c>
      <c r="G1566" s="65"/>
      <c r="H1566" s="194"/>
      <c r="I1566" s="64"/>
      <c r="J1566" s="64"/>
      <c r="K1566" s="69"/>
      <c r="L1566" s="72"/>
      <c r="M1566" s="72"/>
      <c r="N1566" s="72"/>
      <c r="O1566" s="72"/>
      <c r="P1566" s="63">
        <f t="shared" si="74"/>
        <v>1239</v>
      </c>
    </row>
    <row r="1567" spans="1:16" x14ac:dyDescent="0.25">
      <c r="A1567" s="104">
        <v>1567</v>
      </c>
      <c r="B1567" s="66">
        <v>80.09</v>
      </c>
      <c r="C1567" s="63">
        <f>'soust.uk.JMK př.č.2'!$O$27+'soust.uk.JMK př.č.2'!$P$27</f>
        <v>23092</v>
      </c>
      <c r="D1567" s="63">
        <f>'soust.uk.JMK př.č.2'!$L$27</f>
        <v>85</v>
      </c>
      <c r="E1567" s="63">
        <f t="shared" si="72"/>
        <v>4784</v>
      </c>
      <c r="F1567" s="63">
        <f t="shared" si="73"/>
        <v>3460</v>
      </c>
      <c r="G1567" s="65"/>
      <c r="H1567" s="194"/>
      <c r="I1567" s="64"/>
      <c r="J1567" s="64"/>
      <c r="K1567" s="69"/>
      <c r="L1567" s="72"/>
      <c r="M1567" s="72"/>
      <c r="N1567" s="72"/>
      <c r="O1567" s="72"/>
      <c r="P1567" s="63">
        <f t="shared" si="74"/>
        <v>1239</v>
      </c>
    </row>
    <row r="1568" spans="1:16" x14ac:dyDescent="0.25">
      <c r="A1568" s="104">
        <v>1568</v>
      </c>
      <c r="B1568" s="66">
        <v>80.099999999999994</v>
      </c>
      <c r="C1568" s="63">
        <f>'soust.uk.JMK př.č.2'!$O$27+'soust.uk.JMK př.č.2'!$P$27</f>
        <v>23092</v>
      </c>
      <c r="D1568" s="63">
        <f>'soust.uk.JMK př.č.2'!$L$27</f>
        <v>85</v>
      </c>
      <c r="E1568" s="63">
        <f t="shared" si="72"/>
        <v>4782</v>
      </c>
      <c r="F1568" s="63">
        <f t="shared" si="73"/>
        <v>3459</v>
      </c>
      <c r="G1568" s="65"/>
      <c r="H1568" s="194"/>
      <c r="I1568" s="64"/>
      <c r="J1568" s="64"/>
      <c r="K1568" s="69"/>
      <c r="L1568" s="72"/>
      <c r="M1568" s="72"/>
      <c r="N1568" s="72"/>
      <c r="O1568" s="72"/>
      <c r="P1568" s="63">
        <f t="shared" si="74"/>
        <v>1238</v>
      </c>
    </row>
    <row r="1569" spans="1:16" x14ac:dyDescent="0.25">
      <c r="A1569" s="104">
        <v>1569</v>
      </c>
      <c r="B1569" s="66">
        <v>80.099999999999994</v>
      </c>
      <c r="C1569" s="63">
        <f>'soust.uk.JMK př.č.2'!$O$27+'soust.uk.JMK př.č.2'!$P$27</f>
        <v>23092</v>
      </c>
      <c r="D1569" s="63">
        <f>'soust.uk.JMK př.č.2'!$L$27</f>
        <v>85</v>
      </c>
      <c r="E1569" s="63">
        <f t="shared" si="72"/>
        <v>4782</v>
      </c>
      <c r="F1569" s="63">
        <f t="shared" si="73"/>
        <v>3459</v>
      </c>
      <c r="G1569" s="65"/>
      <c r="H1569" s="194"/>
      <c r="I1569" s="64"/>
      <c r="J1569" s="64"/>
      <c r="K1569" s="69"/>
      <c r="L1569" s="72"/>
      <c r="M1569" s="72"/>
      <c r="N1569" s="72"/>
      <c r="O1569" s="72"/>
      <c r="P1569" s="63">
        <f t="shared" si="74"/>
        <v>1238</v>
      </c>
    </row>
    <row r="1570" spans="1:16" x14ac:dyDescent="0.25">
      <c r="A1570" s="104">
        <v>1570</v>
      </c>
      <c r="B1570" s="66">
        <v>80.099999999999994</v>
      </c>
      <c r="C1570" s="63">
        <f>'soust.uk.JMK př.č.2'!$O$27+'soust.uk.JMK př.č.2'!$P$27</f>
        <v>23092</v>
      </c>
      <c r="D1570" s="63">
        <f>'soust.uk.JMK př.č.2'!$L$27</f>
        <v>85</v>
      </c>
      <c r="E1570" s="63">
        <f t="shared" si="72"/>
        <v>4782</v>
      </c>
      <c r="F1570" s="63">
        <f t="shared" si="73"/>
        <v>3459</v>
      </c>
      <c r="G1570" s="65"/>
      <c r="H1570" s="194"/>
      <c r="I1570" s="64"/>
      <c r="J1570" s="64"/>
      <c r="K1570" s="69"/>
      <c r="L1570" s="72"/>
      <c r="M1570" s="72"/>
      <c r="N1570" s="72"/>
      <c r="O1570" s="72"/>
      <c r="P1570" s="63">
        <f t="shared" si="74"/>
        <v>1238</v>
      </c>
    </row>
    <row r="1571" spans="1:16" x14ac:dyDescent="0.25">
      <c r="A1571" s="104">
        <v>1571</v>
      </c>
      <c r="B1571" s="66">
        <v>80.11</v>
      </c>
      <c r="C1571" s="63">
        <f>'soust.uk.JMK př.č.2'!$O$27+'soust.uk.JMK př.č.2'!$P$27</f>
        <v>23092</v>
      </c>
      <c r="D1571" s="63">
        <f>'soust.uk.JMK př.č.2'!$L$27</f>
        <v>85</v>
      </c>
      <c r="E1571" s="63">
        <f t="shared" si="72"/>
        <v>4782</v>
      </c>
      <c r="F1571" s="63">
        <f t="shared" si="73"/>
        <v>3459</v>
      </c>
      <c r="G1571" s="65"/>
      <c r="H1571" s="194"/>
      <c r="I1571" s="64"/>
      <c r="J1571" s="64"/>
      <c r="K1571" s="69"/>
      <c r="L1571" s="72"/>
      <c r="M1571" s="72"/>
      <c r="N1571" s="72"/>
      <c r="O1571" s="72"/>
      <c r="P1571" s="63">
        <f t="shared" si="74"/>
        <v>1238</v>
      </c>
    </row>
    <row r="1572" spans="1:16" x14ac:dyDescent="0.25">
      <c r="A1572" s="104">
        <v>1572</v>
      </c>
      <c r="B1572" s="66">
        <v>80.11</v>
      </c>
      <c r="C1572" s="63">
        <f>'soust.uk.JMK př.č.2'!$O$27+'soust.uk.JMK př.č.2'!$P$27</f>
        <v>23092</v>
      </c>
      <c r="D1572" s="63">
        <f>'soust.uk.JMK př.č.2'!$L$27</f>
        <v>85</v>
      </c>
      <c r="E1572" s="63">
        <f t="shared" si="72"/>
        <v>4782</v>
      </c>
      <c r="F1572" s="63">
        <f t="shared" si="73"/>
        <v>3459</v>
      </c>
      <c r="G1572" s="65"/>
      <c r="H1572" s="194"/>
      <c r="I1572" s="64"/>
      <c r="J1572" s="64"/>
      <c r="K1572" s="69"/>
      <c r="L1572" s="72"/>
      <c r="M1572" s="72"/>
      <c r="N1572" s="72"/>
      <c r="O1572" s="72"/>
      <c r="P1572" s="63">
        <f t="shared" si="74"/>
        <v>1238</v>
      </c>
    </row>
    <row r="1573" spans="1:16" x14ac:dyDescent="0.25">
      <c r="A1573" s="104">
        <v>1573</v>
      </c>
      <c r="B1573" s="66">
        <v>80.12</v>
      </c>
      <c r="C1573" s="63">
        <f>'soust.uk.JMK př.č.2'!$O$27+'soust.uk.JMK př.č.2'!$P$27</f>
        <v>23092</v>
      </c>
      <c r="D1573" s="63">
        <f>'soust.uk.JMK př.č.2'!$L$27</f>
        <v>85</v>
      </c>
      <c r="E1573" s="63">
        <f t="shared" si="72"/>
        <v>4782</v>
      </c>
      <c r="F1573" s="63">
        <f t="shared" si="73"/>
        <v>3459</v>
      </c>
      <c r="G1573" s="65"/>
      <c r="H1573" s="194"/>
      <c r="I1573" s="64"/>
      <c r="J1573" s="64"/>
      <c r="K1573" s="69"/>
      <c r="L1573" s="72"/>
      <c r="M1573" s="72"/>
      <c r="N1573" s="72"/>
      <c r="O1573" s="72"/>
      <c r="P1573" s="63">
        <f t="shared" si="74"/>
        <v>1238</v>
      </c>
    </row>
    <row r="1574" spans="1:16" x14ac:dyDescent="0.25">
      <c r="A1574" s="104">
        <v>1574</v>
      </c>
      <c r="B1574" s="66">
        <v>80.12</v>
      </c>
      <c r="C1574" s="63">
        <f>'soust.uk.JMK př.č.2'!$O$27+'soust.uk.JMK př.č.2'!$P$27</f>
        <v>23092</v>
      </c>
      <c r="D1574" s="63">
        <f>'soust.uk.JMK př.č.2'!$L$27</f>
        <v>85</v>
      </c>
      <c r="E1574" s="63">
        <f t="shared" si="72"/>
        <v>4782</v>
      </c>
      <c r="F1574" s="63">
        <f t="shared" si="73"/>
        <v>3459</v>
      </c>
      <c r="G1574" s="65"/>
      <c r="H1574" s="194"/>
      <c r="I1574" s="64"/>
      <c r="J1574" s="64"/>
      <c r="K1574" s="69"/>
      <c r="L1574" s="72"/>
      <c r="M1574" s="72"/>
      <c r="N1574" s="72"/>
      <c r="O1574" s="72"/>
      <c r="P1574" s="63">
        <f t="shared" si="74"/>
        <v>1238</v>
      </c>
    </row>
    <row r="1575" spans="1:16" x14ac:dyDescent="0.25">
      <c r="A1575" s="104">
        <v>1575</v>
      </c>
      <c r="B1575" s="66">
        <v>80.12</v>
      </c>
      <c r="C1575" s="63">
        <f>'soust.uk.JMK př.č.2'!$O$27+'soust.uk.JMK př.č.2'!$P$27</f>
        <v>23092</v>
      </c>
      <c r="D1575" s="63">
        <f>'soust.uk.JMK př.č.2'!$L$27</f>
        <v>85</v>
      </c>
      <c r="E1575" s="63">
        <f t="shared" si="72"/>
        <v>4782</v>
      </c>
      <c r="F1575" s="63">
        <f t="shared" si="73"/>
        <v>3459</v>
      </c>
      <c r="G1575" s="65"/>
      <c r="H1575" s="194"/>
      <c r="I1575" s="64"/>
      <c r="J1575" s="64"/>
      <c r="K1575" s="69"/>
      <c r="L1575" s="72"/>
      <c r="M1575" s="72"/>
      <c r="N1575" s="72"/>
      <c r="O1575" s="72"/>
      <c r="P1575" s="63">
        <f t="shared" si="74"/>
        <v>1238</v>
      </c>
    </row>
    <row r="1576" spans="1:16" x14ac:dyDescent="0.25">
      <c r="A1576" s="104">
        <v>1576</v>
      </c>
      <c r="B1576" s="66">
        <v>80.13</v>
      </c>
      <c r="C1576" s="63">
        <f>'soust.uk.JMK př.č.2'!$O$27+'soust.uk.JMK př.č.2'!$P$27</f>
        <v>23092</v>
      </c>
      <c r="D1576" s="63">
        <f>'soust.uk.JMK př.č.2'!$L$27</f>
        <v>85</v>
      </c>
      <c r="E1576" s="63">
        <f t="shared" si="72"/>
        <v>4781</v>
      </c>
      <c r="F1576" s="63">
        <f t="shared" si="73"/>
        <v>3458</v>
      </c>
      <c r="G1576" s="65"/>
      <c r="H1576" s="194"/>
      <c r="I1576" s="64"/>
      <c r="J1576" s="64"/>
      <c r="K1576" s="69"/>
      <c r="L1576" s="72"/>
      <c r="M1576" s="72"/>
      <c r="N1576" s="72"/>
      <c r="O1576" s="72"/>
      <c r="P1576" s="63">
        <f t="shared" si="74"/>
        <v>1238</v>
      </c>
    </row>
    <row r="1577" spans="1:16" x14ac:dyDescent="0.25">
      <c r="A1577" s="104">
        <v>1577</v>
      </c>
      <c r="B1577" s="66">
        <v>80.13</v>
      </c>
      <c r="C1577" s="63">
        <f>'soust.uk.JMK př.č.2'!$O$27+'soust.uk.JMK př.č.2'!$P$27</f>
        <v>23092</v>
      </c>
      <c r="D1577" s="63">
        <f>'soust.uk.JMK př.č.2'!$L$27</f>
        <v>85</v>
      </c>
      <c r="E1577" s="63">
        <f t="shared" si="72"/>
        <v>4781</v>
      </c>
      <c r="F1577" s="63">
        <f t="shared" si="73"/>
        <v>3458</v>
      </c>
      <c r="G1577" s="65"/>
      <c r="H1577" s="194"/>
      <c r="I1577" s="64"/>
      <c r="J1577" s="64"/>
      <c r="K1577" s="69"/>
      <c r="L1577" s="72"/>
      <c r="M1577" s="72"/>
      <c r="N1577" s="72"/>
      <c r="O1577" s="72"/>
      <c r="P1577" s="63">
        <f t="shared" si="74"/>
        <v>1238</v>
      </c>
    </row>
    <row r="1578" spans="1:16" x14ac:dyDescent="0.25">
      <c r="A1578" s="104">
        <v>1578</v>
      </c>
      <c r="B1578" s="66">
        <v>80.14</v>
      </c>
      <c r="C1578" s="63">
        <f>'soust.uk.JMK př.č.2'!$O$27+'soust.uk.JMK př.č.2'!$P$27</f>
        <v>23092</v>
      </c>
      <c r="D1578" s="63">
        <f>'soust.uk.JMK př.č.2'!$L$27</f>
        <v>85</v>
      </c>
      <c r="E1578" s="63">
        <f t="shared" si="72"/>
        <v>4781</v>
      </c>
      <c r="F1578" s="63">
        <f t="shared" si="73"/>
        <v>3458</v>
      </c>
      <c r="G1578" s="65"/>
      <c r="H1578" s="194"/>
      <c r="I1578" s="64"/>
      <c r="J1578" s="64"/>
      <c r="K1578" s="69"/>
      <c r="L1578" s="72"/>
      <c r="M1578" s="72"/>
      <c r="N1578" s="72"/>
      <c r="O1578" s="72"/>
      <c r="P1578" s="63">
        <f t="shared" si="74"/>
        <v>1238</v>
      </c>
    </row>
    <row r="1579" spans="1:16" x14ac:dyDescent="0.25">
      <c r="A1579" s="104">
        <v>1579</v>
      </c>
      <c r="B1579" s="66">
        <v>80.14</v>
      </c>
      <c r="C1579" s="63">
        <f>'soust.uk.JMK př.č.2'!$O$27+'soust.uk.JMK př.č.2'!$P$27</f>
        <v>23092</v>
      </c>
      <c r="D1579" s="63">
        <f>'soust.uk.JMK př.č.2'!$L$27</f>
        <v>85</v>
      </c>
      <c r="E1579" s="63">
        <f t="shared" si="72"/>
        <v>4781</v>
      </c>
      <c r="F1579" s="63">
        <f t="shared" si="73"/>
        <v>3458</v>
      </c>
      <c r="G1579" s="65"/>
      <c r="H1579" s="194"/>
      <c r="I1579" s="64"/>
      <c r="J1579" s="64"/>
      <c r="K1579" s="69"/>
      <c r="L1579" s="72"/>
      <c r="M1579" s="72"/>
      <c r="N1579" s="72"/>
      <c r="O1579" s="72"/>
      <c r="P1579" s="63">
        <f t="shared" si="74"/>
        <v>1238</v>
      </c>
    </row>
    <row r="1580" spans="1:16" x14ac:dyDescent="0.25">
      <c r="A1580" s="104">
        <v>1580</v>
      </c>
      <c r="B1580" s="66">
        <v>80.14</v>
      </c>
      <c r="C1580" s="63">
        <f>'soust.uk.JMK př.č.2'!$O$27+'soust.uk.JMK př.č.2'!$P$27</f>
        <v>23092</v>
      </c>
      <c r="D1580" s="63">
        <f>'soust.uk.JMK př.č.2'!$L$27</f>
        <v>85</v>
      </c>
      <c r="E1580" s="63">
        <f t="shared" si="72"/>
        <v>4781</v>
      </c>
      <c r="F1580" s="63">
        <f t="shared" si="73"/>
        <v>3458</v>
      </c>
      <c r="G1580" s="65"/>
      <c r="H1580" s="194"/>
      <c r="I1580" s="64"/>
      <c r="J1580" s="64"/>
      <c r="K1580" s="69"/>
      <c r="L1580" s="72"/>
      <c r="M1580" s="72"/>
      <c r="N1580" s="72"/>
      <c r="O1580" s="72"/>
      <c r="P1580" s="63">
        <f t="shared" si="74"/>
        <v>1238</v>
      </c>
    </row>
    <row r="1581" spans="1:16" x14ac:dyDescent="0.25">
      <c r="A1581" s="104">
        <v>1581</v>
      </c>
      <c r="B1581" s="66">
        <v>80.150000000000006</v>
      </c>
      <c r="C1581" s="63">
        <f>'soust.uk.JMK př.č.2'!$O$27+'soust.uk.JMK př.č.2'!$P$27</f>
        <v>23092</v>
      </c>
      <c r="D1581" s="63">
        <f>'soust.uk.JMK př.č.2'!$L$27</f>
        <v>85</v>
      </c>
      <c r="E1581" s="63">
        <f t="shared" si="72"/>
        <v>4780</v>
      </c>
      <c r="F1581" s="63">
        <f t="shared" si="73"/>
        <v>3457</v>
      </c>
      <c r="G1581" s="65"/>
      <c r="H1581" s="194"/>
      <c r="I1581" s="64"/>
      <c r="J1581" s="64"/>
      <c r="K1581" s="69"/>
      <c r="L1581" s="72"/>
      <c r="M1581" s="72"/>
      <c r="N1581" s="72"/>
      <c r="O1581" s="72"/>
      <c r="P1581" s="63">
        <f t="shared" si="74"/>
        <v>1238</v>
      </c>
    </row>
    <row r="1582" spans="1:16" x14ac:dyDescent="0.25">
      <c r="A1582" s="104">
        <v>1582</v>
      </c>
      <c r="B1582" s="66">
        <v>80.150000000000006</v>
      </c>
      <c r="C1582" s="63">
        <f>'soust.uk.JMK př.č.2'!$O$27+'soust.uk.JMK př.č.2'!$P$27</f>
        <v>23092</v>
      </c>
      <c r="D1582" s="63">
        <f>'soust.uk.JMK př.č.2'!$L$27</f>
        <v>85</v>
      </c>
      <c r="E1582" s="63">
        <f t="shared" si="72"/>
        <v>4780</v>
      </c>
      <c r="F1582" s="63">
        <f t="shared" si="73"/>
        <v>3457</v>
      </c>
      <c r="G1582" s="65"/>
      <c r="H1582" s="194"/>
      <c r="I1582" s="64"/>
      <c r="J1582" s="64"/>
      <c r="K1582" s="69"/>
      <c r="L1582" s="72"/>
      <c r="M1582" s="72"/>
      <c r="N1582" s="72"/>
      <c r="O1582" s="72"/>
      <c r="P1582" s="63">
        <f t="shared" si="74"/>
        <v>1238</v>
      </c>
    </row>
    <row r="1583" spans="1:16" x14ac:dyDescent="0.25">
      <c r="A1583" s="104">
        <v>1583</v>
      </c>
      <c r="B1583" s="66">
        <v>80.16</v>
      </c>
      <c r="C1583" s="63">
        <f>'soust.uk.JMK př.č.2'!$O$27+'soust.uk.JMK př.č.2'!$P$27</f>
        <v>23092</v>
      </c>
      <c r="D1583" s="63">
        <f>'soust.uk.JMK př.č.2'!$L$27</f>
        <v>85</v>
      </c>
      <c r="E1583" s="63">
        <f t="shared" si="72"/>
        <v>4780</v>
      </c>
      <c r="F1583" s="63">
        <f t="shared" si="73"/>
        <v>3457</v>
      </c>
      <c r="G1583" s="65"/>
      <c r="H1583" s="194"/>
      <c r="I1583" s="64"/>
      <c r="J1583" s="64"/>
      <c r="K1583" s="69"/>
      <c r="L1583" s="72"/>
      <c r="M1583" s="72"/>
      <c r="N1583" s="72"/>
      <c r="O1583" s="72"/>
      <c r="P1583" s="63">
        <f t="shared" si="74"/>
        <v>1238</v>
      </c>
    </row>
    <row r="1584" spans="1:16" x14ac:dyDescent="0.25">
      <c r="A1584" s="104">
        <v>1584</v>
      </c>
      <c r="B1584" s="66">
        <v>80.16</v>
      </c>
      <c r="C1584" s="63">
        <f>'soust.uk.JMK př.č.2'!$O$27+'soust.uk.JMK př.č.2'!$P$27</f>
        <v>23092</v>
      </c>
      <c r="D1584" s="63">
        <f>'soust.uk.JMK př.č.2'!$L$27</f>
        <v>85</v>
      </c>
      <c r="E1584" s="63">
        <f t="shared" si="72"/>
        <v>4780</v>
      </c>
      <c r="F1584" s="63">
        <f t="shared" si="73"/>
        <v>3457</v>
      </c>
      <c r="G1584" s="65"/>
      <c r="H1584" s="194"/>
      <c r="I1584" s="64"/>
      <c r="J1584" s="64"/>
      <c r="K1584" s="69"/>
      <c r="L1584" s="72"/>
      <c r="M1584" s="72"/>
      <c r="N1584" s="72"/>
      <c r="O1584" s="72"/>
      <c r="P1584" s="63">
        <f t="shared" si="74"/>
        <v>1238</v>
      </c>
    </row>
    <row r="1585" spans="1:16" x14ac:dyDescent="0.25">
      <c r="A1585" s="104">
        <v>1585</v>
      </c>
      <c r="B1585" s="66">
        <v>80.16</v>
      </c>
      <c r="C1585" s="63">
        <f>'soust.uk.JMK př.č.2'!$O$27+'soust.uk.JMK př.č.2'!$P$27</f>
        <v>23092</v>
      </c>
      <c r="D1585" s="63">
        <f>'soust.uk.JMK př.č.2'!$L$27</f>
        <v>85</v>
      </c>
      <c r="E1585" s="63">
        <f t="shared" si="72"/>
        <v>4780</v>
      </c>
      <c r="F1585" s="63">
        <f t="shared" si="73"/>
        <v>3457</v>
      </c>
      <c r="G1585" s="65"/>
      <c r="H1585" s="194"/>
      <c r="I1585" s="64"/>
      <c r="J1585" s="64"/>
      <c r="K1585" s="69"/>
      <c r="L1585" s="72"/>
      <c r="M1585" s="72"/>
      <c r="N1585" s="72"/>
      <c r="O1585" s="72"/>
      <c r="P1585" s="63">
        <f t="shared" si="74"/>
        <v>1238</v>
      </c>
    </row>
    <row r="1586" spans="1:16" x14ac:dyDescent="0.25">
      <c r="A1586" s="104">
        <v>1586</v>
      </c>
      <c r="B1586" s="66">
        <v>80.17</v>
      </c>
      <c r="C1586" s="63">
        <f>'soust.uk.JMK př.č.2'!$O$27+'soust.uk.JMK př.č.2'!$P$27</f>
        <v>23092</v>
      </c>
      <c r="D1586" s="63">
        <f>'soust.uk.JMK př.č.2'!$L$27</f>
        <v>85</v>
      </c>
      <c r="E1586" s="63">
        <f t="shared" si="72"/>
        <v>4778</v>
      </c>
      <c r="F1586" s="63">
        <f t="shared" si="73"/>
        <v>3456</v>
      </c>
      <c r="G1586" s="65"/>
      <c r="H1586" s="194"/>
      <c r="I1586" s="64"/>
      <c r="J1586" s="64"/>
      <c r="K1586" s="69"/>
      <c r="L1586" s="72"/>
      <c r="M1586" s="72"/>
      <c r="N1586" s="72"/>
      <c r="O1586" s="72"/>
      <c r="P1586" s="63">
        <f t="shared" si="74"/>
        <v>1237</v>
      </c>
    </row>
    <row r="1587" spans="1:16" x14ac:dyDescent="0.25">
      <c r="A1587" s="104">
        <v>1587</v>
      </c>
      <c r="B1587" s="66">
        <v>80.17</v>
      </c>
      <c r="C1587" s="63">
        <f>'soust.uk.JMK př.č.2'!$O$27+'soust.uk.JMK př.č.2'!$P$27</f>
        <v>23092</v>
      </c>
      <c r="D1587" s="63">
        <f>'soust.uk.JMK př.č.2'!$L$27</f>
        <v>85</v>
      </c>
      <c r="E1587" s="63">
        <f t="shared" si="72"/>
        <v>4778</v>
      </c>
      <c r="F1587" s="63">
        <f t="shared" si="73"/>
        <v>3456</v>
      </c>
      <c r="G1587" s="65"/>
      <c r="H1587" s="194"/>
      <c r="I1587" s="64"/>
      <c r="J1587" s="64"/>
      <c r="K1587" s="69"/>
      <c r="L1587" s="72"/>
      <c r="M1587" s="72"/>
      <c r="N1587" s="72"/>
      <c r="O1587" s="72"/>
      <c r="P1587" s="63">
        <f t="shared" si="74"/>
        <v>1237</v>
      </c>
    </row>
    <row r="1588" spans="1:16" x14ac:dyDescent="0.25">
      <c r="A1588" s="104">
        <v>1588</v>
      </c>
      <c r="B1588" s="66">
        <v>80.180000000000007</v>
      </c>
      <c r="C1588" s="63">
        <f>'soust.uk.JMK př.č.2'!$O$27+'soust.uk.JMK př.č.2'!$P$27</f>
        <v>23092</v>
      </c>
      <c r="D1588" s="63">
        <f>'soust.uk.JMK př.č.2'!$L$27</f>
        <v>85</v>
      </c>
      <c r="E1588" s="63">
        <f t="shared" si="72"/>
        <v>4778</v>
      </c>
      <c r="F1588" s="63">
        <f t="shared" si="73"/>
        <v>3456</v>
      </c>
      <c r="G1588" s="65"/>
      <c r="H1588" s="194"/>
      <c r="I1588" s="64"/>
      <c r="J1588" s="64"/>
      <c r="K1588" s="69"/>
      <c r="L1588" s="72"/>
      <c r="M1588" s="72"/>
      <c r="N1588" s="72"/>
      <c r="O1588" s="72"/>
      <c r="P1588" s="63">
        <f t="shared" si="74"/>
        <v>1237</v>
      </c>
    </row>
    <row r="1589" spans="1:16" x14ac:dyDescent="0.25">
      <c r="A1589" s="104">
        <v>1589</v>
      </c>
      <c r="B1589" s="66">
        <v>80.180000000000007</v>
      </c>
      <c r="C1589" s="63">
        <f>'soust.uk.JMK př.č.2'!$O$27+'soust.uk.JMK př.č.2'!$P$27</f>
        <v>23092</v>
      </c>
      <c r="D1589" s="63">
        <f>'soust.uk.JMK př.č.2'!$L$27</f>
        <v>85</v>
      </c>
      <c r="E1589" s="63">
        <f t="shared" si="72"/>
        <v>4778</v>
      </c>
      <c r="F1589" s="63">
        <f t="shared" si="73"/>
        <v>3456</v>
      </c>
      <c r="G1589" s="65"/>
      <c r="H1589" s="194"/>
      <c r="I1589" s="64"/>
      <c r="J1589" s="64"/>
      <c r="K1589" s="69"/>
      <c r="L1589" s="72"/>
      <c r="M1589" s="72"/>
      <c r="N1589" s="72"/>
      <c r="O1589" s="72"/>
      <c r="P1589" s="63">
        <f t="shared" si="74"/>
        <v>1237</v>
      </c>
    </row>
    <row r="1590" spans="1:16" x14ac:dyDescent="0.25">
      <c r="A1590" s="104">
        <v>1590</v>
      </c>
      <c r="B1590" s="66">
        <v>80.180000000000007</v>
      </c>
      <c r="C1590" s="63">
        <f>'soust.uk.JMK př.č.2'!$O$27+'soust.uk.JMK př.č.2'!$P$27</f>
        <v>23092</v>
      </c>
      <c r="D1590" s="63">
        <f>'soust.uk.JMK př.č.2'!$L$27</f>
        <v>85</v>
      </c>
      <c r="E1590" s="63">
        <f t="shared" si="72"/>
        <v>4778</v>
      </c>
      <c r="F1590" s="63">
        <f t="shared" si="73"/>
        <v>3456</v>
      </c>
      <c r="G1590" s="65"/>
      <c r="H1590" s="194"/>
      <c r="I1590" s="64"/>
      <c r="J1590" s="64"/>
      <c r="K1590" s="69"/>
      <c r="L1590" s="72"/>
      <c r="M1590" s="72"/>
      <c r="N1590" s="72"/>
      <c r="O1590" s="72"/>
      <c r="P1590" s="63">
        <f t="shared" si="74"/>
        <v>1237</v>
      </c>
    </row>
    <row r="1591" spans="1:16" x14ac:dyDescent="0.25">
      <c r="A1591" s="104">
        <v>1591</v>
      </c>
      <c r="B1591" s="66">
        <v>80.19</v>
      </c>
      <c r="C1591" s="63">
        <f>'soust.uk.JMK př.č.2'!$O$27+'soust.uk.JMK př.č.2'!$P$27</f>
        <v>23092</v>
      </c>
      <c r="D1591" s="63">
        <f>'soust.uk.JMK př.č.2'!$L$27</f>
        <v>85</v>
      </c>
      <c r="E1591" s="63">
        <f t="shared" si="72"/>
        <v>4778</v>
      </c>
      <c r="F1591" s="63">
        <f t="shared" si="73"/>
        <v>3456</v>
      </c>
      <c r="G1591" s="65"/>
      <c r="H1591" s="194"/>
      <c r="I1591" s="64"/>
      <c r="J1591" s="64"/>
      <c r="K1591" s="69"/>
      <c r="L1591" s="72"/>
      <c r="M1591" s="72"/>
      <c r="N1591" s="72"/>
      <c r="O1591" s="72"/>
      <c r="P1591" s="63">
        <f t="shared" si="74"/>
        <v>1237</v>
      </c>
    </row>
    <row r="1592" spans="1:16" x14ac:dyDescent="0.25">
      <c r="A1592" s="104">
        <v>1592</v>
      </c>
      <c r="B1592" s="66">
        <v>80.19</v>
      </c>
      <c r="C1592" s="63">
        <f>'soust.uk.JMK př.č.2'!$O$27+'soust.uk.JMK př.č.2'!$P$27</f>
        <v>23092</v>
      </c>
      <c r="D1592" s="63">
        <f>'soust.uk.JMK př.č.2'!$L$27</f>
        <v>85</v>
      </c>
      <c r="E1592" s="63">
        <f t="shared" si="72"/>
        <v>4778</v>
      </c>
      <c r="F1592" s="63">
        <f t="shared" si="73"/>
        <v>3456</v>
      </c>
      <c r="G1592" s="65"/>
      <c r="H1592" s="194"/>
      <c r="I1592" s="64"/>
      <c r="J1592" s="64"/>
      <c r="K1592" s="69"/>
      <c r="L1592" s="72"/>
      <c r="M1592" s="72"/>
      <c r="N1592" s="72"/>
      <c r="O1592" s="72"/>
      <c r="P1592" s="63">
        <f t="shared" si="74"/>
        <v>1237</v>
      </c>
    </row>
    <row r="1593" spans="1:16" x14ac:dyDescent="0.25">
      <c r="A1593" s="104">
        <v>1593</v>
      </c>
      <c r="B1593" s="66">
        <v>80.19</v>
      </c>
      <c r="C1593" s="63">
        <f>'soust.uk.JMK př.č.2'!$O$27+'soust.uk.JMK př.č.2'!$P$27</f>
        <v>23092</v>
      </c>
      <c r="D1593" s="63">
        <f>'soust.uk.JMK př.č.2'!$L$27</f>
        <v>85</v>
      </c>
      <c r="E1593" s="63">
        <f t="shared" si="72"/>
        <v>4778</v>
      </c>
      <c r="F1593" s="63">
        <f t="shared" si="73"/>
        <v>3456</v>
      </c>
      <c r="G1593" s="65"/>
      <c r="H1593" s="194"/>
      <c r="I1593" s="64"/>
      <c r="J1593" s="64"/>
      <c r="K1593" s="69"/>
      <c r="L1593" s="72"/>
      <c r="M1593" s="72"/>
      <c r="N1593" s="72"/>
      <c r="O1593" s="72"/>
      <c r="P1593" s="63">
        <f t="shared" si="74"/>
        <v>1237</v>
      </c>
    </row>
    <row r="1594" spans="1:16" x14ac:dyDescent="0.25">
      <c r="A1594" s="104">
        <v>1594</v>
      </c>
      <c r="B1594" s="66">
        <v>80.2</v>
      </c>
      <c r="C1594" s="63">
        <f>'soust.uk.JMK př.č.2'!$O$27+'soust.uk.JMK př.č.2'!$P$27</f>
        <v>23092</v>
      </c>
      <c r="D1594" s="63">
        <f>'soust.uk.JMK př.č.2'!$L$27</f>
        <v>85</v>
      </c>
      <c r="E1594" s="63">
        <f t="shared" si="72"/>
        <v>4777</v>
      </c>
      <c r="F1594" s="63">
        <f t="shared" si="73"/>
        <v>3455</v>
      </c>
      <c r="G1594" s="65"/>
      <c r="H1594" s="194"/>
      <c r="I1594" s="64"/>
      <c r="J1594" s="64"/>
      <c r="K1594" s="69"/>
      <c r="L1594" s="72"/>
      <c r="M1594" s="72"/>
      <c r="N1594" s="72"/>
      <c r="O1594" s="72"/>
      <c r="P1594" s="63">
        <f t="shared" si="74"/>
        <v>1237</v>
      </c>
    </row>
    <row r="1595" spans="1:16" x14ac:dyDescent="0.25">
      <c r="A1595" s="104">
        <v>1595</v>
      </c>
      <c r="B1595" s="66">
        <v>80.2</v>
      </c>
      <c r="C1595" s="63">
        <f>'soust.uk.JMK př.č.2'!$O$27+'soust.uk.JMK př.č.2'!$P$27</f>
        <v>23092</v>
      </c>
      <c r="D1595" s="63">
        <f>'soust.uk.JMK př.č.2'!$L$27</f>
        <v>85</v>
      </c>
      <c r="E1595" s="63">
        <f t="shared" si="72"/>
        <v>4777</v>
      </c>
      <c r="F1595" s="63">
        <f t="shared" si="73"/>
        <v>3455</v>
      </c>
      <c r="G1595" s="65"/>
      <c r="H1595" s="194"/>
      <c r="I1595" s="64"/>
      <c r="J1595" s="64"/>
      <c r="K1595" s="69"/>
      <c r="L1595" s="72"/>
      <c r="M1595" s="72"/>
      <c r="N1595" s="72"/>
      <c r="O1595" s="72"/>
      <c r="P1595" s="63">
        <f t="shared" si="74"/>
        <v>1237</v>
      </c>
    </row>
    <row r="1596" spans="1:16" x14ac:dyDescent="0.25">
      <c r="A1596" s="104">
        <v>1596</v>
      </c>
      <c r="B1596" s="66">
        <v>80.2</v>
      </c>
      <c r="C1596" s="63">
        <f>'soust.uk.JMK př.č.2'!$O$27+'soust.uk.JMK př.č.2'!$P$27</f>
        <v>23092</v>
      </c>
      <c r="D1596" s="63">
        <f>'soust.uk.JMK př.č.2'!$L$27</f>
        <v>85</v>
      </c>
      <c r="E1596" s="63">
        <f t="shared" si="72"/>
        <v>4777</v>
      </c>
      <c r="F1596" s="63">
        <f t="shared" si="73"/>
        <v>3455</v>
      </c>
      <c r="G1596" s="65"/>
      <c r="H1596" s="194"/>
      <c r="I1596" s="64"/>
      <c r="J1596" s="64"/>
      <c r="K1596" s="69"/>
      <c r="L1596" s="72"/>
      <c r="M1596" s="72"/>
      <c r="N1596" s="72"/>
      <c r="O1596" s="72"/>
      <c r="P1596" s="63">
        <f t="shared" si="74"/>
        <v>1237</v>
      </c>
    </row>
    <row r="1597" spans="1:16" x14ac:dyDescent="0.25">
      <c r="A1597" s="104">
        <v>1597</v>
      </c>
      <c r="B1597" s="66">
        <v>80.209999999999994</v>
      </c>
      <c r="C1597" s="63">
        <f>'soust.uk.JMK př.č.2'!$O$27+'soust.uk.JMK př.č.2'!$P$27</f>
        <v>23092</v>
      </c>
      <c r="D1597" s="63">
        <f>'soust.uk.JMK př.č.2'!$L$27</f>
        <v>85</v>
      </c>
      <c r="E1597" s="63">
        <f t="shared" si="72"/>
        <v>4777</v>
      </c>
      <c r="F1597" s="63">
        <f t="shared" si="73"/>
        <v>3455</v>
      </c>
      <c r="G1597" s="65"/>
      <c r="H1597" s="194"/>
      <c r="I1597" s="64"/>
      <c r="J1597" s="64"/>
      <c r="K1597" s="69"/>
      <c r="L1597" s="72"/>
      <c r="M1597" s="72"/>
      <c r="N1597" s="72"/>
      <c r="O1597" s="72"/>
      <c r="P1597" s="63">
        <f t="shared" si="74"/>
        <v>1237</v>
      </c>
    </row>
    <row r="1598" spans="1:16" x14ac:dyDescent="0.25">
      <c r="A1598" s="104">
        <v>1598</v>
      </c>
      <c r="B1598" s="66">
        <v>80.209999999999994</v>
      </c>
      <c r="C1598" s="63">
        <f>'soust.uk.JMK př.č.2'!$O$27+'soust.uk.JMK př.č.2'!$P$27</f>
        <v>23092</v>
      </c>
      <c r="D1598" s="63">
        <f>'soust.uk.JMK př.č.2'!$L$27</f>
        <v>85</v>
      </c>
      <c r="E1598" s="63">
        <f t="shared" si="72"/>
        <v>4777</v>
      </c>
      <c r="F1598" s="63">
        <f t="shared" si="73"/>
        <v>3455</v>
      </c>
      <c r="G1598" s="65"/>
      <c r="H1598" s="194"/>
      <c r="I1598" s="64"/>
      <c r="J1598" s="64"/>
      <c r="K1598" s="69"/>
      <c r="L1598" s="72"/>
      <c r="M1598" s="72"/>
      <c r="N1598" s="72"/>
      <c r="O1598" s="72"/>
      <c r="P1598" s="63">
        <f t="shared" si="74"/>
        <v>1237</v>
      </c>
    </row>
    <row r="1599" spans="1:16" x14ac:dyDescent="0.25">
      <c r="A1599" s="104">
        <v>1599</v>
      </c>
      <c r="B1599" s="66">
        <v>80.22</v>
      </c>
      <c r="C1599" s="63">
        <f>'soust.uk.JMK př.č.2'!$O$27+'soust.uk.JMK př.č.2'!$P$27</f>
        <v>23092</v>
      </c>
      <c r="D1599" s="63">
        <f>'soust.uk.JMK př.č.2'!$L$27</f>
        <v>85</v>
      </c>
      <c r="E1599" s="63">
        <f t="shared" si="72"/>
        <v>4776</v>
      </c>
      <c r="F1599" s="63">
        <f t="shared" si="73"/>
        <v>3454</v>
      </c>
      <c r="G1599" s="65"/>
      <c r="H1599" s="194"/>
      <c r="I1599" s="64"/>
      <c r="J1599" s="64"/>
      <c r="K1599" s="69"/>
      <c r="L1599" s="72"/>
      <c r="M1599" s="72"/>
      <c r="N1599" s="72"/>
      <c r="O1599" s="72"/>
      <c r="P1599" s="63">
        <f t="shared" si="74"/>
        <v>1237</v>
      </c>
    </row>
    <row r="1600" spans="1:16" x14ac:dyDescent="0.25">
      <c r="A1600" s="104">
        <v>1600</v>
      </c>
      <c r="B1600" s="66">
        <v>80.22</v>
      </c>
      <c r="C1600" s="63">
        <f>'soust.uk.JMK př.č.2'!$O$27+'soust.uk.JMK př.č.2'!$P$27</f>
        <v>23092</v>
      </c>
      <c r="D1600" s="63">
        <f>'soust.uk.JMK př.č.2'!$L$27</f>
        <v>85</v>
      </c>
      <c r="E1600" s="63">
        <f t="shared" si="72"/>
        <v>4776</v>
      </c>
      <c r="F1600" s="63">
        <f t="shared" si="73"/>
        <v>3454</v>
      </c>
      <c r="G1600" s="65"/>
      <c r="H1600" s="194"/>
      <c r="I1600" s="64"/>
      <c r="J1600" s="64"/>
      <c r="K1600" s="69"/>
      <c r="L1600" s="72"/>
      <c r="M1600" s="72"/>
      <c r="N1600" s="72"/>
      <c r="O1600" s="72"/>
      <c r="P1600" s="63">
        <f t="shared" si="74"/>
        <v>1237</v>
      </c>
    </row>
    <row r="1601" spans="1:16" x14ac:dyDescent="0.25">
      <c r="A1601" s="104">
        <v>1601</v>
      </c>
      <c r="B1601" s="66">
        <v>80.22</v>
      </c>
      <c r="C1601" s="63">
        <f>'soust.uk.JMK př.č.2'!$O$27+'soust.uk.JMK př.č.2'!$P$27</f>
        <v>23092</v>
      </c>
      <c r="D1601" s="63">
        <f>'soust.uk.JMK př.č.2'!$L$27</f>
        <v>85</v>
      </c>
      <c r="E1601" s="63">
        <f t="shared" si="72"/>
        <v>4776</v>
      </c>
      <c r="F1601" s="63">
        <f t="shared" si="73"/>
        <v>3454</v>
      </c>
      <c r="G1601" s="65"/>
      <c r="H1601" s="194"/>
      <c r="I1601" s="64"/>
      <c r="J1601" s="64"/>
      <c r="K1601" s="69"/>
      <c r="L1601" s="72"/>
      <c r="M1601" s="72"/>
      <c r="N1601" s="72"/>
      <c r="O1601" s="72"/>
      <c r="P1601" s="63">
        <f t="shared" si="74"/>
        <v>1237</v>
      </c>
    </row>
    <row r="1602" spans="1:16" x14ac:dyDescent="0.25">
      <c r="A1602" s="104">
        <v>1602</v>
      </c>
      <c r="B1602" s="66">
        <v>80.23</v>
      </c>
      <c r="C1602" s="63">
        <f>'soust.uk.JMK př.č.2'!$O$27+'soust.uk.JMK př.č.2'!$P$27</f>
        <v>23092</v>
      </c>
      <c r="D1602" s="63">
        <f>'soust.uk.JMK př.č.2'!$L$27</f>
        <v>85</v>
      </c>
      <c r="E1602" s="63">
        <f t="shared" si="72"/>
        <v>4776</v>
      </c>
      <c r="F1602" s="63">
        <f t="shared" si="73"/>
        <v>3454</v>
      </c>
      <c r="G1602" s="65"/>
      <c r="H1602" s="194"/>
      <c r="I1602" s="64"/>
      <c r="J1602" s="64"/>
      <c r="K1602" s="69"/>
      <c r="L1602" s="72"/>
      <c r="M1602" s="72"/>
      <c r="N1602" s="72"/>
      <c r="O1602" s="72"/>
      <c r="P1602" s="63">
        <f t="shared" si="74"/>
        <v>1237</v>
      </c>
    </row>
    <row r="1603" spans="1:16" x14ac:dyDescent="0.25">
      <c r="A1603" s="104">
        <v>1603</v>
      </c>
      <c r="B1603" s="66">
        <v>80.23</v>
      </c>
      <c r="C1603" s="63">
        <f>'soust.uk.JMK př.č.2'!$O$27+'soust.uk.JMK př.č.2'!$P$27</f>
        <v>23092</v>
      </c>
      <c r="D1603" s="63">
        <f>'soust.uk.JMK př.č.2'!$L$27</f>
        <v>85</v>
      </c>
      <c r="E1603" s="63">
        <f t="shared" si="72"/>
        <v>4776</v>
      </c>
      <c r="F1603" s="63">
        <f t="shared" si="73"/>
        <v>3454</v>
      </c>
      <c r="G1603" s="65"/>
      <c r="H1603" s="194"/>
      <c r="I1603" s="64"/>
      <c r="J1603" s="64"/>
      <c r="K1603" s="69"/>
      <c r="L1603" s="72"/>
      <c r="M1603" s="72"/>
      <c r="N1603" s="72"/>
      <c r="O1603" s="72"/>
      <c r="P1603" s="63">
        <f t="shared" si="74"/>
        <v>1237</v>
      </c>
    </row>
    <row r="1604" spans="1:16" x14ac:dyDescent="0.25">
      <c r="A1604" s="104">
        <v>1604</v>
      </c>
      <c r="B1604" s="66">
        <v>80.23</v>
      </c>
      <c r="C1604" s="63">
        <f>'soust.uk.JMK př.č.2'!$O$27+'soust.uk.JMK př.č.2'!$P$27</f>
        <v>23092</v>
      </c>
      <c r="D1604" s="63">
        <f>'soust.uk.JMK př.č.2'!$L$27</f>
        <v>85</v>
      </c>
      <c r="E1604" s="63">
        <f t="shared" si="72"/>
        <v>4776</v>
      </c>
      <c r="F1604" s="63">
        <f t="shared" si="73"/>
        <v>3454</v>
      </c>
      <c r="G1604" s="65"/>
      <c r="H1604" s="194"/>
      <c r="I1604" s="64"/>
      <c r="J1604" s="64"/>
      <c r="K1604" s="69"/>
      <c r="L1604" s="72"/>
      <c r="M1604" s="72"/>
      <c r="N1604" s="72"/>
      <c r="O1604" s="72"/>
      <c r="P1604" s="63">
        <f t="shared" si="74"/>
        <v>1237</v>
      </c>
    </row>
    <row r="1605" spans="1:16" x14ac:dyDescent="0.25">
      <c r="A1605" s="104">
        <v>1605</v>
      </c>
      <c r="B1605" s="66">
        <v>80.239999999999995</v>
      </c>
      <c r="C1605" s="63">
        <f>'soust.uk.JMK př.č.2'!$O$27+'soust.uk.JMK př.č.2'!$P$27</f>
        <v>23092</v>
      </c>
      <c r="D1605" s="63">
        <f>'soust.uk.JMK př.č.2'!$L$27</f>
        <v>85</v>
      </c>
      <c r="E1605" s="63">
        <f t="shared" si="72"/>
        <v>4774</v>
      </c>
      <c r="F1605" s="63">
        <f t="shared" si="73"/>
        <v>3453</v>
      </c>
      <c r="G1605" s="65"/>
      <c r="H1605" s="194"/>
      <c r="I1605" s="64"/>
      <c r="J1605" s="64"/>
      <c r="K1605" s="69"/>
      <c r="L1605" s="72"/>
      <c r="M1605" s="72"/>
      <c r="N1605" s="72"/>
      <c r="O1605" s="72"/>
      <c r="P1605" s="63">
        <f t="shared" si="74"/>
        <v>1236</v>
      </c>
    </row>
    <row r="1606" spans="1:16" x14ac:dyDescent="0.25">
      <c r="A1606" s="104">
        <v>1606</v>
      </c>
      <c r="B1606" s="66">
        <v>80.239999999999995</v>
      </c>
      <c r="C1606" s="63">
        <f>'soust.uk.JMK př.č.2'!$O$27+'soust.uk.JMK př.č.2'!$P$27</f>
        <v>23092</v>
      </c>
      <c r="D1606" s="63">
        <f>'soust.uk.JMK př.č.2'!$L$27</f>
        <v>85</v>
      </c>
      <c r="E1606" s="63">
        <f t="shared" si="72"/>
        <v>4774</v>
      </c>
      <c r="F1606" s="63">
        <f t="shared" si="73"/>
        <v>3453</v>
      </c>
      <c r="G1606" s="65"/>
      <c r="H1606" s="194"/>
      <c r="I1606" s="64"/>
      <c r="J1606" s="64"/>
      <c r="K1606" s="69"/>
      <c r="L1606" s="72"/>
      <c r="M1606" s="72"/>
      <c r="N1606" s="72"/>
      <c r="O1606" s="72"/>
      <c r="P1606" s="63">
        <f t="shared" si="74"/>
        <v>1236</v>
      </c>
    </row>
    <row r="1607" spans="1:16" x14ac:dyDescent="0.25">
      <c r="A1607" s="104">
        <v>1607</v>
      </c>
      <c r="B1607" s="66">
        <v>80.239999999999995</v>
      </c>
      <c r="C1607" s="63">
        <f>'soust.uk.JMK př.č.2'!$O$27+'soust.uk.JMK př.č.2'!$P$27</f>
        <v>23092</v>
      </c>
      <c r="D1607" s="63">
        <f>'soust.uk.JMK př.č.2'!$L$27</f>
        <v>85</v>
      </c>
      <c r="E1607" s="63">
        <f t="shared" si="72"/>
        <v>4774</v>
      </c>
      <c r="F1607" s="63">
        <f t="shared" si="73"/>
        <v>3453</v>
      </c>
      <c r="G1607" s="65"/>
      <c r="H1607" s="194"/>
      <c r="I1607" s="64"/>
      <c r="J1607" s="64"/>
      <c r="K1607" s="69"/>
      <c r="L1607" s="72"/>
      <c r="M1607" s="72"/>
      <c r="N1607" s="72"/>
      <c r="O1607" s="72"/>
      <c r="P1607" s="63">
        <f t="shared" si="74"/>
        <v>1236</v>
      </c>
    </row>
    <row r="1608" spans="1:16" x14ac:dyDescent="0.25">
      <c r="A1608" s="104">
        <v>1608</v>
      </c>
      <c r="B1608" s="66">
        <v>80.25</v>
      </c>
      <c r="C1608" s="63">
        <f>'soust.uk.JMK př.č.2'!$O$27+'soust.uk.JMK př.č.2'!$P$27</f>
        <v>23092</v>
      </c>
      <c r="D1608" s="63">
        <f>'soust.uk.JMK př.č.2'!$L$27</f>
        <v>85</v>
      </c>
      <c r="E1608" s="63">
        <f t="shared" si="72"/>
        <v>4774</v>
      </c>
      <c r="F1608" s="63">
        <f t="shared" si="73"/>
        <v>3453</v>
      </c>
      <c r="G1608" s="65"/>
      <c r="H1608" s="194"/>
      <c r="I1608" s="64"/>
      <c r="J1608" s="64"/>
      <c r="K1608" s="69"/>
      <c r="L1608" s="72"/>
      <c r="M1608" s="72"/>
      <c r="N1608" s="72"/>
      <c r="O1608" s="72"/>
      <c r="P1608" s="63">
        <f t="shared" si="74"/>
        <v>1236</v>
      </c>
    </row>
    <row r="1609" spans="1:16" x14ac:dyDescent="0.25">
      <c r="A1609" s="104">
        <v>1609</v>
      </c>
      <c r="B1609" s="66">
        <v>80.25</v>
      </c>
      <c r="C1609" s="63">
        <f>'soust.uk.JMK př.č.2'!$O$27+'soust.uk.JMK př.č.2'!$P$27</f>
        <v>23092</v>
      </c>
      <c r="D1609" s="63">
        <f>'soust.uk.JMK př.č.2'!$L$27</f>
        <v>85</v>
      </c>
      <c r="E1609" s="63">
        <f t="shared" si="72"/>
        <v>4774</v>
      </c>
      <c r="F1609" s="63">
        <f t="shared" si="73"/>
        <v>3453</v>
      </c>
      <c r="G1609" s="65"/>
      <c r="H1609" s="194"/>
      <c r="I1609" s="64"/>
      <c r="J1609" s="64"/>
      <c r="K1609" s="69"/>
      <c r="L1609" s="72"/>
      <c r="M1609" s="72"/>
      <c r="N1609" s="72"/>
      <c r="O1609" s="72"/>
      <c r="P1609" s="63">
        <f t="shared" si="74"/>
        <v>1236</v>
      </c>
    </row>
    <row r="1610" spans="1:16" x14ac:dyDescent="0.25">
      <c r="A1610" s="104">
        <v>1610</v>
      </c>
      <c r="B1610" s="66">
        <v>80.25</v>
      </c>
      <c r="C1610" s="63">
        <f>'soust.uk.JMK př.č.2'!$O$27+'soust.uk.JMK př.č.2'!$P$27</f>
        <v>23092</v>
      </c>
      <c r="D1610" s="63">
        <f>'soust.uk.JMK př.č.2'!$L$27</f>
        <v>85</v>
      </c>
      <c r="E1610" s="63">
        <f t="shared" si="72"/>
        <v>4774</v>
      </c>
      <c r="F1610" s="63">
        <f t="shared" si="73"/>
        <v>3453</v>
      </c>
      <c r="G1610" s="65"/>
      <c r="H1610" s="194"/>
      <c r="I1610" s="64"/>
      <c r="J1610" s="64"/>
      <c r="K1610" s="69"/>
      <c r="L1610" s="72"/>
      <c r="M1610" s="72"/>
      <c r="N1610" s="72"/>
      <c r="O1610" s="72"/>
      <c r="P1610" s="63">
        <f t="shared" si="74"/>
        <v>1236</v>
      </c>
    </row>
    <row r="1611" spans="1:16" x14ac:dyDescent="0.25">
      <c r="A1611" s="104">
        <v>1611</v>
      </c>
      <c r="B1611" s="66">
        <v>80.260000000000005</v>
      </c>
      <c r="C1611" s="63">
        <f>'soust.uk.JMK př.č.2'!$O$27+'soust.uk.JMK př.č.2'!$P$27</f>
        <v>23092</v>
      </c>
      <c r="D1611" s="63">
        <f>'soust.uk.JMK př.č.2'!$L$27</f>
        <v>85</v>
      </c>
      <c r="E1611" s="63">
        <f t="shared" si="72"/>
        <v>4774</v>
      </c>
      <c r="F1611" s="63">
        <f t="shared" si="73"/>
        <v>3453</v>
      </c>
      <c r="G1611" s="65"/>
      <c r="H1611" s="194"/>
      <c r="I1611" s="64"/>
      <c r="J1611" s="64"/>
      <c r="K1611" s="69"/>
      <c r="L1611" s="72"/>
      <c r="M1611" s="72"/>
      <c r="N1611" s="72"/>
      <c r="O1611" s="72"/>
      <c r="P1611" s="63">
        <f t="shared" si="74"/>
        <v>1236</v>
      </c>
    </row>
    <row r="1612" spans="1:16" x14ac:dyDescent="0.25">
      <c r="A1612" s="104">
        <v>1612</v>
      </c>
      <c r="B1612" s="66">
        <v>80.260000000000005</v>
      </c>
      <c r="C1612" s="63">
        <f>'soust.uk.JMK př.č.2'!$O$27+'soust.uk.JMK př.č.2'!$P$27</f>
        <v>23092</v>
      </c>
      <c r="D1612" s="63">
        <f>'soust.uk.JMK př.č.2'!$L$27</f>
        <v>85</v>
      </c>
      <c r="E1612" s="63">
        <f t="shared" si="72"/>
        <v>4774</v>
      </c>
      <c r="F1612" s="63">
        <f t="shared" si="73"/>
        <v>3453</v>
      </c>
      <c r="G1612" s="65"/>
      <c r="H1612" s="194"/>
      <c r="I1612" s="64"/>
      <c r="J1612" s="64"/>
      <c r="K1612" s="69"/>
      <c r="L1612" s="72"/>
      <c r="M1612" s="72"/>
      <c r="N1612" s="72"/>
      <c r="O1612" s="72"/>
      <c r="P1612" s="63">
        <f t="shared" si="74"/>
        <v>1236</v>
      </c>
    </row>
    <row r="1613" spans="1:16" x14ac:dyDescent="0.25">
      <c r="A1613" s="104">
        <v>1613</v>
      </c>
      <c r="B1613" s="66">
        <v>80.260000000000005</v>
      </c>
      <c r="C1613" s="63">
        <f>'soust.uk.JMK př.č.2'!$O$27+'soust.uk.JMK př.č.2'!$P$27</f>
        <v>23092</v>
      </c>
      <c r="D1613" s="63">
        <f>'soust.uk.JMK př.č.2'!$L$27</f>
        <v>85</v>
      </c>
      <c r="E1613" s="63">
        <f t="shared" si="72"/>
        <v>4774</v>
      </c>
      <c r="F1613" s="63">
        <f t="shared" si="73"/>
        <v>3453</v>
      </c>
      <c r="G1613" s="65"/>
      <c r="H1613" s="194"/>
      <c r="I1613" s="64"/>
      <c r="J1613" s="64"/>
      <c r="K1613" s="69"/>
      <c r="L1613" s="72"/>
      <c r="M1613" s="72"/>
      <c r="N1613" s="72"/>
      <c r="O1613" s="72"/>
      <c r="P1613" s="63">
        <f t="shared" si="74"/>
        <v>1236</v>
      </c>
    </row>
    <row r="1614" spans="1:16" x14ac:dyDescent="0.25">
      <c r="A1614" s="104">
        <v>1614</v>
      </c>
      <c r="B1614" s="66">
        <v>80.27</v>
      </c>
      <c r="C1614" s="63">
        <f>'soust.uk.JMK př.č.2'!$O$27+'soust.uk.JMK př.č.2'!$P$27</f>
        <v>23092</v>
      </c>
      <c r="D1614" s="63">
        <f>'soust.uk.JMK př.č.2'!$L$27</f>
        <v>85</v>
      </c>
      <c r="E1614" s="63">
        <f t="shared" ref="E1614:E1677" si="75">SUM(F1614,P1614,D1614)</f>
        <v>4773</v>
      </c>
      <c r="F1614" s="63">
        <f t="shared" si="73"/>
        <v>3452</v>
      </c>
      <c r="G1614" s="65"/>
      <c r="H1614" s="194"/>
      <c r="I1614" s="64"/>
      <c r="J1614" s="64"/>
      <c r="K1614" s="69"/>
      <c r="L1614" s="72"/>
      <c r="M1614" s="72"/>
      <c r="N1614" s="72"/>
      <c r="O1614" s="72"/>
      <c r="P1614" s="63">
        <f t="shared" si="74"/>
        <v>1236</v>
      </c>
    </row>
    <row r="1615" spans="1:16" x14ac:dyDescent="0.25">
      <c r="A1615" s="104">
        <v>1615</v>
      </c>
      <c r="B1615" s="66">
        <v>80.27</v>
      </c>
      <c r="C1615" s="63">
        <f>'soust.uk.JMK př.č.2'!$O$27+'soust.uk.JMK př.č.2'!$P$27</f>
        <v>23092</v>
      </c>
      <c r="D1615" s="63">
        <f>'soust.uk.JMK př.č.2'!$L$27</f>
        <v>85</v>
      </c>
      <c r="E1615" s="63">
        <f t="shared" si="75"/>
        <v>4773</v>
      </c>
      <c r="F1615" s="63">
        <f t="shared" ref="F1615:F1678" si="76">ROUND(1/B1615*C1615*12,0)</f>
        <v>3452</v>
      </c>
      <c r="G1615" s="65"/>
      <c r="H1615" s="194"/>
      <c r="I1615" s="64"/>
      <c r="J1615" s="64"/>
      <c r="K1615" s="69"/>
      <c r="L1615" s="72"/>
      <c r="M1615" s="72"/>
      <c r="N1615" s="72"/>
      <c r="O1615" s="72"/>
      <c r="P1615" s="63">
        <f t="shared" ref="P1615:P1678" si="77">ROUND((F1615*35.8%),0)</f>
        <v>1236</v>
      </c>
    </row>
    <row r="1616" spans="1:16" x14ac:dyDescent="0.25">
      <c r="A1616" s="104">
        <v>1616</v>
      </c>
      <c r="B1616" s="66">
        <v>80.27</v>
      </c>
      <c r="C1616" s="63">
        <f>'soust.uk.JMK př.č.2'!$O$27+'soust.uk.JMK př.č.2'!$P$27</f>
        <v>23092</v>
      </c>
      <c r="D1616" s="63">
        <f>'soust.uk.JMK př.č.2'!$L$27</f>
        <v>85</v>
      </c>
      <c r="E1616" s="63">
        <f t="shared" si="75"/>
        <v>4773</v>
      </c>
      <c r="F1616" s="63">
        <f t="shared" si="76"/>
        <v>3452</v>
      </c>
      <c r="G1616" s="65"/>
      <c r="H1616" s="194"/>
      <c r="I1616" s="64"/>
      <c r="J1616" s="64"/>
      <c r="K1616" s="69"/>
      <c r="L1616" s="72"/>
      <c r="M1616" s="72"/>
      <c r="N1616" s="72"/>
      <c r="O1616" s="72"/>
      <c r="P1616" s="63">
        <f t="shared" si="77"/>
        <v>1236</v>
      </c>
    </row>
    <row r="1617" spans="1:16" x14ac:dyDescent="0.25">
      <c r="A1617" s="104">
        <v>1617</v>
      </c>
      <c r="B1617" s="66">
        <v>80.28</v>
      </c>
      <c r="C1617" s="63">
        <f>'soust.uk.JMK př.č.2'!$O$27+'soust.uk.JMK př.č.2'!$P$27</f>
        <v>23092</v>
      </c>
      <c r="D1617" s="63">
        <f>'soust.uk.JMK př.č.2'!$L$27</f>
        <v>85</v>
      </c>
      <c r="E1617" s="63">
        <f t="shared" si="75"/>
        <v>4773</v>
      </c>
      <c r="F1617" s="63">
        <f t="shared" si="76"/>
        <v>3452</v>
      </c>
      <c r="G1617" s="65"/>
      <c r="H1617" s="194"/>
      <c r="I1617" s="64"/>
      <c r="J1617" s="64"/>
      <c r="K1617" s="69"/>
      <c r="L1617" s="72"/>
      <c r="M1617" s="72"/>
      <c r="N1617" s="72"/>
      <c r="O1617" s="72"/>
      <c r="P1617" s="63">
        <f t="shared" si="77"/>
        <v>1236</v>
      </c>
    </row>
    <row r="1618" spans="1:16" x14ac:dyDescent="0.25">
      <c r="A1618" s="104">
        <v>1618</v>
      </c>
      <c r="B1618" s="66">
        <v>80.28</v>
      </c>
      <c r="C1618" s="63">
        <f>'soust.uk.JMK př.č.2'!$O$27+'soust.uk.JMK př.č.2'!$P$27</f>
        <v>23092</v>
      </c>
      <c r="D1618" s="63">
        <f>'soust.uk.JMK př.č.2'!$L$27</f>
        <v>85</v>
      </c>
      <c r="E1618" s="63">
        <f t="shared" si="75"/>
        <v>4773</v>
      </c>
      <c r="F1618" s="63">
        <f t="shared" si="76"/>
        <v>3452</v>
      </c>
      <c r="G1618" s="65"/>
      <c r="H1618" s="194"/>
      <c r="I1618" s="64"/>
      <c r="J1618" s="64"/>
      <c r="K1618" s="69"/>
      <c r="L1618" s="72"/>
      <c r="M1618" s="72"/>
      <c r="N1618" s="72"/>
      <c r="O1618" s="72"/>
      <c r="P1618" s="63">
        <f t="shared" si="77"/>
        <v>1236</v>
      </c>
    </row>
    <row r="1619" spans="1:16" x14ac:dyDescent="0.25">
      <c r="A1619" s="104">
        <v>1619</v>
      </c>
      <c r="B1619" s="66">
        <v>80.28</v>
      </c>
      <c r="C1619" s="63">
        <f>'soust.uk.JMK př.č.2'!$O$27+'soust.uk.JMK př.č.2'!$P$27</f>
        <v>23092</v>
      </c>
      <c r="D1619" s="63">
        <f>'soust.uk.JMK př.č.2'!$L$27</f>
        <v>85</v>
      </c>
      <c r="E1619" s="63">
        <f t="shared" si="75"/>
        <v>4773</v>
      </c>
      <c r="F1619" s="63">
        <f t="shared" si="76"/>
        <v>3452</v>
      </c>
      <c r="G1619" s="65"/>
      <c r="H1619" s="194"/>
      <c r="I1619" s="64"/>
      <c r="J1619" s="64"/>
      <c r="K1619" s="69"/>
      <c r="L1619" s="72"/>
      <c r="M1619" s="72"/>
      <c r="N1619" s="72"/>
      <c r="O1619" s="72"/>
      <c r="P1619" s="63">
        <f t="shared" si="77"/>
        <v>1236</v>
      </c>
    </row>
    <row r="1620" spans="1:16" x14ac:dyDescent="0.25">
      <c r="A1620" s="104">
        <v>1620</v>
      </c>
      <c r="B1620" s="66">
        <v>80.290000000000006</v>
      </c>
      <c r="C1620" s="63">
        <f>'soust.uk.JMK př.č.2'!$O$27+'soust.uk.JMK př.č.2'!$P$27</f>
        <v>23092</v>
      </c>
      <c r="D1620" s="63">
        <f>'soust.uk.JMK př.č.2'!$L$27</f>
        <v>85</v>
      </c>
      <c r="E1620" s="63">
        <f t="shared" si="75"/>
        <v>4771</v>
      </c>
      <c r="F1620" s="63">
        <f t="shared" si="76"/>
        <v>3451</v>
      </c>
      <c r="G1620" s="65"/>
      <c r="H1620" s="194"/>
      <c r="I1620" s="64"/>
      <c r="J1620" s="64"/>
      <c r="K1620" s="69"/>
      <c r="L1620" s="72"/>
      <c r="M1620" s="72"/>
      <c r="N1620" s="72"/>
      <c r="O1620" s="72"/>
      <c r="P1620" s="63">
        <f t="shared" si="77"/>
        <v>1235</v>
      </c>
    </row>
    <row r="1621" spans="1:16" x14ac:dyDescent="0.25">
      <c r="A1621" s="104">
        <v>1621</v>
      </c>
      <c r="B1621" s="66">
        <v>80.290000000000006</v>
      </c>
      <c r="C1621" s="63">
        <f>'soust.uk.JMK př.č.2'!$O$27+'soust.uk.JMK př.č.2'!$P$27</f>
        <v>23092</v>
      </c>
      <c r="D1621" s="63">
        <f>'soust.uk.JMK př.č.2'!$L$27</f>
        <v>85</v>
      </c>
      <c r="E1621" s="63">
        <f t="shared" si="75"/>
        <v>4771</v>
      </c>
      <c r="F1621" s="63">
        <f t="shared" si="76"/>
        <v>3451</v>
      </c>
      <c r="G1621" s="65"/>
      <c r="H1621" s="194"/>
      <c r="I1621" s="64"/>
      <c r="J1621" s="64"/>
      <c r="K1621" s="69"/>
      <c r="L1621" s="72"/>
      <c r="M1621" s="72"/>
      <c r="N1621" s="72"/>
      <c r="O1621" s="72"/>
      <c r="P1621" s="63">
        <f t="shared" si="77"/>
        <v>1235</v>
      </c>
    </row>
    <row r="1622" spans="1:16" x14ac:dyDescent="0.25">
      <c r="A1622" s="104">
        <v>1622</v>
      </c>
      <c r="B1622" s="66">
        <v>80.290000000000006</v>
      </c>
      <c r="C1622" s="63">
        <f>'soust.uk.JMK př.č.2'!$O$27+'soust.uk.JMK př.č.2'!$P$27</f>
        <v>23092</v>
      </c>
      <c r="D1622" s="63">
        <f>'soust.uk.JMK př.č.2'!$L$27</f>
        <v>85</v>
      </c>
      <c r="E1622" s="63">
        <f t="shared" si="75"/>
        <v>4771</v>
      </c>
      <c r="F1622" s="63">
        <f t="shared" si="76"/>
        <v>3451</v>
      </c>
      <c r="G1622" s="65"/>
      <c r="H1622" s="194"/>
      <c r="I1622" s="64"/>
      <c r="J1622" s="64"/>
      <c r="K1622" s="69"/>
      <c r="L1622" s="72"/>
      <c r="M1622" s="72"/>
      <c r="N1622" s="72"/>
      <c r="O1622" s="72"/>
      <c r="P1622" s="63">
        <f t="shared" si="77"/>
        <v>1235</v>
      </c>
    </row>
    <row r="1623" spans="1:16" x14ac:dyDescent="0.25">
      <c r="A1623" s="104">
        <v>1623</v>
      </c>
      <c r="B1623" s="66">
        <v>80.3</v>
      </c>
      <c r="C1623" s="63">
        <f>'soust.uk.JMK př.č.2'!$O$27+'soust.uk.JMK př.č.2'!$P$27</f>
        <v>23092</v>
      </c>
      <c r="D1623" s="63">
        <f>'soust.uk.JMK př.č.2'!$L$27</f>
        <v>85</v>
      </c>
      <c r="E1623" s="63">
        <f t="shared" si="75"/>
        <v>4771</v>
      </c>
      <c r="F1623" s="63">
        <f t="shared" si="76"/>
        <v>3451</v>
      </c>
      <c r="G1623" s="65"/>
      <c r="H1623" s="194"/>
      <c r="I1623" s="64"/>
      <c r="J1623" s="64"/>
      <c r="K1623" s="69"/>
      <c r="L1623" s="72"/>
      <c r="M1623" s="72"/>
      <c r="N1623" s="72"/>
      <c r="O1623" s="72"/>
      <c r="P1623" s="63">
        <f t="shared" si="77"/>
        <v>1235</v>
      </c>
    </row>
    <row r="1624" spans="1:16" x14ac:dyDescent="0.25">
      <c r="A1624" s="104">
        <v>1624</v>
      </c>
      <c r="B1624" s="66">
        <v>80.3</v>
      </c>
      <c r="C1624" s="63">
        <f>'soust.uk.JMK př.č.2'!$O$27+'soust.uk.JMK př.č.2'!$P$27</f>
        <v>23092</v>
      </c>
      <c r="D1624" s="63">
        <f>'soust.uk.JMK př.č.2'!$L$27</f>
        <v>85</v>
      </c>
      <c r="E1624" s="63">
        <f t="shared" si="75"/>
        <v>4771</v>
      </c>
      <c r="F1624" s="63">
        <f t="shared" si="76"/>
        <v>3451</v>
      </c>
      <c r="G1624" s="65"/>
      <c r="H1624" s="194"/>
      <c r="I1624" s="64"/>
      <c r="J1624" s="64"/>
      <c r="K1624" s="69"/>
      <c r="L1624" s="72"/>
      <c r="M1624" s="72"/>
      <c r="N1624" s="72"/>
      <c r="O1624" s="72"/>
      <c r="P1624" s="63">
        <f t="shared" si="77"/>
        <v>1235</v>
      </c>
    </row>
    <row r="1625" spans="1:16" x14ac:dyDescent="0.25">
      <c r="A1625" s="104">
        <v>1625</v>
      </c>
      <c r="B1625" s="66">
        <v>80.3</v>
      </c>
      <c r="C1625" s="63">
        <f>'soust.uk.JMK př.č.2'!$O$27+'soust.uk.JMK př.č.2'!$P$27</f>
        <v>23092</v>
      </c>
      <c r="D1625" s="63">
        <f>'soust.uk.JMK př.č.2'!$L$27</f>
        <v>85</v>
      </c>
      <c r="E1625" s="63">
        <f t="shared" si="75"/>
        <v>4771</v>
      </c>
      <c r="F1625" s="63">
        <f t="shared" si="76"/>
        <v>3451</v>
      </c>
      <c r="G1625" s="65"/>
      <c r="H1625" s="194"/>
      <c r="I1625" s="64"/>
      <c r="J1625" s="64"/>
      <c r="K1625" s="69"/>
      <c r="L1625" s="72"/>
      <c r="M1625" s="72"/>
      <c r="N1625" s="72"/>
      <c r="O1625" s="72"/>
      <c r="P1625" s="63">
        <f t="shared" si="77"/>
        <v>1235</v>
      </c>
    </row>
    <row r="1626" spans="1:16" x14ac:dyDescent="0.25">
      <c r="A1626" s="104">
        <v>1626</v>
      </c>
      <c r="B1626" s="66">
        <v>80.31</v>
      </c>
      <c r="C1626" s="63">
        <f>'soust.uk.JMK př.č.2'!$O$27+'soust.uk.JMK př.č.2'!$P$27</f>
        <v>23092</v>
      </c>
      <c r="D1626" s="63">
        <f>'soust.uk.JMK př.č.2'!$L$27</f>
        <v>85</v>
      </c>
      <c r="E1626" s="63">
        <f t="shared" si="75"/>
        <v>4770</v>
      </c>
      <c r="F1626" s="63">
        <f t="shared" si="76"/>
        <v>3450</v>
      </c>
      <c r="G1626" s="65"/>
      <c r="H1626" s="194"/>
      <c r="I1626" s="64"/>
      <c r="J1626" s="64"/>
      <c r="K1626" s="69"/>
      <c r="L1626" s="72"/>
      <c r="M1626" s="72"/>
      <c r="N1626" s="72"/>
      <c r="O1626" s="72"/>
      <c r="P1626" s="63">
        <f t="shared" si="77"/>
        <v>1235</v>
      </c>
    </row>
    <row r="1627" spans="1:16" x14ac:dyDescent="0.25">
      <c r="A1627" s="104">
        <v>1627</v>
      </c>
      <c r="B1627" s="66">
        <v>80.31</v>
      </c>
      <c r="C1627" s="63">
        <f>'soust.uk.JMK př.č.2'!$O$27+'soust.uk.JMK př.č.2'!$P$27</f>
        <v>23092</v>
      </c>
      <c r="D1627" s="63">
        <f>'soust.uk.JMK př.č.2'!$L$27</f>
        <v>85</v>
      </c>
      <c r="E1627" s="63">
        <f t="shared" si="75"/>
        <v>4770</v>
      </c>
      <c r="F1627" s="63">
        <f t="shared" si="76"/>
        <v>3450</v>
      </c>
      <c r="G1627" s="65"/>
      <c r="H1627" s="194"/>
      <c r="I1627" s="64"/>
      <c r="J1627" s="64"/>
      <c r="K1627" s="69"/>
      <c r="L1627" s="72"/>
      <c r="M1627" s="72"/>
      <c r="N1627" s="72"/>
      <c r="O1627" s="72"/>
      <c r="P1627" s="63">
        <f t="shared" si="77"/>
        <v>1235</v>
      </c>
    </row>
    <row r="1628" spans="1:16" x14ac:dyDescent="0.25">
      <c r="A1628" s="104">
        <v>1628</v>
      </c>
      <c r="B1628" s="66">
        <v>80.31</v>
      </c>
      <c r="C1628" s="63">
        <f>'soust.uk.JMK př.č.2'!$O$27+'soust.uk.JMK př.č.2'!$P$27</f>
        <v>23092</v>
      </c>
      <c r="D1628" s="63">
        <f>'soust.uk.JMK př.č.2'!$L$27</f>
        <v>85</v>
      </c>
      <c r="E1628" s="63">
        <f t="shared" si="75"/>
        <v>4770</v>
      </c>
      <c r="F1628" s="63">
        <f t="shared" si="76"/>
        <v>3450</v>
      </c>
      <c r="G1628" s="65"/>
      <c r="H1628" s="194"/>
      <c r="I1628" s="64"/>
      <c r="J1628" s="64"/>
      <c r="K1628" s="69"/>
      <c r="L1628" s="72"/>
      <c r="M1628" s="72"/>
      <c r="N1628" s="72"/>
      <c r="O1628" s="72"/>
      <c r="P1628" s="63">
        <f t="shared" si="77"/>
        <v>1235</v>
      </c>
    </row>
    <row r="1629" spans="1:16" x14ac:dyDescent="0.25">
      <c r="A1629" s="104">
        <v>1629</v>
      </c>
      <c r="B1629" s="66">
        <v>80.319999999999993</v>
      </c>
      <c r="C1629" s="63">
        <f>'soust.uk.JMK př.č.2'!$O$27+'soust.uk.JMK př.č.2'!$P$27</f>
        <v>23092</v>
      </c>
      <c r="D1629" s="63">
        <f>'soust.uk.JMK př.č.2'!$L$27</f>
        <v>85</v>
      </c>
      <c r="E1629" s="63">
        <f t="shared" si="75"/>
        <v>4770</v>
      </c>
      <c r="F1629" s="63">
        <f t="shared" si="76"/>
        <v>3450</v>
      </c>
      <c r="G1629" s="65"/>
      <c r="H1629" s="194"/>
      <c r="I1629" s="64"/>
      <c r="J1629" s="64"/>
      <c r="K1629" s="69"/>
      <c r="L1629" s="72"/>
      <c r="M1629" s="72"/>
      <c r="N1629" s="72"/>
      <c r="O1629" s="72"/>
      <c r="P1629" s="63">
        <f t="shared" si="77"/>
        <v>1235</v>
      </c>
    </row>
    <row r="1630" spans="1:16" x14ac:dyDescent="0.25">
      <c r="A1630" s="104">
        <v>1630</v>
      </c>
      <c r="B1630" s="66">
        <v>80.319999999999993</v>
      </c>
      <c r="C1630" s="63">
        <f>'soust.uk.JMK př.č.2'!$O$27+'soust.uk.JMK př.č.2'!$P$27</f>
        <v>23092</v>
      </c>
      <c r="D1630" s="63">
        <f>'soust.uk.JMK př.č.2'!$L$27</f>
        <v>85</v>
      </c>
      <c r="E1630" s="63">
        <f t="shared" si="75"/>
        <v>4770</v>
      </c>
      <c r="F1630" s="63">
        <f t="shared" si="76"/>
        <v>3450</v>
      </c>
      <c r="G1630" s="65"/>
      <c r="H1630" s="194"/>
      <c r="I1630" s="64"/>
      <c r="J1630" s="64"/>
      <c r="K1630" s="69"/>
      <c r="L1630" s="72"/>
      <c r="M1630" s="72"/>
      <c r="N1630" s="72"/>
      <c r="O1630" s="72"/>
      <c r="P1630" s="63">
        <f t="shared" si="77"/>
        <v>1235</v>
      </c>
    </row>
    <row r="1631" spans="1:16" x14ac:dyDescent="0.25">
      <c r="A1631" s="104">
        <v>1631</v>
      </c>
      <c r="B1631" s="66">
        <v>80.319999999999993</v>
      </c>
      <c r="C1631" s="63">
        <f>'soust.uk.JMK př.č.2'!$O$27+'soust.uk.JMK př.č.2'!$P$27</f>
        <v>23092</v>
      </c>
      <c r="D1631" s="63">
        <f>'soust.uk.JMK př.č.2'!$L$27</f>
        <v>85</v>
      </c>
      <c r="E1631" s="63">
        <f t="shared" si="75"/>
        <v>4770</v>
      </c>
      <c r="F1631" s="63">
        <f t="shared" si="76"/>
        <v>3450</v>
      </c>
      <c r="G1631" s="65"/>
      <c r="H1631" s="194"/>
      <c r="I1631" s="64"/>
      <c r="J1631" s="64"/>
      <c r="K1631" s="69"/>
      <c r="L1631" s="72"/>
      <c r="M1631" s="72"/>
      <c r="N1631" s="72"/>
      <c r="O1631" s="72"/>
      <c r="P1631" s="63">
        <f t="shared" si="77"/>
        <v>1235</v>
      </c>
    </row>
    <row r="1632" spans="1:16" x14ac:dyDescent="0.25">
      <c r="A1632" s="104">
        <v>1632</v>
      </c>
      <c r="B1632" s="66">
        <v>80.319999999999993</v>
      </c>
      <c r="C1632" s="63">
        <f>'soust.uk.JMK př.č.2'!$O$27+'soust.uk.JMK př.č.2'!$P$27</f>
        <v>23092</v>
      </c>
      <c r="D1632" s="63">
        <f>'soust.uk.JMK př.č.2'!$L$27</f>
        <v>85</v>
      </c>
      <c r="E1632" s="63">
        <f t="shared" si="75"/>
        <v>4770</v>
      </c>
      <c r="F1632" s="63">
        <f t="shared" si="76"/>
        <v>3450</v>
      </c>
      <c r="G1632" s="65"/>
      <c r="H1632" s="194"/>
      <c r="I1632" s="64"/>
      <c r="J1632" s="64"/>
      <c r="K1632" s="69"/>
      <c r="L1632" s="72"/>
      <c r="M1632" s="72"/>
      <c r="N1632" s="72"/>
      <c r="O1632" s="72"/>
      <c r="P1632" s="63">
        <f t="shared" si="77"/>
        <v>1235</v>
      </c>
    </row>
    <row r="1633" spans="1:16" x14ac:dyDescent="0.25">
      <c r="A1633" s="104">
        <v>1633</v>
      </c>
      <c r="B1633" s="66">
        <v>80.33</v>
      </c>
      <c r="C1633" s="63">
        <f>'soust.uk.JMK př.č.2'!$O$27+'soust.uk.JMK př.č.2'!$P$27</f>
        <v>23092</v>
      </c>
      <c r="D1633" s="63">
        <f>'soust.uk.JMK př.č.2'!$L$27</f>
        <v>85</v>
      </c>
      <c r="E1633" s="63">
        <f t="shared" si="75"/>
        <v>4770</v>
      </c>
      <c r="F1633" s="63">
        <f t="shared" si="76"/>
        <v>3450</v>
      </c>
      <c r="G1633" s="65"/>
      <c r="H1633" s="194"/>
      <c r="I1633" s="64"/>
      <c r="J1633" s="64"/>
      <c r="K1633" s="69"/>
      <c r="L1633" s="72"/>
      <c r="M1633" s="72"/>
      <c r="N1633" s="72"/>
      <c r="O1633" s="72"/>
      <c r="P1633" s="63">
        <f t="shared" si="77"/>
        <v>1235</v>
      </c>
    </row>
    <row r="1634" spans="1:16" x14ac:dyDescent="0.25">
      <c r="A1634" s="104">
        <v>1634</v>
      </c>
      <c r="B1634" s="66">
        <v>80.33</v>
      </c>
      <c r="C1634" s="63">
        <f>'soust.uk.JMK př.č.2'!$O$27+'soust.uk.JMK př.č.2'!$P$27</f>
        <v>23092</v>
      </c>
      <c r="D1634" s="63">
        <f>'soust.uk.JMK př.č.2'!$L$27</f>
        <v>85</v>
      </c>
      <c r="E1634" s="63">
        <f t="shared" si="75"/>
        <v>4770</v>
      </c>
      <c r="F1634" s="63">
        <f t="shared" si="76"/>
        <v>3450</v>
      </c>
      <c r="G1634" s="65"/>
      <c r="H1634" s="194"/>
      <c r="I1634" s="64"/>
      <c r="J1634" s="64"/>
      <c r="K1634" s="69"/>
      <c r="L1634" s="72"/>
      <c r="M1634" s="72"/>
      <c r="N1634" s="72"/>
      <c r="O1634" s="72"/>
      <c r="P1634" s="63">
        <f t="shared" si="77"/>
        <v>1235</v>
      </c>
    </row>
    <row r="1635" spans="1:16" x14ac:dyDescent="0.25">
      <c r="A1635" s="104">
        <v>1635</v>
      </c>
      <c r="B1635" s="66">
        <v>80.33</v>
      </c>
      <c r="C1635" s="63">
        <f>'soust.uk.JMK př.č.2'!$O$27+'soust.uk.JMK př.č.2'!$P$27</f>
        <v>23092</v>
      </c>
      <c r="D1635" s="63">
        <f>'soust.uk.JMK př.č.2'!$L$27</f>
        <v>85</v>
      </c>
      <c r="E1635" s="63">
        <f t="shared" si="75"/>
        <v>4770</v>
      </c>
      <c r="F1635" s="63">
        <f t="shared" si="76"/>
        <v>3450</v>
      </c>
      <c r="G1635" s="65"/>
      <c r="H1635" s="194"/>
      <c r="I1635" s="64"/>
      <c r="J1635" s="64"/>
      <c r="K1635" s="69"/>
      <c r="L1635" s="72"/>
      <c r="M1635" s="72"/>
      <c r="N1635" s="72"/>
      <c r="O1635" s="72"/>
      <c r="P1635" s="63">
        <f t="shared" si="77"/>
        <v>1235</v>
      </c>
    </row>
    <row r="1636" spans="1:16" x14ac:dyDescent="0.25">
      <c r="A1636" s="104">
        <v>1636</v>
      </c>
      <c r="B1636" s="66">
        <v>80.34</v>
      </c>
      <c r="C1636" s="63">
        <f>'soust.uk.JMK př.č.2'!$O$27+'soust.uk.JMK př.č.2'!$P$27</f>
        <v>23092</v>
      </c>
      <c r="D1636" s="63">
        <f>'soust.uk.JMK př.č.2'!$L$27</f>
        <v>85</v>
      </c>
      <c r="E1636" s="63">
        <f t="shared" si="75"/>
        <v>4769</v>
      </c>
      <c r="F1636" s="63">
        <f t="shared" si="76"/>
        <v>3449</v>
      </c>
      <c r="G1636" s="65"/>
      <c r="H1636" s="194"/>
      <c r="I1636" s="64"/>
      <c r="J1636" s="64"/>
      <c r="K1636" s="69"/>
      <c r="L1636" s="72"/>
      <c r="M1636" s="72"/>
      <c r="N1636" s="72"/>
      <c r="O1636" s="72"/>
      <c r="P1636" s="63">
        <f t="shared" si="77"/>
        <v>1235</v>
      </c>
    </row>
    <row r="1637" spans="1:16" x14ac:dyDescent="0.25">
      <c r="A1637" s="104">
        <v>1637</v>
      </c>
      <c r="B1637" s="66">
        <v>80.34</v>
      </c>
      <c r="C1637" s="63">
        <f>'soust.uk.JMK př.č.2'!$O$27+'soust.uk.JMK př.č.2'!$P$27</f>
        <v>23092</v>
      </c>
      <c r="D1637" s="63">
        <f>'soust.uk.JMK př.č.2'!$L$27</f>
        <v>85</v>
      </c>
      <c r="E1637" s="63">
        <f t="shared" si="75"/>
        <v>4769</v>
      </c>
      <c r="F1637" s="63">
        <f t="shared" si="76"/>
        <v>3449</v>
      </c>
      <c r="G1637" s="65"/>
      <c r="H1637" s="194"/>
      <c r="I1637" s="64"/>
      <c r="J1637" s="64"/>
      <c r="K1637" s="69"/>
      <c r="L1637" s="72"/>
      <c r="M1637" s="72"/>
      <c r="N1637" s="72"/>
      <c r="O1637" s="72"/>
      <c r="P1637" s="63">
        <f t="shared" si="77"/>
        <v>1235</v>
      </c>
    </row>
    <row r="1638" spans="1:16" x14ac:dyDescent="0.25">
      <c r="A1638" s="104">
        <v>1638</v>
      </c>
      <c r="B1638" s="66">
        <v>80.34</v>
      </c>
      <c r="C1638" s="63">
        <f>'soust.uk.JMK př.č.2'!$O$27+'soust.uk.JMK př.č.2'!$P$27</f>
        <v>23092</v>
      </c>
      <c r="D1638" s="63">
        <f>'soust.uk.JMK př.č.2'!$L$27</f>
        <v>85</v>
      </c>
      <c r="E1638" s="63">
        <f t="shared" si="75"/>
        <v>4769</v>
      </c>
      <c r="F1638" s="63">
        <f t="shared" si="76"/>
        <v>3449</v>
      </c>
      <c r="G1638" s="65"/>
      <c r="H1638" s="194"/>
      <c r="I1638" s="64"/>
      <c r="J1638" s="64"/>
      <c r="K1638" s="69"/>
      <c r="L1638" s="72"/>
      <c r="M1638" s="72"/>
      <c r="N1638" s="72"/>
      <c r="O1638" s="72"/>
      <c r="P1638" s="63">
        <f t="shared" si="77"/>
        <v>1235</v>
      </c>
    </row>
    <row r="1639" spans="1:16" x14ac:dyDescent="0.25">
      <c r="A1639" s="104">
        <v>1639</v>
      </c>
      <c r="B1639" s="66">
        <v>80.349999999999994</v>
      </c>
      <c r="C1639" s="63">
        <f>'soust.uk.JMK př.č.2'!$O$27+'soust.uk.JMK př.č.2'!$P$27</f>
        <v>23092</v>
      </c>
      <c r="D1639" s="63">
        <f>'soust.uk.JMK př.č.2'!$L$27</f>
        <v>85</v>
      </c>
      <c r="E1639" s="63">
        <f t="shared" si="75"/>
        <v>4769</v>
      </c>
      <c r="F1639" s="63">
        <f t="shared" si="76"/>
        <v>3449</v>
      </c>
      <c r="G1639" s="65"/>
      <c r="H1639" s="194"/>
      <c r="I1639" s="64"/>
      <c r="J1639" s="64"/>
      <c r="K1639" s="69"/>
      <c r="L1639" s="72"/>
      <c r="M1639" s="72"/>
      <c r="N1639" s="72"/>
      <c r="O1639" s="72"/>
      <c r="P1639" s="63">
        <f t="shared" si="77"/>
        <v>1235</v>
      </c>
    </row>
    <row r="1640" spans="1:16" x14ac:dyDescent="0.25">
      <c r="A1640" s="104">
        <v>1640</v>
      </c>
      <c r="B1640" s="66">
        <v>80.349999999999994</v>
      </c>
      <c r="C1640" s="63">
        <f>'soust.uk.JMK př.č.2'!$O$27+'soust.uk.JMK př.č.2'!$P$27</f>
        <v>23092</v>
      </c>
      <c r="D1640" s="63">
        <f>'soust.uk.JMK př.č.2'!$L$27</f>
        <v>85</v>
      </c>
      <c r="E1640" s="63">
        <f t="shared" si="75"/>
        <v>4769</v>
      </c>
      <c r="F1640" s="63">
        <f t="shared" si="76"/>
        <v>3449</v>
      </c>
      <c r="G1640" s="65"/>
      <c r="H1640" s="194"/>
      <c r="I1640" s="64"/>
      <c r="J1640" s="64"/>
      <c r="K1640" s="69"/>
      <c r="L1640" s="72"/>
      <c r="M1640" s="72"/>
      <c r="N1640" s="72"/>
      <c r="O1640" s="72"/>
      <c r="P1640" s="63">
        <f t="shared" si="77"/>
        <v>1235</v>
      </c>
    </row>
    <row r="1641" spans="1:16" x14ac:dyDescent="0.25">
      <c r="A1641" s="104">
        <v>1641</v>
      </c>
      <c r="B1641" s="66">
        <v>80.349999999999994</v>
      </c>
      <c r="C1641" s="63">
        <f>'soust.uk.JMK př.č.2'!$O$27+'soust.uk.JMK př.č.2'!$P$27</f>
        <v>23092</v>
      </c>
      <c r="D1641" s="63">
        <f>'soust.uk.JMK př.č.2'!$L$27</f>
        <v>85</v>
      </c>
      <c r="E1641" s="63">
        <f t="shared" si="75"/>
        <v>4769</v>
      </c>
      <c r="F1641" s="63">
        <f t="shared" si="76"/>
        <v>3449</v>
      </c>
      <c r="G1641" s="65"/>
      <c r="H1641" s="194"/>
      <c r="I1641" s="64"/>
      <c r="J1641" s="64"/>
      <c r="K1641" s="69"/>
      <c r="L1641" s="72"/>
      <c r="M1641" s="72"/>
      <c r="N1641" s="72"/>
      <c r="O1641" s="72"/>
      <c r="P1641" s="63">
        <f t="shared" si="77"/>
        <v>1235</v>
      </c>
    </row>
    <row r="1642" spans="1:16" x14ac:dyDescent="0.25">
      <c r="A1642" s="104">
        <v>1642</v>
      </c>
      <c r="B1642" s="66">
        <v>80.349999999999994</v>
      </c>
      <c r="C1642" s="63">
        <f>'soust.uk.JMK př.č.2'!$O$27+'soust.uk.JMK př.č.2'!$P$27</f>
        <v>23092</v>
      </c>
      <c r="D1642" s="63">
        <f>'soust.uk.JMK př.č.2'!$L$27</f>
        <v>85</v>
      </c>
      <c r="E1642" s="63">
        <f t="shared" si="75"/>
        <v>4769</v>
      </c>
      <c r="F1642" s="63">
        <f t="shared" si="76"/>
        <v>3449</v>
      </c>
      <c r="G1642" s="65"/>
      <c r="H1642" s="194"/>
      <c r="I1642" s="64"/>
      <c r="J1642" s="64"/>
      <c r="K1642" s="69"/>
      <c r="L1642" s="72"/>
      <c r="M1642" s="72"/>
      <c r="N1642" s="72"/>
      <c r="O1642" s="72"/>
      <c r="P1642" s="63">
        <f t="shared" si="77"/>
        <v>1235</v>
      </c>
    </row>
    <row r="1643" spans="1:16" x14ac:dyDescent="0.25">
      <c r="A1643" s="104">
        <v>1643</v>
      </c>
      <c r="B1643" s="66">
        <v>80.36</v>
      </c>
      <c r="C1643" s="63">
        <f>'soust.uk.JMK př.č.2'!$O$27+'soust.uk.JMK př.č.2'!$P$27</f>
        <v>23092</v>
      </c>
      <c r="D1643" s="63">
        <f>'soust.uk.JMK př.č.2'!$L$27</f>
        <v>85</v>
      </c>
      <c r="E1643" s="63">
        <f t="shared" si="75"/>
        <v>4767</v>
      </c>
      <c r="F1643" s="63">
        <f t="shared" si="76"/>
        <v>3448</v>
      </c>
      <c r="G1643" s="65"/>
      <c r="H1643" s="194"/>
      <c r="I1643" s="64"/>
      <c r="J1643" s="64"/>
      <c r="K1643" s="69"/>
      <c r="L1643" s="72"/>
      <c r="M1643" s="72"/>
      <c r="N1643" s="72"/>
      <c r="O1643" s="72"/>
      <c r="P1643" s="63">
        <f t="shared" si="77"/>
        <v>1234</v>
      </c>
    </row>
    <row r="1644" spans="1:16" x14ac:dyDescent="0.25">
      <c r="A1644" s="104">
        <v>1644</v>
      </c>
      <c r="B1644" s="66">
        <v>80.36</v>
      </c>
      <c r="C1644" s="63">
        <f>'soust.uk.JMK př.č.2'!$O$27+'soust.uk.JMK př.č.2'!$P$27</f>
        <v>23092</v>
      </c>
      <c r="D1644" s="63">
        <f>'soust.uk.JMK př.č.2'!$L$27</f>
        <v>85</v>
      </c>
      <c r="E1644" s="63">
        <f t="shared" si="75"/>
        <v>4767</v>
      </c>
      <c r="F1644" s="63">
        <f t="shared" si="76"/>
        <v>3448</v>
      </c>
      <c r="G1644" s="65"/>
      <c r="H1644" s="194"/>
      <c r="I1644" s="64"/>
      <c r="J1644" s="64"/>
      <c r="K1644" s="69"/>
      <c r="L1644" s="72"/>
      <c r="M1644" s="72"/>
      <c r="N1644" s="72"/>
      <c r="O1644" s="72"/>
      <c r="P1644" s="63">
        <f t="shared" si="77"/>
        <v>1234</v>
      </c>
    </row>
    <row r="1645" spans="1:16" x14ac:dyDescent="0.25">
      <c r="A1645" s="104">
        <v>1645</v>
      </c>
      <c r="B1645" s="66">
        <v>80.36</v>
      </c>
      <c r="C1645" s="63">
        <f>'soust.uk.JMK př.č.2'!$O$27+'soust.uk.JMK př.č.2'!$P$27</f>
        <v>23092</v>
      </c>
      <c r="D1645" s="63">
        <f>'soust.uk.JMK př.č.2'!$L$27</f>
        <v>85</v>
      </c>
      <c r="E1645" s="63">
        <f t="shared" si="75"/>
        <v>4767</v>
      </c>
      <c r="F1645" s="63">
        <f t="shared" si="76"/>
        <v>3448</v>
      </c>
      <c r="G1645" s="65"/>
      <c r="H1645" s="194"/>
      <c r="I1645" s="64"/>
      <c r="J1645" s="64"/>
      <c r="K1645" s="69"/>
      <c r="L1645" s="72"/>
      <c r="M1645" s="72"/>
      <c r="N1645" s="72"/>
      <c r="O1645" s="72"/>
      <c r="P1645" s="63">
        <f t="shared" si="77"/>
        <v>1234</v>
      </c>
    </row>
    <row r="1646" spans="1:16" x14ac:dyDescent="0.25">
      <c r="A1646" s="104">
        <v>1646</v>
      </c>
      <c r="B1646" s="66">
        <v>80.37</v>
      </c>
      <c r="C1646" s="63">
        <f>'soust.uk.JMK př.č.2'!$O$27+'soust.uk.JMK př.č.2'!$P$27</f>
        <v>23092</v>
      </c>
      <c r="D1646" s="63">
        <f>'soust.uk.JMK př.č.2'!$L$27</f>
        <v>85</v>
      </c>
      <c r="E1646" s="63">
        <f t="shared" si="75"/>
        <v>4767</v>
      </c>
      <c r="F1646" s="63">
        <f t="shared" si="76"/>
        <v>3448</v>
      </c>
      <c r="G1646" s="65"/>
      <c r="H1646" s="194"/>
      <c r="I1646" s="64"/>
      <c r="J1646" s="64"/>
      <c r="K1646" s="69"/>
      <c r="L1646" s="72"/>
      <c r="M1646" s="72"/>
      <c r="N1646" s="72"/>
      <c r="O1646" s="72"/>
      <c r="P1646" s="63">
        <f t="shared" si="77"/>
        <v>1234</v>
      </c>
    </row>
    <row r="1647" spans="1:16" x14ac:dyDescent="0.25">
      <c r="A1647" s="104">
        <v>1647</v>
      </c>
      <c r="B1647" s="66">
        <v>80.37</v>
      </c>
      <c r="C1647" s="63">
        <f>'soust.uk.JMK př.č.2'!$O$27+'soust.uk.JMK př.č.2'!$P$27</f>
        <v>23092</v>
      </c>
      <c r="D1647" s="63">
        <f>'soust.uk.JMK př.č.2'!$L$27</f>
        <v>85</v>
      </c>
      <c r="E1647" s="63">
        <f t="shared" si="75"/>
        <v>4767</v>
      </c>
      <c r="F1647" s="63">
        <f t="shared" si="76"/>
        <v>3448</v>
      </c>
      <c r="G1647" s="65"/>
      <c r="H1647" s="194"/>
      <c r="I1647" s="64"/>
      <c r="J1647" s="64"/>
      <c r="K1647" s="69"/>
      <c r="L1647" s="72"/>
      <c r="M1647" s="72"/>
      <c r="N1647" s="72"/>
      <c r="O1647" s="72"/>
      <c r="P1647" s="63">
        <f t="shared" si="77"/>
        <v>1234</v>
      </c>
    </row>
    <row r="1648" spans="1:16" x14ac:dyDescent="0.25">
      <c r="A1648" s="104">
        <v>1648</v>
      </c>
      <c r="B1648" s="66">
        <v>80.37</v>
      </c>
      <c r="C1648" s="63">
        <f>'soust.uk.JMK př.č.2'!$O$27+'soust.uk.JMK př.č.2'!$P$27</f>
        <v>23092</v>
      </c>
      <c r="D1648" s="63">
        <f>'soust.uk.JMK př.č.2'!$L$27</f>
        <v>85</v>
      </c>
      <c r="E1648" s="63">
        <f t="shared" si="75"/>
        <v>4767</v>
      </c>
      <c r="F1648" s="63">
        <f t="shared" si="76"/>
        <v>3448</v>
      </c>
      <c r="G1648" s="65"/>
      <c r="H1648" s="194"/>
      <c r="I1648" s="64"/>
      <c r="J1648" s="64"/>
      <c r="K1648" s="69"/>
      <c r="L1648" s="72"/>
      <c r="M1648" s="72"/>
      <c r="N1648" s="72"/>
      <c r="O1648" s="72"/>
      <c r="P1648" s="63">
        <f t="shared" si="77"/>
        <v>1234</v>
      </c>
    </row>
    <row r="1649" spans="1:16" x14ac:dyDescent="0.25">
      <c r="A1649" s="104">
        <v>1649</v>
      </c>
      <c r="B1649" s="66">
        <v>80.37</v>
      </c>
      <c r="C1649" s="63">
        <f>'soust.uk.JMK př.č.2'!$O$27+'soust.uk.JMK př.č.2'!$P$27</f>
        <v>23092</v>
      </c>
      <c r="D1649" s="63">
        <f>'soust.uk.JMK př.č.2'!$L$27</f>
        <v>85</v>
      </c>
      <c r="E1649" s="63">
        <f t="shared" si="75"/>
        <v>4767</v>
      </c>
      <c r="F1649" s="63">
        <f t="shared" si="76"/>
        <v>3448</v>
      </c>
      <c r="G1649" s="65"/>
      <c r="H1649" s="194"/>
      <c r="I1649" s="64"/>
      <c r="J1649" s="64"/>
      <c r="K1649" s="69"/>
      <c r="L1649" s="72"/>
      <c r="M1649" s="72"/>
      <c r="N1649" s="72"/>
      <c r="O1649" s="72"/>
      <c r="P1649" s="63">
        <f t="shared" si="77"/>
        <v>1234</v>
      </c>
    </row>
    <row r="1650" spans="1:16" x14ac:dyDescent="0.25">
      <c r="A1650" s="104">
        <v>1650</v>
      </c>
      <c r="B1650" s="66">
        <v>80.38</v>
      </c>
      <c r="C1650" s="63">
        <f>'soust.uk.JMK př.č.2'!$O$27+'soust.uk.JMK př.č.2'!$P$27</f>
        <v>23092</v>
      </c>
      <c r="D1650" s="63">
        <f>'soust.uk.JMK př.č.2'!$L$27</f>
        <v>85</v>
      </c>
      <c r="E1650" s="63">
        <f t="shared" si="75"/>
        <v>4766</v>
      </c>
      <c r="F1650" s="63">
        <f t="shared" si="76"/>
        <v>3447</v>
      </c>
      <c r="G1650" s="65"/>
      <c r="H1650" s="194"/>
      <c r="I1650" s="64"/>
      <c r="J1650" s="64"/>
      <c r="K1650" s="69"/>
      <c r="L1650" s="72"/>
      <c r="M1650" s="72"/>
      <c r="N1650" s="72"/>
      <c r="O1650" s="72"/>
      <c r="P1650" s="63">
        <f t="shared" si="77"/>
        <v>1234</v>
      </c>
    </row>
    <row r="1651" spans="1:16" x14ac:dyDescent="0.25">
      <c r="A1651" s="104">
        <v>1651</v>
      </c>
      <c r="B1651" s="66">
        <v>80.38</v>
      </c>
      <c r="C1651" s="63">
        <f>'soust.uk.JMK př.č.2'!$O$27+'soust.uk.JMK př.č.2'!$P$27</f>
        <v>23092</v>
      </c>
      <c r="D1651" s="63">
        <f>'soust.uk.JMK př.č.2'!$L$27</f>
        <v>85</v>
      </c>
      <c r="E1651" s="63">
        <f t="shared" si="75"/>
        <v>4766</v>
      </c>
      <c r="F1651" s="63">
        <f t="shared" si="76"/>
        <v>3447</v>
      </c>
      <c r="G1651" s="65"/>
      <c r="H1651" s="194"/>
      <c r="I1651" s="64"/>
      <c r="J1651" s="64"/>
      <c r="K1651" s="69"/>
      <c r="L1651" s="72"/>
      <c r="M1651" s="72"/>
      <c r="N1651" s="72"/>
      <c r="O1651" s="72"/>
      <c r="P1651" s="63">
        <f t="shared" si="77"/>
        <v>1234</v>
      </c>
    </row>
    <row r="1652" spans="1:16" x14ac:dyDescent="0.25">
      <c r="A1652" s="104">
        <v>1652</v>
      </c>
      <c r="B1652" s="66">
        <v>80.38</v>
      </c>
      <c r="C1652" s="63">
        <f>'soust.uk.JMK př.č.2'!$O$27+'soust.uk.JMK př.č.2'!$P$27</f>
        <v>23092</v>
      </c>
      <c r="D1652" s="63">
        <f>'soust.uk.JMK př.č.2'!$L$27</f>
        <v>85</v>
      </c>
      <c r="E1652" s="63">
        <f t="shared" si="75"/>
        <v>4766</v>
      </c>
      <c r="F1652" s="63">
        <f t="shared" si="76"/>
        <v>3447</v>
      </c>
      <c r="G1652" s="65"/>
      <c r="H1652" s="194"/>
      <c r="I1652" s="64"/>
      <c r="J1652" s="64"/>
      <c r="K1652" s="69"/>
      <c r="L1652" s="72"/>
      <c r="M1652" s="72"/>
      <c r="N1652" s="72"/>
      <c r="O1652" s="72"/>
      <c r="P1652" s="63">
        <f t="shared" si="77"/>
        <v>1234</v>
      </c>
    </row>
    <row r="1653" spans="1:16" x14ac:dyDescent="0.25">
      <c r="A1653" s="104">
        <v>1653</v>
      </c>
      <c r="B1653" s="66">
        <v>80.38</v>
      </c>
      <c r="C1653" s="63">
        <f>'soust.uk.JMK př.č.2'!$O$27+'soust.uk.JMK př.č.2'!$P$27</f>
        <v>23092</v>
      </c>
      <c r="D1653" s="63">
        <f>'soust.uk.JMK př.č.2'!$L$27</f>
        <v>85</v>
      </c>
      <c r="E1653" s="63">
        <f t="shared" si="75"/>
        <v>4766</v>
      </c>
      <c r="F1653" s="63">
        <f t="shared" si="76"/>
        <v>3447</v>
      </c>
      <c r="G1653" s="65"/>
      <c r="H1653" s="194"/>
      <c r="I1653" s="64"/>
      <c r="J1653" s="64"/>
      <c r="K1653" s="69"/>
      <c r="L1653" s="72"/>
      <c r="M1653" s="72"/>
      <c r="N1653" s="72"/>
      <c r="O1653" s="72"/>
      <c r="P1653" s="63">
        <f t="shared" si="77"/>
        <v>1234</v>
      </c>
    </row>
    <row r="1654" spans="1:16" x14ac:dyDescent="0.25">
      <c r="A1654" s="104">
        <v>1654</v>
      </c>
      <c r="B1654" s="66">
        <v>80.39</v>
      </c>
      <c r="C1654" s="63">
        <f>'soust.uk.JMK př.č.2'!$O$27+'soust.uk.JMK př.č.2'!$P$27</f>
        <v>23092</v>
      </c>
      <c r="D1654" s="63">
        <f>'soust.uk.JMK př.č.2'!$L$27</f>
        <v>85</v>
      </c>
      <c r="E1654" s="63">
        <f t="shared" si="75"/>
        <v>4766</v>
      </c>
      <c r="F1654" s="63">
        <f t="shared" si="76"/>
        <v>3447</v>
      </c>
      <c r="G1654" s="65"/>
      <c r="H1654" s="194"/>
      <c r="I1654" s="64"/>
      <c r="J1654" s="64"/>
      <c r="K1654" s="69"/>
      <c r="L1654" s="72"/>
      <c r="M1654" s="72"/>
      <c r="N1654" s="72"/>
      <c r="O1654" s="72"/>
      <c r="P1654" s="63">
        <f t="shared" si="77"/>
        <v>1234</v>
      </c>
    </row>
    <row r="1655" spans="1:16" x14ac:dyDescent="0.25">
      <c r="A1655" s="104">
        <v>1655</v>
      </c>
      <c r="B1655" s="66">
        <v>80.39</v>
      </c>
      <c r="C1655" s="63">
        <f>'soust.uk.JMK př.č.2'!$O$27+'soust.uk.JMK př.č.2'!$P$27</f>
        <v>23092</v>
      </c>
      <c r="D1655" s="63">
        <f>'soust.uk.JMK př.č.2'!$L$27</f>
        <v>85</v>
      </c>
      <c r="E1655" s="63">
        <f t="shared" si="75"/>
        <v>4766</v>
      </c>
      <c r="F1655" s="63">
        <f t="shared" si="76"/>
        <v>3447</v>
      </c>
      <c r="G1655" s="65"/>
      <c r="H1655" s="194"/>
      <c r="I1655" s="64"/>
      <c r="J1655" s="64"/>
      <c r="K1655" s="69"/>
      <c r="L1655" s="72"/>
      <c r="M1655" s="72"/>
      <c r="N1655" s="72"/>
      <c r="O1655" s="72"/>
      <c r="P1655" s="63">
        <f t="shared" si="77"/>
        <v>1234</v>
      </c>
    </row>
    <row r="1656" spans="1:16" x14ac:dyDescent="0.25">
      <c r="A1656" s="104">
        <v>1656</v>
      </c>
      <c r="B1656" s="66">
        <v>80.39</v>
      </c>
      <c r="C1656" s="63">
        <f>'soust.uk.JMK př.č.2'!$O$27+'soust.uk.JMK př.č.2'!$P$27</f>
        <v>23092</v>
      </c>
      <c r="D1656" s="63">
        <f>'soust.uk.JMK př.č.2'!$L$27</f>
        <v>85</v>
      </c>
      <c r="E1656" s="63">
        <f t="shared" si="75"/>
        <v>4766</v>
      </c>
      <c r="F1656" s="63">
        <f t="shared" si="76"/>
        <v>3447</v>
      </c>
      <c r="G1656" s="65"/>
      <c r="H1656" s="194"/>
      <c r="I1656" s="64"/>
      <c r="J1656" s="64"/>
      <c r="K1656" s="69"/>
      <c r="L1656" s="72"/>
      <c r="M1656" s="72"/>
      <c r="N1656" s="72"/>
      <c r="O1656" s="72"/>
      <c r="P1656" s="63">
        <f t="shared" si="77"/>
        <v>1234</v>
      </c>
    </row>
    <row r="1657" spans="1:16" x14ac:dyDescent="0.25">
      <c r="A1657" s="104">
        <v>1657</v>
      </c>
      <c r="B1657" s="66">
        <v>80.39</v>
      </c>
      <c r="C1657" s="63">
        <f>'soust.uk.JMK př.č.2'!$O$27+'soust.uk.JMK př.č.2'!$P$27</f>
        <v>23092</v>
      </c>
      <c r="D1657" s="63">
        <f>'soust.uk.JMK př.č.2'!$L$27</f>
        <v>85</v>
      </c>
      <c r="E1657" s="63">
        <f t="shared" si="75"/>
        <v>4766</v>
      </c>
      <c r="F1657" s="63">
        <f t="shared" si="76"/>
        <v>3447</v>
      </c>
      <c r="G1657" s="65"/>
      <c r="H1657" s="194"/>
      <c r="I1657" s="64"/>
      <c r="J1657" s="64"/>
      <c r="K1657" s="69"/>
      <c r="L1657" s="72"/>
      <c r="M1657" s="72"/>
      <c r="N1657" s="72"/>
      <c r="O1657" s="72"/>
      <c r="P1657" s="63">
        <f t="shared" si="77"/>
        <v>1234</v>
      </c>
    </row>
    <row r="1658" spans="1:16" x14ac:dyDescent="0.25">
      <c r="A1658" s="104">
        <v>1658</v>
      </c>
      <c r="B1658" s="66">
        <v>80.400000000000006</v>
      </c>
      <c r="C1658" s="63">
        <f>'soust.uk.JMK př.č.2'!$O$27+'soust.uk.JMK př.č.2'!$P$27</f>
        <v>23092</v>
      </c>
      <c r="D1658" s="63">
        <f>'soust.uk.JMK př.č.2'!$L$27</f>
        <v>85</v>
      </c>
      <c r="E1658" s="63">
        <f t="shared" si="75"/>
        <v>4766</v>
      </c>
      <c r="F1658" s="63">
        <f t="shared" si="76"/>
        <v>3447</v>
      </c>
      <c r="G1658" s="65"/>
      <c r="H1658" s="194"/>
      <c r="I1658" s="64"/>
      <c r="J1658" s="64"/>
      <c r="K1658" s="69"/>
      <c r="L1658" s="72"/>
      <c r="M1658" s="72"/>
      <c r="N1658" s="72"/>
      <c r="O1658" s="72"/>
      <c r="P1658" s="63">
        <f t="shared" si="77"/>
        <v>1234</v>
      </c>
    </row>
    <row r="1659" spans="1:16" x14ac:dyDescent="0.25">
      <c r="A1659" s="104">
        <v>1659</v>
      </c>
      <c r="B1659" s="66">
        <v>80.400000000000006</v>
      </c>
      <c r="C1659" s="63">
        <f>'soust.uk.JMK př.č.2'!$O$27+'soust.uk.JMK př.č.2'!$P$27</f>
        <v>23092</v>
      </c>
      <c r="D1659" s="63">
        <f>'soust.uk.JMK př.č.2'!$L$27</f>
        <v>85</v>
      </c>
      <c r="E1659" s="63">
        <f t="shared" si="75"/>
        <v>4766</v>
      </c>
      <c r="F1659" s="63">
        <f t="shared" si="76"/>
        <v>3447</v>
      </c>
      <c r="G1659" s="65"/>
      <c r="H1659" s="194"/>
      <c r="I1659" s="64"/>
      <c r="J1659" s="64"/>
      <c r="K1659" s="69"/>
      <c r="L1659" s="72"/>
      <c r="M1659" s="72"/>
      <c r="N1659" s="72"/>
      <c r="O1659" s="72"/>
      <c r="P1659" s="63">
        <f t="shared" si="77"/>
        <v>1234</v>
      </c>
    </row>
    <row r="1660" spans="1:16" x14ac:dyDescent="0.25">
      <c r="A1660" s="104">
        <v>1660</v>
      </c>
      <c r="B1660" s="66">
        <v>80.400000000000006</v>
      </c>
      <c r="C1660" s="63">
        <f>'soust.uk.JMK př.č.2'!$O$27+'soust.uk.JMK př.č.2'!$P$27</f>
        <v>23092</v>
      </c>
      <c r="D1660" s="63">
        <f>'soust.uk.JMK př.č.2'!$L$27</f>
        <v>85</v>
      </c>
      <c r="E1660" s="63">
        <f t="shared" si="75"/>
        <v>4766</v>
      </c>
      <c r="F1660" s="63">
        <f t="shared" si="76"/>
        <v>3447</v>
      </c>
      <c r="G1660" s="65"/>
      <c r="H1660" s="194"/>
      <c r="I1660" s="64"/>
      <c r="J1660" s="64"/>
      <c r="K1660" s="69"/>
      <c r="L1660" s="72"/>
      <c r="M1660" s="72"/>
      <c r="N1660" s="72"/>
      <c r="O1660" s="72"/>
      <c r="P1660" s="63">
        <f t="shared" si="77"/>
        <v>1234</v>
      </c>
    </row>
    <row r="1661" spans="1:16" x14ac:dyDescent="0.25">
      <c r="A1661" s="104">
        <v>1661</v>
      </c>
      <c r="B1661" s="66">
        <v>80.41</v>
      </c>
      <c r="C1661" s="63">
        <f>'soust.uk.JMK př.č.2'!$O$27+'soust.uk.JMK př.č.2'!$P$27</f>
        <v>23092</v>
      </c>
      <c r="D1661" s="63">
        <f>'soust.uk.JMK př.č.2'!$L$27</f>
        <v>85</v>
      </c>
      <c r="E1661" s="63">
        <f t="shared" si="75"/>
        <v>4765</v>
      </c>
      <c r="F1661" s="63">
        <f t="shared" si="76"/>
        <v>3446</v>
      </c>
      <c r="G1661" s="65"/>
      <c r="H1661" s="194"/>
      <c r="I1661" s="64"/>
      <c r="J1661" s="64"/>
      <c r="K1661" s="69"/>
      <c r="L1661" s="72"/>
      <c r="M1661" s="72"/>
      <c r="N1661" s="72"/>
      <c r="O1661" s="72"/>
      <c r="P1661" s="63">
        <f t="shared" si="77"/>
        <v>1234</v>
      </c>
    </row>
    <row r="1662" spans="1:16" x14ac:dyDescent="0.25">
      <c r="A1662" s="104">
        <v>1662</v>
      </c>
      <c r="B1662" s="66">
        <v>80.41</v>
      </c>
      <c r="C1662" s="63">
        <f>'soust.uk.JMK př.č.2'!$O$27+'soust.uk.JMK př.č.2'!$P$27</f>
        <v>23092</v>
      </c>
      <c r="D1662" s="63">
        <f>'soust.uk.JMK př.č.2'!$L$27</f>
        <v>85</v>
      </c>
      <c r="E1662" s="63">
        <f t="shared" si="75"/>
        <v>4765</v>
      </c>
      <c r="F1662" s="63">
        <f t="shared" si="76"/>
        <v>3446</v>
      </c>
      <c r="G1662" s="65"/>
      <c r="H1662" s="194"/>
      <c r="I1662" s="64"/>
      <c r="J1662" s="64"/>
      <c r="K1662" s="69"/>
      <c r="L1662" s="72"/>
      <c r="M1662" s="72"/>
      <c r="N1662" s="72"/>
      <c r="O1662" s="72"/>
      <c r="P1662" s="63">
        <f t="shared" si="77"/>
        <v>1234</v>
      </c>
    </row>
    <row r="1663" spans="1:16" x14ac:dyDescent="0.25">
      <c r="A1663" s="104">
        <v>1663</v>
      </c>
      <c r="B1663" s="66">
        <v>80.41</v>
      </c>
      <c r="C1663" s="63">
        <f>'soust.uk.JMK př.č.2'!$O$27+'soust.uk.JMK př.č.2'!$P$27</f>
        <v>23092</v>
      </c>
      <c r="D1663" s="63">
        <f>'soust.uk.JMK př.č.2'!$L$27</f>
        <v>85</v>
      </c>
      <c r="E1663" s="63">
        <f t="shared" si="75"/>
        <v>4765</v>
      </c>
      <c r="F1663" s="63">
        <f t="shared" si="76"/>
        <v>3446</v>
      </c>
      <c r="G1663" s="65"/>
      <c r="H1663" s="194"/>
      <c r="I1663" s="64"/>
      <c r="J1663" s="64"/>
      <c r="K1663" s="69"/>
      <c r="L1663" s="72"/>
      <c r="M1663" s="72"/>
      <c r="N1663" s="72"/>
      <c r="O1663" s="72"/>
      <c r="P1663" s="63">
        <f t="shared" si="77"/>
        <v>1234</v>
      </c>
    </row>
    <row r="1664" spans="1:16" x14ac:dyDescent="0.25">
      <c r="A1664" s="104">
        <v>1664</v>
      </c>
      <c r="B1664" s="66">
        <v>80.41</v>
      </c>
      <c r="C1664" s="63">
        <f>'soust.uk.JMK př.č.2'!$O$27+'soust.uk.JMK př.č.2'!$P$27</f>
        <v>23092</v>
      </c>
      <c r="D1664" s="63">
        <f>'soust.uk.JMK př.č.2'!$L$27</f>
        <v>85</v>
      </c>
      <c r="E1664" s="63">
        <f t="shared" si="75"/>
        <v>4765</v>
      </c>
      <c r="F1664" s="63">
        <f t="shared" si="76"/>
        <v>3446</v>
      </c>
      <c r="G1664" s="65"/>
      <c r="H1664" s="194"/>
      <c r="I1664" s="64"/>
      <c r="J1664" s="64"/>
      <c r="K1664" s="69"/>
      <c r="L1664" s="72"/>
      <c r="M1664" s="72"/>
      <c r="N1664" s="72"/>
      <c r="O1664" s="72"/>
      <c r="P1664" s="63">
        <f t="shared" si="77"/>
        <v>1234</v>
      </c>
    </row>
    <row r="1665" spans="1:16" x14ac:dyDescent="0.25">
      <c r="A1665" s="104">
        <v>1665</v>
      </c>
      <c r="B1665" s="66">
        <v>80.41</v>
      </c>
      <c r="C1665" s="63">
        <f>'soust.uk.JMK př.č.2'!$O$27+'soust.uk.JMK př.č.2'!$P$27</f>
        <v>23092</v>
      </c>
      <c r="D1665" s="63">
        <f>'soust.uk.JMK př.č.2'!$L$27</f>
        <v>85</v>
      </c>
      <c r="E1665" s="63">
        <f t="shared" si="75"/>
        <v>4765</v>
      </c>
      <c r="F1665" s="63">
        <f t="shared" si="76"/>
        <v>3446</v>
      </c>
      <c r="G1665" s="65"/>
      <c r="H1665" s="194"/>
      <c r="I1665" s="64"/>
      <c r="J1665" s="64"/>
      <c r="K1665" s="69"/>
      <c r="L1665" s="72"/>
      <c r="M1665" s="72"/>
      <c r="N1665" s="72"/>
      <c r="O1665" s="72"/>
      <c r="P1665" s="63">
        <f t="shared" si="77"/>
        <v>1234</v>
      </c>
    </row>
    <row r="1666" spans="1:16" x14ac:dyDescent="0.25">
      <c r="A1666" s="104">
        <v>1666</v>
      </c>
      <c r="B1666" s="66">
        <v>80.42</v>
      </c>
      <c r="C1666" s="63">
        <f>'soust.uk.JMK př.č.2'!$O$27+'soust.uk.JMK př.č.2'!$P$27</f>
        <v>23092</v>
      </c>
      <c r="D1666" s="63">
        <f>'soust.uk.JMK př.č.2'!$L$27</f>
        <v>85</v>
      </c>
      <c r="E1666" s="63">
        <f t="shared" si="75"/>
        <v>4765</v>
      </c>
      <c r="F1666" s="63">
        <f t="shared" si="76"/>
        <v>3446</v>
      </c>
      <c r="G1666" s="65"/>
      <c r="H1666" s="194"/>
      <c r="I1666" s="64"/>
      <c r="J1666" s="64"/>
      <c r="K1666" s="69"/>
      <c r="L1666" s="72"/>
      <c r="M1666" s="72"/>
      <c r="N1666" s="72"/>
      <c r="O1666" s="72"/>
      <c r="P1666" s="63">
        <f t="shared" si="77"/>
        <v>1234</v>
      </c>
    </row>
    <row r="1667" spans="1:16" x14ac:dyDescent="0.25">
      <c r="A1667" s="104">
        <v>1667</v>
      </c>
      <c r="B1667" s="66">
        <v>80.42</v>
      </c>
      <c r="C1667" s="63">
        <f>'soust.uk.JMK př.č.2'!$O$27+'soust.uk.JMK př.č.2'!$P$27</f>
        <v>23092</v>
      </c>
      <c r="D1667" s="63">
        <f>'soust.uk.JMK př.č.2'!$L$27</f>
        <v>85</v>
      </c>
      <c r="E1667" s="63">
        <f t="shared" si="75"/>
        <v>4765</v>
      </c>
      <c r="F1667" s="63">
        <f t="shared" si="76"/>
        <v>3446</v>
      </c>
      <c r="G1667" s="65"/>
      <c r="H1667" s="194"/>
      <c r="I1667" s="64"/>
      <c r="J1667" s="64"/>
      <c r="K1667" s="69"/>
      <c r="L1667" s="72"/>
      <c r="M1667" s="72"/>
      <c r="N1667" s="72"/>
      <c r="O1667" s="72"/>
      <c r="P1667" s="63">
        <f t="shared" si="77"/>
        <v>1234</v>
      </c>
    </row>
    <row r="1668" spans="1:16" x14ac:dyDescent="0.25">
      <c r="A1668" s="104">
        <v>1668</v>
      </c>
      <c r="B1668" s="66">
        <v>80.42</v>
      </c>
      <c r="C1668" s="63">
        <f>'soust.uk.JMK př.č.2'!$O$27+'soust.uk.JMK př.č.2'!$P$27</f>
        <v>23092</v>
      </c>
      <c r="D1668" s="63">
        <f>'soust.uk.JMK př.č.2'!$L$27</f>
        <v>85</v>
      </c>
      <c r="E1668" s="63">
        <f t="shared" si="75"/>
        <v>4765</v>
      </c>
      <c r="F1668" s="63">
        <f t="shared" si="76"/>
        <v>3446</v>
      </c>
      <c r="G1668" s="65"/>
      <c r="H1668" s="194"/>
      <c r="I1668" s="64"/>
      <c r="J1668" s="64"/>
      <c r="K1668" s="69"/>
      <c r="L1668" s="72"/>
      <c r="M1668" s="72"/>
      <c r="N1668" s="72"/>
      <c r="O1668" s="72"/>
      <c r="P1668" s="63">
        <f t="shared" si="77"/>
        <v>1234</v>
      </c>
    </row>
    <row r="1669" spans="1:16" x14ac:dyDescent="0.25">
      <c r="A1669" s="104">
        <v>1669</v>
      </c>
      <c r="B1669" s="66">
        <v>80.42</v>
      </c>
      <c r="C1669" s="63">
        <f>'soust.uk.JMK př.č.2'!$O$27+'soust.uk.JMK př.č.2'!$P$27</f>
        <v>23092</v>
      </c>
      <c r="D1669" s="63">
        <f>'soust.uk.JMK př.č.2'!$L$27</f>
        <v>85</v>
      </c>
      <c r="E1669" s="63">
        <f t="shared" si="75"/>
        <v>4765</v>
      </c>
      <c r="F1669" s="63">
        <f t="shared" si="76"/>
        <v>3446</v>
      </c>
      <c r="G1669" s="65"/>
      <c r="H1669" s="194"/>
      <c r="I1669" s="64"/>
      <c r="J1669" s="64"/>
      <c r="K1669" s="69"/>
      <c r="L1669" s="72"/>
      <c r="M1669" s="72"/>
      <c r="N1669" s="72"/>
      <c r="O1669" s="72"/>
      <c r="P1669" s="63">
        <f t="shared" si="77"/>
        <v>1234</v>
      </c>
    </row>
    <row r="1670" spans="1:16" x14ac:dyDescent="0.25">
      <c r="A1670" s="104">
        <v>1670</v>
      </c>
      <c r="B1670" s="66">
        <v>80.430000000000007</v>
      </c>
      <c r="C1670" s="63">
        <f>'soust.uk.JMK př.č.2'!$O$27+'soust.uk.JMK př.č.2'!$P$27</f>
        <v>23092</v>
      </c>
      <c r="D1670" s="63">
        <f>'soust.uk.JMK př.č.2'!$L$27</f>
        <v>85</v>
      </c>
      <c r="E1670" s="63">
        <f t="shared" si="75"/>
        <v>4763</v>
      </c>
      <c r="F1670" s="63">
        <f t="shared" si="76"/>
        <v>3445</v>
      </c>
      <c r="G1670" s="65"/>
      <c r="H1670" s="194"/>
      <c r="I1670" s="64"/>
      <c r="J1670" s="64"/>
      <c r="K1670" s="69"/>
      <c r="L1670" s="72"/>
      <c r="M1670" s="72"/>
      <c r="N1670" s="72"/>
      <c r="O1670" s="72"/>
      <c r="P1670" s="63">
        <f t="shared" si="77"/>
        <v>1233</v>
      </c>
    </row>
    <row r="1671" spans="1:16" x14ac:dyDescent="0.25">
      <c r="A1671" s="104">
        <v>1671</v>
      </c>
      <c r="B1671" s="66">
        <v>80.430000000000007</v>
      </c>
      <c r="C1671" s="63">
        <f>'soust.uk.JMK př.č.2'!$O$27+'soust.uk.JMK př.č.2'!$P$27</f>
        <v>23092</v>
      </c>
      <c r="D1671" s="63">
        <f>'soust.uk.JMK př.č.2'!$L$27</f>
        <v>85</v>
      </c>
      <c r="E1671" s="63">
        <f t="shared" si="75"/>
        <v>4763</v>
      </c>
      <c r="F1671" s="63">
        <f t="shared" si="76"/>
        <v>3445</v>
      </c>
      <c r="G1671" s="65"/>
      <c r="H1671" s="194"/>
      <c r="I1671" s="64"/>
      <c r="J1671" s="64"/>
      <c r="K1671" s="69"/>
      <c r="L1671" s="72"/>
      <c r="M1671" s="72"/>
      <c r="N1671" s="72"/>
      <c r="O1671" s="72"/>
      <c r="P1671" s="63">
        <f t="shared" si="77"/>
        <v>1233</v>
      </c>
    </row>
    <row r="1672" spans="1:16" x14ac:dyDescent="0.25">
      <c r="A1672" s="104">
        <v>1672</v>
      </c>
      <c r="B1672" s="66">
        <v>80.430000000000007</v>
      </c>
      <c r="C1672" s="63">
        <f>'soust.uk.JMK př.č.2'!$O$27+'soust.uk.JMK př.č.2'!$P$27</f>
        <v>23092</v>
      </c>
      <c r="D1672" s="63">
        <f>'soust.uk.JMK př.č.2'!$L$27</f>
        <v>85</v>
      </c>
      <c r="E1672" s="63">
        <f t="shared" si="75"/>
        <v>4763</v>
      </c>
      <c r="F1672" s="63">
        <f t="shared" si="76"/>
        <v>3445</v>
      </c>
      <c r="G1672" s="65"/>
      <c r="H1672" s="194"/>
      <c r="I1672" s="64"/>
      <c r="J1672" s="64"/>
      <c r="K1672" s="69"/>
      <c r="L1672" s="72"/>
      <c r="M1672" s="72"/>
      <c r="N1672" s="72"/>
      <c r="O1672" s="72"/>
      <c r="P1672" s="63">
        <f t="shared" si="77"/>
        <v>1233</v>
      </c>
    </row>
    <row r="1673" spans="1:16" x14ac:dyDescent="0.25">
      <c r="A1673" s="104">
        <v>1673</v>
      </c>
      <c r="B1673" s="66">
        <v>80.430000000000007</v>
      </c>
      <c r="C1673" s="63">
        <f>'soust.uk.JMK př.č.2'!$O$27+'soust.uk.JMK př.č.2'!$P$27</f>
        <v>23092</v>
      </c>
      <c r="D1673" s="63">
        <f>'soust.uk.JMK př.č.2'!$L$27</f>
        <v>85</v>
      </c>
      <c r="E1673" s="63">
        <f t="shared" si="75"/>
        <v>4763</v>
      </c>
      <c r="F1673" s="63">
        <f t="shared" si="76"/>
        <v>3445</v>
      </c>
      <c r="G1673" s="65"/>
      <c r="H1673" s="194"/>
      <c r="I1673" s="64"/>
      <c r="J1673" s="64"/>
      <c r="K1673" s="69"/>
      <c r="L1673" s="72"/>
      <c r="M1673" s="72"/>
      <c r="N1673" s="72"/>
      <c r="O1673" s="72"/>
      <c r="P1673" s="63">
        <f t="shared" si="77"/>
        <v>1233</v>
      </c>
    </row>
    <row r="1674" spans="1:16" x14ac:dyDescent="0.25">
      <c r="A1674" s="104">
        <v>1674</v>
      </c>
      <c r="B1674" s="66">
        <v>80.44</v>
      </c>
      <c r="C1674" s="63">
        <f>'soust.uk.JMK př.č.2'!$O$27+'soust.uk.JMK př.č.2'!$P$27</f>
        <v>23092</v>
      </c>
      <c r="D1674" s="63">
        <f>'soust.uk.JMK př.č.2'!$L$27</f>
        <v>85</v>
      </c>
      <c r="E1674" s="63">
        <f t="shared" si="75"/>
        <v>4763</v>
      </c>
      <c r="F1674" s="63">
        <f t="shared" si="76"/>
        <v>3445</v>
      </c>
      <c r="G1674" s="65"/>
      <c r="H1674" s="194"/>
      <c r="I1674" s="64"/>
      <c r="J1674" s="64"/>
      <c r="K1674" s="69"/>
      <c r="L1674" s="72"/>
      <c r="M1674" s="72"/>
      <c r="N1674" s="72"/>
      <c r="O1674" s="72"/>
      <c r="P1674" s="63">
        <f t="shared" si="77"/>
        <v>1233</v>
      </c>
    </row>
    <row r="1675" spans="1:16" x14ac:dyDescent="0.25">
      <c r="A1675" s="104">
        <v>1675</v>
      </c>
      <c r="B1675" s="66">
        <v>80.44</v>
      </c>
      <c r="C1675" s="63">
        <f>'soust.uk.JMK př.č.2'!$O$27+'soust.uk.JMK př.č.2'!$P$27</f>
        <v>23092</v>
      </c>
      <c r="D1675" s="63">
        <f>'soust.uk.JMK př.č.2'!$L$27</f>
        <v>85</v>
      </c>
      <c r="E1675" s="63">
        <f t="shared" si="75"/>
        <v>4763</v>
      </c>
      <c r="F1675" s="63">
        <f t="shared" si="76"/>
        <v>3445</v>
      </c>
      <c r="G1675" s="65"/>
      <c r="H1675" s="194"/>
      <c r="I1675" s="64"/>
      <c r="J1675" s="64"/>
      <c r="K1675" s="69"/>
      <c r="L1675" s="72"/>
      <c r="M1675" s="72"/>
      <c r="N1675" s="72"/>
      <c r="O1675" s="72"/>
      <c r="P1675" s="63">
        <f t="shared" si="77"/>
        <v>1233</v>
      </c>
    </row>
    <row r="1676" spans="1:16" x14ac:dyDescent="0.25">
      <c r="A1676" s="104">
        <v>1676</v>
      </c>
      <c r="B1676" s="66">
        <v>80.44</v>
      </c>
      <c r="C1676" s="63">
        <f>'soust.uk.JMK př.č.2'!$O$27+'soust.uk.JMK př.č.2'!$P$27</f>
        <v>23092</v>
      </c>
      <c r="D1676" s="63">
        <f>'soust.uk.JMK př.č.2'!$L$27</f>
        <v>85</v>
      </c>
      <c r="E1676" s="63">
        <f t="shared" si="75"/>
        <v>4763</v>
      </c>
      <c r="F1676" s="63">
        <f t="shared" si="76"/>
        <v>3445</v>
      </c>
      <c r="G1676" s="65"/>
      <c r="H1676" s="194"/>
      <c r="I1676" s="64"/>
      <c r="J1676" s="64"/>
      <c r="K1676" s="69"/>
      <c r="L1676" s="72"/>
      <c r="M1676" s="72"/>
      <c r="N1676" s="72"/>
      <c r="O1676" s="72"/>
      <c r="P1676" s="63">
        <f t="shared" si="77"/>
        <v>1233</v>
      </c>
    </row>
    <row r="1677" spans="1:16" x14ac:dyDescent="0.25">
      <c r="A1677" s="104">
        <v>1677</v>
      </c>
      <c r="B1677" s="66">
        <v>80.44</v>
      </c>
      <c r="C1677" s="63">
        <f>'soust.uk.JMK př.č.2'!$O$27+'soust.uk.JMK př.č.2'!$P$27</f>
        <v>23092</v>
      </c>
      <c r="D1677" s="63">
        <f>'soust.uk.JMK př.č.2'!$L$27</f>
        <v>85</v>
      </c>
      <c r="E1677" s="63">
        <f t="shared" si="75"/>
        <v>4763</v>
      </c>
      <c r="F1677" s="63">
        <f t="shared" si="76"/>
        <v>3445</v>
      </c>
      <c r="G1677" s="65"/>
      <c r="H1677" s="194"/>
      <c r="I1677" s="64"/>
      <c r="J1677" s="64"/>
      <c r="K1677" s="69"/>
      <c r="L1677" s="72"/>
      <c r="M1677" s="72"/>
      <c r="N1677" s="72"/>
      <c r="O1677" s="72"/>
      <c r="P1677" s="63">
        <f t="shared" si="77"/>
        <v>1233</v>
      </c>
    </row>
    <row r="1678" spans="1:16" x14ac:dyDescent="0.25">
      <c r="A1678" s="104">
        <v>1678</v>
      </c>
      <c r="B1678" s="66">
        <v>80.45</v>
      </c>
      <c r="C1678" s="63">
        <f>'soust.uk.JMK př.č.2'!$O$27+'soust.uk.JMK př.č.2'!$P$27</f>
        <v>23092</v>
      </c>
      <c r="D1678" s="63">
        <f>'soust.uk.JMK př.č.2'!$L$27</f>
        <v>85</v>
      </c>
      <c r="E1678" s="63">
        <f t="shared" ref="E1678:E1741" si="78">SUM(F1678,P1678,D1678)</f>
        <v>4762</v>
      </c>
      <c r="F1678" s="63">
        <f t="shared" si="76"/>
        <v>3444</v>
      </c>
      <c r="G1678" s="65"/>
      <c r="H1678" s="194"/>
      <c r="I1678" s="64"/>
      <c r="J1678" s="64"/>
      <c r="K1678" s="69"/>
      <c r="L1678" s="72"/>
      <c r="M1678" s="72"/>
      <c r="N1678" s="72"/>
      <c r="O1678" s="72"/>
      <c r="P1678" s="63">
        <f t="shared" si="77"/>
        <v>1233</v>
      </c>
    </row>
    <row r="1679" spans="1:16" x14ac:dyDescent="0.25">
      <c r="A1679" s="104">
        <v>1679</v>
      </c>
      <c r="B1679" s="66">
        <v>80.45</v>
      </c>
      <c r="C1679" s="63">
        <f>'soust.uk.JMK př.č.2'!$O$27+'soust.uk.JMK př.č.2'!$P$27</f>
        <v>23092</v>
      </c>
      <c r="D1679" s="63">
        <f>'soust.uk.JMK př.č.2'!$L$27</f>
        <v>85</v>
      </c>
      <c r="E1679" s="63">
        <f t="shared" si="78"/>
        <v>4762</v>
      </c>
      <c r="F1679" s="63">
        <f t="shared" ref="F1679:F1742" si="79">ROUND(1/B1679*C1679*12,0)</f>
        <v>3444</v>
      </c>
      <c r="G1679" s="65"/>
      <c r="H1679" s="194"/>
      <c r="I1679" s="64"/>
      <c r="J1679" s="64"/>
      <c r="K1679" s="69"/>
      <c r="L1679" s="72"/>
      <c r="M1679" s="72"/>
      <c r="N1679" s="72"/>
      <c r="O1679" s="72"/>
      <c r="P1679" s="63">
        <f t="shared" ref="P1679:P1742" si="80">ROUND((F1679*35.8%),0)</f>
        <v>1233</v>
      </c>
    </row>
    <row r="1680" spans="1:16" x14ac:dyDescent="0.25">
      <c r="A1680" s="104">
        <v>1680</v>
      </c>
      <c r="B1680" s="66">
        <v>80.45</v>
      </c>
      <c r="C1680" s="63">
        <f>'soust.uk.JMK př.č.2'!$O$27+'soust.uk.JMK př.č.2'!$P$27</f>
        <v>23092</v>
      </c>
      <c r="D1680" s="63">
        <f>'soust.uk.JMK př.č.2'!$L$27</f>
        <v>85</v>
      </c>
      <c r="E1680" s="63">
        <f t="shared" si="78"/>
        <v>4762</v>
      </c>
      <c r="F1680" s="63">
        <f t="shared" si="79"/>
        <v>3444</v>
      </c>
      <c r="G1680" s="65"/>
      <c r="H1680" s="194"/>
      <c r="I1680" s="64"/>
      <c r="J1680" s="64"/>
      <c r="K1680" s="69"/>
      <c r="L1680" s="72"/>
      <c r="M1680" s="72"/>
      <c r="N1680" s="72"/>
      <c r="O1680" s="72"/>
      <c r="P1680" s="63">
        <f t="shared" si="80"/>
        <v>1233</v>
      </c>
    </row>
    <row r="1681" spans="1:16" x14ac:dyDescent="0.25">
      <c r="A1681" s="104">
        <v>1681</v>
      </c>
      <c r="B1681" s="66">
        <v>80.45</v>
      </c>
      <c r="C1681" s="63">
        <f>'soust.uk.JMK př.č.2'!$O$27+'soust.uk.JMK př.č.2'!$P$27</f>
        <v>23092</v>
      </c>
      <c r="D1681" s="63">
        <f>'soust.uk.JMK př.č.2'!$L$27</f>
        <v>85</v>
      </c>
      <c r="E1681" s="63">
        <f t="shared" si="78"/>
        <v>4762</v>
      </c>
      <c r="F1681" s="63">
        <f t="shared" si="79"/>
        <v>3444</v>
      </c>
      <c r="G1681" s="65"/>
      <c r="H1681" s="194"/>
      <c r="I1681" s="64"/>
      <c r="J1681" s="64"/>
      <c r="K1681" s="69"/>
      <c r="L1681" s="72"/>
      <c r="M1681" s="72"/>
      <c r="N1681" s="72"/>
      <c r="O1681" s="72"/>
      <c r="P1681" s="63">
        <f t="shared" si="80"/>
        <v>1233</v>
      </c>
    </row>
    <row r="1682" spans="1:16" x14ac:dyDescent="0.25">
      <c r="A1682" s="104">
        <v>1682</v>
      </c>
      <c r="B1682" s="66">
        <v>80.45</v>
      </c>
      <c r="C1682" s="63">
        <f>'soust.uk.JMK př.č.2'!$O$27+'soust.uk.JMK př.č.2'!$P$27</f>
        <v>23092</v>
      </c>
      <c r="D1682" s="63">
        <f>'soust.uk.JMK př.č.2'!$L$27</f>
        <v>85</v>
      </c>
      <c r="E1682" s="63">
        <f t="shared" si="78"/>
        <v>4762</v>
      </c>
      <c r="F1682" s="63">
        <f t="shared" si="79"/>
        <v>3444</v>
      </c>
      <c r="G1682" s="65"/>
      <c r="H1682" s="194"/>
      <c r="I1682" s="64"/>
      <c r="J1682" s="64"/>
      <c r="K1682" s="69"/>
      <c r="L1682" s="72"/>
      <c r="M1682" s="72"/>
      <c r="N1682" s="72"/>
      <c r="O1682" s="72"/>
      <c r="P1682" s="63">
        <f t="shared" si="80"/>
        <v>1233</v>
      </c>
    </row>
    <row r="1683" spans="1:16" x14ac:dyDescent="0.25">
      <c r="A1683" s="104">
        <v>1683</v>
      </c>
      <c r="B1683" s="66">
        <v>80.459999999999994</v>
      </c>
      <c r="C1683" s="63">
        <f>'soust.uk.JMK př.č.2'!$O$27+'soust.uk.JMK př.č.2'!$P$27</f>
        <v>23092</v>
      </c>
      <c r="D1683" s="63">
        <f>'soust.uk.JMK př.č.2'!$L$27</f>
        <v>85</v>
      </c>
      <c r="E1683" s="63">
        <f t="shared" si="78"/>
        <v>4762</v>
      </c>
      <c r="F1683" s="63">
        <f t="shared" si="79"/>
        <v>3444</v>
      </c>
      <c r="G1683" s="65"/>
      <c r="H1683" s="194"/>
      <c r="I1683" s="64"/>
      <c r="J1683" s="64"/>
      <c r="K1683" s="69"/>
      <c r="L1683" s="72"/>
      <c r="M1683" s="72"/>
      <c r="N1683" s="72"/>
      <c r="O1683" s="72"/>
      <c r="P1683" s="63">
        <f t="shared" si="80"/>
        <v>1233</v>
      </c>
    </row>
    <row r="1684" spans="1:16" x14ac:dyDescent="0.25">
      <c r="A1684" s="104">
        <v>1684</v>
      </c>
      <c r="B1684" s="66">
        <v>80.459999999999994</v>
      </c>
      <c r="C1684" s="63">
        <f>'soust.uk.JMK př.č.2'!$O$27+'soust.uk.JMK př.č.2'!$P$27</f>
        <v>23092</v>
      </c>
      <c r="D1684" s="63">
        <f>'soust.uk.JMK př.č.2'!$L$27</f>
        <v>85</v>
      </c>
      <c r="E1684" s="63">
        <f t="shared" si="78"/>
        <v>4762</v>
      </c>
      <c r="F1684" s="63">
        <f t="shared" si="79"/>
        <v>3444</v>
      </c>
      <c r="G1684" s="65"/>
      <c r="H1684" s="194"/>
      <c r="I1684" s="64"/>
      <c r="J1684" s="64"/>
      <c r="K1684" s="69"/>
      <c r="L1684" s="72"/>
      <c r="M1684" s="72"/>
      <c r="N1684" s="72"/>
      <c r="O1684" s="72"/>
      <c r="P1684" s="63">
        <f t="shared" si="80"/>
        <v>1233</v>
      </c>
    </row>
    <row r="1685" spans="1:16" x14ac:dyDescent="0.25">
      <c r="A1685" s="104">
        <v>1685</v>
      </c>
      <c r="B1685" s="66">
        <v>80.459999999999994</v>
      </c>
      <c r="C1685" s="63">
        <f>'soust.uk.JMK př.č.2'!$O$27+'soust.uk.JMK př.č.2'!$P$27</f>
        <v>23092</v>
      </c>
      <c r="D1685" s="63">
        <f>'soust.uk.JMK př.č.2'!$L$27</f>
        <v>85</v>
      </c>
      <c r="E1685" s="63">
        <f t="shared" si="78"/>
        <v>4762</v>
      </c>
      <c r="F1685" s="63">
        <f t="shared" si="79"/>
        <v>3444</v>
      </c>
      <c r="G1685" s="65"/>
      <c r="H1685" s="194"/>
      <c r="I1685" s="64"/>
      <c r="J1685" s="64"/>
      <c r="K1685" s="69"/>
      <c r="L1685" s="72"/>
      <c r="M1685" s="72"/>
      <c r="N1685" s="72"/>
      <c r="O1685" s="72"/>
      <c r="P1685" s="63">
        <f t="shared" si="80"/>
        <v>1233</v>
      </c>
    </row>
    <row r="1686" spans="1:16" x14ac:dyDescent="0.25">
      <c r="A1686" s="104">
        <v>1686</v>
      </c>
      <c r="B1686" s="66">
        <v>80.459999999999994</v>
      </c>
      <c r="C1686" s="63">
        <f>'soust.uk.JMK př.č.2'!$O$27+'soust.uk.JMK př.č.2'!$P$27</f>
        <v>23092</v>
      </c>
      <c r="D1686" s="63">
        <f>'soust.uk.JMK př.č.2'!$L$27</f>
        <v>85</v>
      </c>
      <c r="E1686" s="63">
        <f t="shared" si="78"/>
        <v>4762</v>
      </c>
      <c r="F1686" s="63">
        <f t="shared" si="79"/>
        <v>3444</v>
      </c>
      <c r="G1686" s="65"/>
      <c r="H1686" s="194"/>
      <c r="I1686" s="64"/>
      <c r="J1686" s="64"/>
      <c r="K1686" s="69"/>
      <c r="L1686" s="72"/>
      <c r="M1686" s="72"/>
      <c r="N1686" s="72"/>
      <c r="O1686" s="72"/>
      <c r="P1686" s="63">
        <f t="shared" si="80"/>
        <v>1233</v>
      </c>
    </row>
    <row r="1687" spans="1:16" x14ac:dyDescent="0.25">
      <c r="A1687" s="104">
        <v>1687</v>
      </c>
      <c r="B1687" s="66">
        <v>80.459999999999994</v>
      </c>
      <c r="C1687" s="63">
        <f>'soust.uk.JMK př.č.2'!$O$27+'soust.uk.JMK př.č.2'!$P$27</f>
        <v>23092</v>
      </c>
      <c r="D1687" s="63">
        <f>'soust.uk.JMK př.č.2'!$L$27</f>
        <v>85</v>
      </c>
      <c r="E1687" s="63">
        <f t="shared" si="78"/>
        <v>4762</v>
      </c>
      <c r="F1687" s="63">
        <f t="shared" si="79"/>
        <v>3444</v>
      </c>
      <c r="G1687" s="65"/>
      <c r="H1687" s="194"/>
      <c r="I1687" s="64"/>
      <c r="J1687" s="64"/>
      <c r="K1687" s="69"/>
      <c r="L1687" s="72"/>
      <c r="M1687" s="72"/>
      <c r="N1687" s="72"/>
      <c r="O1687" s="72"/>
      <c r="P1687" s="63">
        <f t="shared" si="80"/>
        <v>1233</v>
      </c>
    </row>
    <row r="1688" spans="1:16" x14ac:dyDescent="0.25">
      <c r="A1688" s="104">
        <v>1688</v>
      </c>
      <c r="B1688" s="66">
        <v>80.47</v>
      </c>
      <c r="C1688" s="63">
        <f>'soust.uk.JMK př.č.2'!$O$27+'soust.uk.JMK př.č.2'!$P$27</f>
        <v>23092</v>
      </c>
      <c r="D1688" s="63">
        <f>'soust.uk.JMK př.č.2'!$L$27</f>
        <v>85</v>
      </c>
      <c r="E1688" s="63">
        <f t="shared" si="78"/>
        <v>4762</v>
      </c>
      <c r="F1688" s="63">
        <f t="shared" si="79"/>
        <v>3444</v>
      </c>
      <c r="G1688" s="65"/>
      <c r="H1688" s="194"/>
      <c r="I1688" s="64"/>
      <c r="J1688" s="64"/>
      <c r="K1688" s="69"/>
      <c r="L1688" s="72"/>
      <c r="M1688" s="72"/>
      <c r="N1688" s="72"/>
      <c r="O1688" s="72"/>
      <c r="P1688" s="63">
        <f t="shared" si="80"/>
        <v>1233</v>
      </c>
    </row>
    <row r="1689" spans="1:16" x14ac:dyDescent="0.25">
      <c r="A1689" s="104">
        <v>1689</v>
      </c>
      <c r="B1689" s="66">
        <v>80.47</v>
      </c>
      <c r="C1689" s="63">
        <f>'soust.uk.JMK př.č.2'!$O$27+'soust.uk.JMK př.č.2'!$P$27</f>
        <v>23092</v>
      </c>
      <c r="D1689" s="63">
        <f>'soust.uk.JMK př.č.2'!$L$27</f>
        <v>85</v>
      </c>
      <c r="E1689" s="63">
        <f t="shared" si="78"/>
        <v>4762</v>
      </c>
      <c r="F1689" s="63">
        <f t="shared" si="79"/>
        <v>3444</v>
      </c>
      <c r="G1689" s="65"/>
      <c r="H1689" s="194"/>
      <c r="I1689" s="64"/>
      <c r="J1689" s="64"/>
      <c r="K1689" s="69"/>
      <c r="L1689" s="72"/>
      <c r="M1689" s="72"/>
      <c r="N1689" s="72"/>
      <c r="O1689" s="72"/>
      <c r="P1689" s="63">
        <f t="shared" si="80"/>
        <v>1233</v>
      </c>
    </row>
    <row r="1690" spans="1:16" x14ac:dyDescent="0.25">
      <c r="A1690" s="104">
        <v>1690</v>
      </c>
      <c r="B1690" s="66">
        <v>80.47</v>
      </c>
      <c r="C1690" s="63">
        <f>'soust.uk.JMK př.č.2'!$O$27+'soust.uk.JMK př.č.2'!$P$27</f>
        <v>23092</v>
      </c>
      <c r="D1690" s="63">
        <f>'soust.uk.JMK př.č.2'!$L$27</f>
        <v>85</v>
      </c>
      <c r="E1690" s="63">
        <f t="shared" si="78"/>
        <v>4762</v>
      </c>
      <c r="F1690" s="63">
        <f t="shared" si="79"/>
        <v>3444</v>
      </c>
      <c r="G1690" s="65"/>
      <c r="H1690" s="194"/>
      <c r="I1690" s="64"/>
      <c r="J1690" s="64"/>
      <c r="K1690" s="69"/>
      <c r="L1690" s="72"/>
      <c r="M1690" s="72"/>
      <c r="N1690" s="72"/>
      <c r="O1690" s="72"/>
      <c r="P1690" s="63">
        <f t="shared" si="80"/>
        <v>1233</v>
      </c>
    </row>
    <row r="1691" spans="1:16" x14ac:dyDescent="0.25">
      <c r="A1691" s="104">
        <v>1691</v>
      </c>
      <c r="B1691" s="66">
        <v>80.47</v>
      </c>
      <c r="C1691" s="63">
        <f>'soust.uk.JMK př.č.2'!$O$27+'soust.uk.JMK př.č.2'!$P$27</f>
        <v>23092</v>
      </c>
      <c r="D1691" s="63">
        <f>'soust.uk.JMK př.č.2'!$L$27</f>
        <v>85</v>
      </c>
      <c r="E1691" s="63">
        <f t="shared" si="78"/>
        <v>4762</v>
      </c>
      <c r="F1691" s="63">
        <f t="shared" si="79"/>
        <v>3444</v>
      </c>
      <c r="G1691" s="65"/>
      <c r="H1691" s="194"/>
      <c r="I1691" s="64"/>
      <c r="J1691" s="64"/>
      <c r="K1691" s="69"/>
      <c r="L1691" s="72"/>
      <c r="M1691" s="72"/>
      <c r="N1691" s="72"/>
      <c r="O1691" s="72"/>
      <c r="P1691" s="63">
        <f t="shared" si="80"/>
        <v>1233</v>
      </c>
    </row>
    <row r="1692" spans="1:16" x14ac:dyDescent="0.25">
      <c r="A1692" s="104">
        <v>1692</v>
      </c>
      <c r="B1692" s="66">
        <v>80.47</v>
      </c>
      <c r="C1692" s="63">
        <f>'soust.uk.JMK př.č.2'!$O$27+'soust.uk.JMK př.č.2'!$P$27</f>
        <v>23092</v>
      </c>
      <c r="D1692" s="63">
        <f>'soust.uk.JMK př.č.2'!$L$27</f>
        <v>85</v>
      </c>
      <c r="E1692" s="63">
        <f t="shared" si="78"/>
        <v>4762</v>
      </c>
      <c r="F1692" s="63">
        <f t="shared" si="79"/>
        <v>3444</v>
      </c>
      <c r="G1692" s="65"/>
      <c r="H1692" s="194"/>
      <c r="I1692" s="64"/>
      <c r="J1692" s="64"/>
      <c r="K1692" s="69"/>
      <c r="L1692" s="72"/>
      <c r="M1692" s="72"/>
      <c r="N1692" s="72"/>
      <c r="O1692" s="72"/>
      <c r="P1692" s="63">
        <f t="shared" si="80"/>
        <v>1233</v>
      </c>
    </row>
    <row r="1693" spans="1:16" x14ac:dyDescent="0.25">
      <c r="A1693" s="104">
        <v>1693</v>
      </c>
      <c r="B1693" s="66">
        <v>80.48</v>
      </c>
      <c r="C1693" s="63">
        <f>'soust.uk.JMK př.č.2'!$O$27+'soust.uk.JMK př.č.2'!$P$27</f>
        <v>23092</v>
      </c>
      <c r="D1693" s="63">
        <f>'soust.uk.JMK př.č.2'!$L$27</f>
        <v>85</v>
      </c>
      <c r="E1693" s="63">
        <f t="shared" si="78"/>
        <v>4761</v>
      </c>
      <c r="F1693" s="63">
        <f t="shared" si="79"/>
        <v>3443</v>
      </c>
      <c r="G1693" s="65"/>
      <c r="H1693" s="194"/>
      <c r="I1693" s="64"/>
      <c r="J1693" s="64"/>
      <c r="K1693" s="69"/>
      <c r="L1693" s="72"/>
      <c r="M1693" s="72"/>
      <c r="N1693" s="72"/>
      <c r="O1693" s="72"/>
      <c r="P1693" s="63">
        <f t="shared" si="80"/>
        <v>1233</v>
      </c>
    </row>
    <row r="1694" spans="1:16" x14ac:dyDescent="0.25">
      <c r="A1694" s="104">
        <v>1694</v>
      </c>
      <c r="B1694" s="66">
        <v>80.48</v>
      </c>
      <c r="C1694" s="63">
        <f>'soust.uk.JMK př.č.2'!$O$27+'soust.uk.JMK př.č.2'!$P$27</f>
        <v>23092</v>
      </c>
      <c r="D1694" s="63">
        <f>'soust.uk.JMK př.č.2'!$L$27</f>
        <v>85</v>
      </c>
      <c r="E1694" s="63">
        <f t="shared" si="78"/>
        <v>4761</v>
      </c>
      <c r="F1694" s="63">
        <f t="shared" si="79"/>
        <v>3443</v>
      </c>
      <c r="G1694" s="65"/>
      <c r="H1694" s="194"/>
      <c r="I1694" s="64"/>
      <c r="J1694" s="64"/>
      <c r="K1694" s="69"/>
      <c r="L1694" s="72"/>
      <c r="M1694" s="72"/>
      <c r="N1694" s="72"/>
      <c r="O1694" s="72"/>
      <c r="P1694" s="63">
        <f t="shared" si="80"/>
        <v>1233</v>
      </c>
    </row>
    <row r="1695" spans="1:16" x14ac:dyDescent="0.25">
      <c r="A1695" s="104">
        <v>1695</v>
      </c>
      <c r="B1695" s="66">
        <v>80.48</v>
      </c>
      <c r="C1695" s="63">
        <f>'soust.uk.JMK př.č.2'!$O$27+'soust.uk.JMK př.č.2'!$P$27</f>
        <v>23092</v>
      </c>
      <c r="D1695" s="63">
        <f>'soust.uk.JMK př.č.2'!$L$27</f>
        <v>85</v>
      </c>
      <c r="E1695" s="63">
        <f t="shared" si="78"/>
        <v>4761</v>
      </c>
      <c r="F1695" s="63">
        <f t="shared" si="79"/>
        <v>3443</v>
      </c>
      <c r="G1695" s="65"/>
      <c r="H1695" s="194"/>
      <c r="I1695" s="64"/>
      <c r="J1695" s="64"/>
      <c r="K1695" s="69"/>
      <c r="L1695" s="72"/>
      <c r="M1695" s="72"/>
      <c r="N1695" s="72"/>
      <c r="O1695" s="72"/>
      <c r="P1695" s="63">
        <f t="shared" si="80"/>
        <v>1233</v>
      </c>
    </row>
    <row r="1696" spans="1:16" x14ac:dyDescent="0.25">
      <c r="A1696" s="104">
        <v>1696</v>
      </c>
      <c r="B1696" s="66">
        <v>80.48</v>
      </c>
      <c r="C1696" s="63">
        <f>'soust.uk.JMK př.č.2'!$O$27+'soust.uk.JMK př.č.2'!$P$27</f>
        <v>23092</v>
      </c>
      <c r="D1696" s="63">
        <f>'soust.uk.JMK př.č.2'!$L$27</f>
        <v>85</v>
      </c>
      <c r="E1696" s="63">
        <f t="shared" si="78"/>
        <v>4761</v>
      </c>
      <c r="F1696" s="63">
        <f t="shared" si="79"/>
        <v>3443</v>
      </c>
      <c r="G1696" s="65"/>
      <c r="H1696" s="194"/>
      <c r="I1696" s="64"/>
      <c r="J1696" s="64"/>
      <c r="K1696" s="69"/>
      <c r="L1696" s="72"/>
      <c r="M1696" s="72"/>
      <c r="N1696" s="72"/>
      <c r="O1696" s="72"/>
      <c r="P1696" s="63">
        <f t="shared" si="80"/>
        <v>1233</v>
      </c>
    </row>
    <row r="1697" spans="1:16" x14ac:dyDescent="0.25">
      <c r="A1697" s="104">
        <v>1697</v>
      </c>
      <c r="B1697" s="66">
        <v>80.48</v>
      </c>
      <c r="C1697" s="63">
        <f>'soust.uk.JMK př.č.2'!$O$27+'soust.uk.JMK př.č.2'!$P$27</f>
        <v>23092</v>
      </c>
      <c r="D1697" s="63">
        <f>'soust.uk.JMK př.č.2'!$L$27</f>
        <v>85</v>
      </c>
      <c r="E1697" s="63">
        <f t="shared" si="78"/>
        <v>4761</v>
      </c>
      <c r="F1697" s="63">
        <f t="shared" si="79"/>
        <v>3443</v>
      </c>
      <c r="G1697" s="65"/>
      <c r="H1697" s="194"/>
      <c r="I1697" s="64"/>
      <c r="J1697" s="64"/>
      <c r="K1697" s="69"/>
      <c r="L1697" s="72"/>
      <c r="M1697" s="72"/>
      <c r="N1697" s="72"/>
      <c r="O1697" s="72"/>
      <c r="P1697" s="63">
        <f t="shared" si="80"/>
        <v>1233</v>
      </c>
    </row>
    <row r="1698" spans="1:16" x14ac:dyDescent="0.25">
      <c r="A1698" s="104">
        <v>1698</v>
      </c>
      <c r="B1698" s="66">
        <v>80.489999999999995</v>
      </c>
      <c r="C1698" s="63">
        <f>'soust.uk.JMK př.č.2'!$O$27+'soust.uk.JMK př.č.2'!$P$27</f>
        <v>23092</v>
      </c>
      <c r="D1698" s="63">
        <f>'soust.uk.JMK př.č.2'!$L$27</f>
        <v>85</v>
      </c>
      <c r="E1698" s="63">
        <f t="shared" si="78"/>
        <v>4761</v>
      </c>
      <c r="F1698" s="63">
        <f t="shared" si="79"/>
        <v>3443</v>
      </c>
      <c r="G1698" s="65"/>
      <c r="H1698" s="194"/>
      <c r="I1698" s="64"/>
      <c r="J1698" s="64"/>
      <c r="K1698" s="69"/>
      <c r="L1698" s="72"/>
      <c r="M1698" s="72"/>
      <c r="N1698" s="72"/>
      <c r="O1698" s="72"/>
      <c r="P1698" s="63">
        <f t="shared" si="80"/>
        <v>1233</v>
      </c>
    </row>
    <row r="1699" spans="1:16" x14ac:dyDescent="0.25">
      <c r="A1699" s="104">
        <v>1699</v>
      </c>
      <c r="B1699" s="66">
        <v>80.489999999999995</v>
      </c>
      <c r="C1699" s="63">
        <f>'soust.uk.JMK př.č.2'!$O$27+'soust.uk.JMK př.č.2'!$P$27</f>
        <v>23092</v>
      </c>
      <c r="D1699" s="63">
        <f>'soust.uk.JMK př.č.2'!$L$27</f>
        <v>85</v>
      </c>
      <c r="E1699" s="63">
        <f t="shared" si="78"/>
        <v>4761</v>
      </c>
      <c r="F1699" s="63">
        <f t="shared" si="79"/>
        <v>3443</v>
      </c>
      <c r="G1699" s="65"/>
      <c r="H1699" s="194"/>
      <c r="I1699" s="64"/>
      <c r="J1699" s="64"/>
      <c r="K1699" s="69"/>
      <c r="L1699" s="72"/>
      <c r="M1699" s="72"/>
      <c r="N1699" s="72"/>
      <c r="O1699" s="72"/>
      <c r="P1699" s="63">
        <f t="shared" si="80"/>
        <v>1233</v>
      </c>
    </row>
    <row r="1700" spans="1:16" x14ac:dyDescent="0.25">
      <c r="A1700" s="104">
        <v>1700</v>
      </c>
      <c r="B1700" s="66">
        <v>80.489999999999995</v>
      </c>
      <c r="C1700" s="63">
        <f>'soust.uk.JMK př.č.2'!$O$27+'soust.uk.JMK př.č.2'!$P$27</f>
        <v>23092</v>
      </c>
      <c r="D1700" s="63">
        <f>'soust.uk.JMK př.č.2'!$L$27</f>
        <v>85</v>
      </c>
      <c r="E1700" s="63">
        <f t="shared" si="78"/>
        <v>4761</v>
      </c>
      <c r="F1700" s="63">
        <f t="shared" si="79"/>
        <v>3443</v>
      </c>
      <c r="G1700" s="65"/>
      <c r="H1700" s="194"/>
      <c r="I1700" s="64"/>
      <c r="J1700" s="64"/>
      <c r="K1700" s="69"/>
      <c r="L1700" s="72"/>
      <c r="M1700" s="72"/>
      <c r="N1700" s="72"/>
      <c r="O1700" s="72"/>
      <c r="P1700" s="63">
        <f t="shared" si="80"/>
        <v>1233</v>
      </c>
    </row>
    <row r="1701" spans="1:16" x14ac:dyDescent="0.25">
      <c r="A1701" s="104">
        <v>1701</v>
      </c>
      <c r="B1701" s="66">
        <v>80.489999999999995</v>
      </c>
      <c r="C1701" s="63">
        <f>'soust.uk.JMK př.č.2'!$O$27+'soust.uk.JMK př.č.2'!$P$27</f>
        <v>23092</v>
      </c>
      <c r="D1701" s="63">
        <f>'soust.uk.JMK př.č.2'!$L$27</f>
        <v>85</v>
      </c>
      <c r="E1701" s="63">
        <f t="shared" si="78"/>
        <v>4761</v>
      </c>
      <c r="F1701" s="63">
        <f t="shared" si="79"/>
        <v>3443</v>
      </c>
      <c r="G1701" s="65"/>
      <c r="H1701" s="194"/>
      <c r="I1701" s="64"/>
      <c r="J1701" s="64"/>
      <c r="K1701" s="69"/>
      <c r="L1701" s="72"/>
      <c r="M1701" s="72"/>
      <c r="N1701" s="72"/>
      <c r="O1701" s="72"/>
      <c r="P1701" s="63">
        <f t="shared" si="80"/>
        <v>1233</v>
      </c>
    </row>
    <row r="1702" spans="1:16" x14ac:dyDescent="0.25">
      <c r="A1702" s="104">
        <v>1702</v>
      </c>
      <c r="B1702" s="66">
        <v>80.489999999999995</v>
      </c>
      <c r="C1702" s="63">
        <f>'soust.uk.JMK př.č.2'!$O$27+'soust.uk.JMK př.č.2'!$P$27</f>
        <v>23092</v>
      </c>
      <c r="D1702" s="63">
        <f>'soust.uk.JMK př.č.2'!$L$27</f>
        <v>85</v>
      </c>
      <c r="E1702" s="63">
        <f t="shared" si="78"/>
        <v>4761</v>
      </c>
      <c r="F1702" s="63">
        <f t="shared" si="79"/>
        <v>3443</v>
      </c>
      <c r="G1702" s="65"/>
      <c r="H1702" s="194"/>
      <c r="I1702" s="64"/>
      <c r="J1702" s="64"/>
      <c r="K1702" s="69"/>
      <c r="L1702" s="72"/>
      <c r="M1702" s="72"/>
      <c r="N1702" s="72"/>
      <c r="O1702" s="72"/>
      <c r="P1702" s="63">
        <f t="shared" si="80"/>
        <v>1233</v>
      </c>
    </row>
    <row r="1703" spans="1:16" x14ac:dyDescent="0.25">
      <c r="A1703" s="104">
        <v>1703</v>
      </c>
      <c r="B1703" s="66">
        <v>80.5</v>
      </c>
      <c r="C1703" s="63">
        <f>'soust.uk.JMK př.č.2'!$O$27+'soust.uk.JMK př.č.2'!$P$27</f>
        <v>23092</v>
      </c>
      <c r="D1703" s="63">
        <f>'soust.uk.JMK př.č.2'!$L$27</f>
        <v>85</v>
      </c>
      <c r="E1703" s="63">
        <f t="shared" si="78"/>
        <v>4759</v>
      </c>
      <c r="F1703" s="63">
        <f t="shared" si="79"/>
        <v>3442</v>
      </c>
      <c r="G1703" s="65"/>
      <c r="H1703" s="194"/>
      <c r="I1703" s="64"/>
      <c r="J1703" s="64"/>
      <c r="K1703" s="69"/>
      <c r="L1703" s="72"/>
      <c r="M1703" s="72"/>
      <c r="N1703" s="72"/>
      <c r="O1703" s="72"/>
      <c r="P1703" s="63">
        <f t="shared" si="80"/>
        <v>1232</v>
      </c>
    </row>
    <row r="1704" spans="1:16" x14ac:dyDescent="0.25">
      <c r="A1704" s="104">
        <v>1704</v>
      </c>
      <c r="B1704" s="66">
        <v>80.5</v>
      </c>
      <c r="C1704" s="63">
        <f>'soust.uk.JMK př.č.2'!$O$27+'soust.uk.JMK př.č.2'!$P$27</f>
        <v>23092</v>
      </c>
      <c r="D1704" s="63">
        <f>'soust.uk.JMK př.č.2'!$L$27</f>
        <v>85</v>
      </c>
      <c r="E1704" s="63">
        <f t="shared" si="78"/>
        <v>4759</v>
      </c>
      <c r="F1704" s="63">
        <f t="shared" si="79"/>
        <v>3442</v>
      </c>
      <c r="G1704" s="65"/>
      <c r="H1704" s="194"/>
      <c r="I1704" s="64"/>
      <c r="J1704" s="64"/>
      <c r="K1704" s="69"/>
      <c r="L1704" s="72"/>
      <c r="M1704" s="72"/>
      <c r="N1704" s="72"/>
      <c r="O1704" s="72"/>
      <c r="P1704" s="63">
        <f t="shared" si="80"/>
        <v>1232</v>
      </c>
    </row>
    <row r="1705" spans="1:16" x14ac:dyDescent="0.25">
      <c r="A1705" s="104">
        <v>1705</v>
      </c>
      <c r="B1705" s="66">
        <v>80.5</v>
      </c>
      <c r="C1705" s="63">
        <f>'soust.uk.JMK př.č.2'!$O$27+'soust.uk.JMK př.č.2'!$P$27</f>
        <v>23092</v>
      </c>
      <c r="D1705" s="63">
        <f>'soust.uk.JMK př.č.2'!$L$27</f>
        <v>85</v>
      </c>
      <c r="E1705" s="63">
        <f t="shared" si="78"/>
        <v>4759</v>
      </c>
      <c r="F1705" s="63">
        <f t="shared" si="79"/>
        <v>3442</v>
      </c>
      <c r="G1705" s="65"/>
      <c r="H1705" s="194"/>
      <c r="I1705" s="64"/>
      <c r="J1705" s="64"/>
      <c r="K1705" s="69"/>
      <c r="L1705" s="72"/>
      <c r="M1705" s="72"/>
      <c r="N1705" s="72"/>
      <c r="O1705" s="72"/>
      <c r="P1705" s="63">
        <f t="shared" si="80"/>
        <v>1232</v>
      </c>
    </row>
    <row r="1706" spans="1:16" x14ac:dyDescent="0.25">
      <c r="A1706" s="104">
        <v>1706</v>
      </c>
      <c r="B1706" s="66">
        <v>80.5</v>
      </c>
      <c r="C1706" s="63">
        <f>'soust.uk.JMK př.č.2'!$O$27+'soust.uk.JMK př.č.2'!$P$27</f>
        <v>23092</v>
      </c>
      <c r="D1706" s="63">
        <f>'soust.uk.JMK př.č.2'!$L$27</f>
        <v>85</v>
      </c>
      <c r="E1706" s="63">
        <f t="shared" si="78"/>
        <v>4759</v>
      </c>
      <c r="F1706" s="63">
        <f t="shared" si="79"/>
        <v>3442</v>
      </c>
      <c r="G1706" s="65"/>
      <c r="H1706" s="194"/>
      <c r="I1706" s="64"/>
      <c r="J1706" s="64"/>
      <c r="K1706" s="69"/>
      <c r="L1706" s="72"/>
      <c r="M1706" s="72"/>
      <c r="N1706" s="72"/>
      <c r="O1706" s="72"/>
      <c r="P1706" s="63">
        <f t="shared" si="80"/>
        <v>1232</v>
      </c>
    </row>
    <row r="1707" spans="1:16" x14ac:dyDescent="0.25">
      <c r="A1707" s="104">
        <v>1707</v>
      </c>
      <c r="B1707" s="66">
        <v>80.5</v>
      </c>
      <c r="C1707" s="63">
        <f>'soust.uk.JMK př.č.2'!$O$27+'soust.uk.JMK př.č.2'!$P$27</f>
        <v>23092</v>
      </c>
      <c r="D1707" s="63">
        <f>'soust.uk.JMK př.č.2'!$L$27</f>
        <v>85</v>
      </c>
      <c r="E1707" s="63">
        <f t="shared" si="78"/>
        <v>4759</v>
      </c>
      <c r="F1707" s="63">
        <f t="shared" si="79"/>
        <v>3442</v>
      </c>
      <c r="G1707" s="65"/>
      <c r="H1707" s="194"/>
      <c r="I1707" s="64"/>
      <c r="J1707" s="64"/>
      <c r="K1707" s="69"/>
      <c r="L1707" s="72"/>
      <c r="M1707" s="72"/>
      <c r="N1707" s="72"/>
      <c r="O1707" s="72"/>
      <c r="P1707" s="63">
        <f t="shared" si="80"/>
        <v>1232</v>
      </c>
    </row>
    <row r="1708" spans="1:16" x14ac:dyDescent="0.25">
      <c r="A1708" s="104">
        <v>1708</v>
      </c>
      <c r="B1708" s="66">
        <v>80.5</v>
      </c>
      <c r="C1708" s="63">
        <f>'soust.uk.JMK př.č.2'!$O$27+'soust.uk.JMK př.č.2'!$P$27</f>
        <v>23092</v>
      </c>
      <c r="D1708" s="63">
        <f>'soust.uk.JMK př.č.2'!$L$27</f>
        <v>85</v>
      </c>
      <c r="E1708" s="63">
        <f t="shared" si="78"/>
        <v>4759</v>
      </c>
      <c r="F1708" s="63">
        <f t="shared" si="79"/>
        <v>3442</v>
      </c>
      <c r="G1708" s="65"/>
      <c r="H1708" s="194"/>
      <c r="I1708" s="64"/>
      <c r="J1708" s="64"/>
      <c r="K1708" s="69"/>
      <c r="L1708" s="72"/>
      <c r="M1708" s="72"/>
      <c r="N1708" s="72"/>
      <c r="O1708" s="72"/>
      <c r="P1708" s="63">
        <f t="shared" si="80"/>
        <v>1232</v>
      </c>
    </row>
    <row r="1709" spans="1:16" x14ac:dyDescent="0.25">
      <c r="A1709" s="104">
        <v>1709</v>
      </c>
      <c r="B1709" s="66">
        <v>80.510000000000005</v>
      </c>
      <c r="C1709" s="63">
        <f>'soust.uk.JMK př.č.2'!$O$27+'soust.uk.JMK př.č.2'!$P$27</f>
        <v>23092</v>
      </c>
      <c r="D1709" s="63">
        <f>'soust.uk.JMK př.č.2'!$L$27</f>
        <v>85</v>
      </c>
      <c r="E1709" s="63">
        <f t="shared" si="78"/>
        <v>4759</v>
      </c>
      <c r="F1709" s="63">
        <f t="shared" si="79"/>
        <v>3442</v>
      </c>
      <c r="G1709" s="65"/>
      <c r="H1709" s="194"/>
      <c r="I1709" s="64"/>
      <c r="J1709" s="64"/>
      <c r="K1709" s="69"/>
      <c r="L1709" s="72"/>
      <c r="M1709" s="72"/>
      <c r="N1709" s="72"/>
      <c r="O1709" s="72"/>
      <c r="P1709" s="63">
        <f t="shared" si="80"/>
        <v>1232</v>
      </c>
    </row>
    <row r="1710" spans="1:16" x14ac:dyDescent="0.25">
      <c r="A1710" s="104">
        <v>1710</v>
      </c>
      <c r="B1710" s="66">
        <v>80.510000000000005</v>
      </c>
      <c r="C1710" s="63">
        <f>'soust.uk.JMK př.č.2'!$O$27+'soust.uk.JMK př.č.2'!$P$27</f>
        <v>23092</v>
      </c>
      <c r="D1710" s="63">
        <f>'soust.uk.JMK př.č.2'!$L$27</f>
        <v>85</v>
      </c>
      <c r="E1710" s="63">
        <f t="shared" si="78"/>
        <v>4759</v>
      </c>
      <c r="F1710" s="63">
        <f t="shared" si="79"/>
        <v>3442</v>
      </c>
      <c r="G1710" s="65"/>
      <c r="H1710" s="194"/>
      <c r="I1710" s="64"/>
      <c r="J1710" s="64"/>
      <c r="K1710" s="69"/>
      <c r="L1710" s="72"/>
      <c r="M1710" s="72"/>
      <c r="N1710" s="72"/>
      <c r="O1710" s="72"/>
      <c r="P1710" s="63">
        <f t="shared" si="80"/>
        <v>1232</v>
      </c>
    </row>
    <row r="1711" spans="1:16" x14ac:dyDescent="0.25">
      <c r="A1711" s="104">
        <v>1711</v>
      </c>
      <c r="B1711" s="66">
        <v>80.510000000000005</v>
      </c>
      <c r="C1711" s="63">
        <f>'soust.uk.JMK př.č.2'!$O$27+'soust.uk.JMK př.č.2'!$P$27</f>
        <v>23092</v>
      </c>
      <c r="D1711" s="63">
        <f>'soust.uk.JMK př.č.2'!$L$27</f>
        <v>85</v>
      </c>
      <c r="E1711" s="63">
        <f t="shared" si="78"/>
        <v>4759</v>
      </c>
      <c r="F1711" s="63">
        <f t="shared" si="79"/>
        <v>3442</v>
      </c>
      <c r="G1711" s="65"/>
      <c r="H1711" s="194"/>
      <c r="I1711" s="64"/>
      <c r="J1711" s="64"/>
      <c r="K1711" s="69"/>
      <c r="L1711" s="72"/>
      <c r="M1711" s="72"/>
      <c r="N1711" s="72"/>
      <c r="O1711" s="72"/>
      <c r="P1711" s="63">
        <f t="shared" si="80"/>
        <v>1232</v>
      </c>
    </row>
    <row r="1712" spans="1:16" x14ac:dyDescent="0.25">
      <c r="A1712" s="104">
        <v>1712</v>
      </c>
      <c r="B1712" s="66">
        <v>80.510000000000005</v>
      </c>
      <c r="C1712" s="63">
        <f>'soust.uk.JMK př.č.2'!$O$27+'soust.uk.JMK př.č.2'!$P$27</f>
        <v>23092</v>
      </c>
      <c r="D1712" s="63">
        <f>'soust.uk.JMK př.č.2'!$L$27</f>
        <v>85</v>
      </c>
      <c r="E1712" s="63">
        <f t="shared" si="78"/>
        <v>4759</v>
      </c>
      <c r="F1712" s="63">
        <f t="shared" si="79"/>
        <v>3442</v>
      </c>
      <c r="G1712" s="65"/>
      <c r="H1712" s="194"/>
      <c r="I1712" s="64"/>
      <c r="J1712" s="64"/>
      <c r="K1712" s="69"/>
      <c r="L1712" s="72"/>
      <c r="M1712" s="72"/>
      <c r="N1712" s="72"/>
      <c r="O1712" s="72"/>
      <c r="P1712" s="63">
        <f t="shared" si="80"/>
        <v>1232</v>
      </c>
    </row>
    <row r="1713" spans="1:16" x14ac:dyDescent="0.25">
      <c r="A1713" s="104">
        <v>1713</v>
      </c>
      <c r="B1713" s="66">
        <v>80.510000000000005</v>
      </c>
      <c r="C1713" s="63">
        <f>'soust.uk.JMK př.č.2'!$O$27+'soust.uk.JMK př.č.2'!$P$27</f>
        <v>23092</v>
      </c>
      <c r="D1713" s="63">
        <f>'soust.uk.JMK př.č.2'!$L$27</f>
        <v>85</v>
      </c>
      <c r="E1713" s="63">
        <f t="shared" si="78"/>
        <v>4759</v>
      </c>
      <c r="F1713" s="63">
        <f t="shared" si="79"/>
        <v>3442</v>
      </c>
      <c r="G1713" s="65"/>
      <c r="H1713" s="194"/>
      <c r="I1713" s="64"/>
      <c r="J1713" s="64"/>
      <c r="K1713" s="69"/>
      <c r="L1713" s="72"/>
      <c r="M1713" s="72"/>
      <c r="N1713" s="72"/>
      <c r="O1713" s="72"/>
      <c r="P1713" s="63">
        <f t="shared" si="80"/>
        <v>1232</v>
      </c>
    </row>
    <row r="1714" spans="1:16" x14ac:dyDescent="0.25">
      <c r="A1714" s="104">
        <v>1714</v>
      </c>
      <c r="B1714" s="66">
        <v>80.510000000000005</v>
      </c>
      <c r="C1714" s="63">
        <f>'soust.uk.JMK př.č.2'!$O$27+'soust.uk.JMK př.č.2'!$P$27</f>
        <v>23092</v>
      </c>
      <c r="D1714" s="63">
        <f>'soust.uk.JMK př.č.2'!$L$27</f>
        <v>85</v>
      </c>
      <c r="E1714" s="63">
        <f t="shared" si="78"/>
        <v>4759</v>
      </c>
      <c r="F1714" s="63">
        <f t="shared" si="79"/>
        <v>3442</v>
      </c>
      <c r="G1714" s="65"/>
      <c r="H1714" s="194"/>
      <c r="I1714" s="64"/>
      <c r="J1714" s="64"/>
      <c r="K1714" s="69"/>
      <c r="L1714" s="72"/>
      <c r="M1714" s="72"/>
      <c r="N1714" s="72"/>
      <c r="O1714" s="72"/>
      <c r="P1714" s="63">
        <f t="shared" si="80"/>
        <v>1232</v>
      </c>
    </row>
    <row r="1715" spans="1:16" x14ac:dyDescent="0.25">
      <c r="A1715" s="104">
        <v>1715</v>
      </c>
      <c r="B1715" s="66">
        <v>80.52</v>
      </c>
      <c r="C1715" s="63">
        <f>'soust.uk.JMK př.č.2'!$O$27+'soust.uk.JMK př.č.2'!$P$27</f>
        <v>23092</v>
      </c>
      <c r="D1715" s="63">
        <f>'soust.uk.JMK př.č.2'!$L$27</f>
        <v>85</v>
      </c>
      <c r="E1715" s="63">
        <f t="shared" si="78"/>
        <v>4758</v>
      </c>
      <c r="F1715" s="63">
        <f t="shared" si="79"/>
        <v>3441</v>
      </c>
      <c r="G1715" s="65"/>
      <c r="H1715" s="194"/>
      <c r="I1715" s="64"/>
      <c r="J1715" s="64"/>
      <c r="K1715" s="69"/>
      <c r="L1715" s="72"/>
      <c r="M1715" s="72"/>
      <c r="N1715" s="72"/>
      <c r="O1715" s="72"/>
      <c r="P1715" s="63">
        <f t="shared" si="80"/>
        <v>1232</v>
      </c>
    </row>
    <row r="1716" spans="1:16" x14ac:dyDescent="0.25">
      <c r="A1716" s="104">
        <v>1716</v>
      </c>
      <c r="B1716" s="66">
        <v>80.52</v>
      </c>
      <c r="C1716" s="63">
        <f>'soust.uk.JMK př.č.2'!$O$27+'soust.uk.JMK př.č.2'!$P$27</f>
        <v>23092</v>
      </c>
      <c r="D1716" s="63">
        <f>'soust.uk.JMK př.č.2'!$L$27</f>
        <v>85</v>
      </c>
      <c r="E1716" s="63">
        <f t="shared" si="78"/>
        <v>4758</v>
      </c>
      <c r="F1716" s="63">
        <f t="shared" si="79"/>
        <v>3441</v>
      </c>
      <c r="G1716" s="65"/>
      <c r="H1716" s="194"/>
      <c r="I1716" s="64"/>
      <c r="J1716" s="64"/>
      <c r="K1716" s="69"/>
      <c r="L1716" s="72"/>
      <c r="M1716" s="72"/>
      <c r="N1716" s="72"/>
      <c r="O1716" s="72"/>
      <c r="P1716" s="63">
        <f t="shared" si="80"/>
        <v>1232</v>
      </c>
    </row>
    <row r="1717" spans="1:16" x14ac:dyDescent="0.25">
      <c r="A1717" s="104">
        <v>1717</v>
      </c>
      <c r="B1717" s="66">
        <v>80.52</v>
      </c>
      <c r="C1717" s="63">
        <f>'soust.uk.JMK př.č.2'!$O$27+'soust.uk.JMK př.č.2'!$P$27</f>
        <v>23092</v>
      </c>
      <c r="D1717" s="63">
        <f>'soust.uk.JMK př.č.2'!$L$27</f>
        <v>85</v>
      </c>
      <c r="E1717" s="63">
        <f t="shared" si="78"/>
        <v>4758</v>
      </c>
      <c r="F1717" s="63">
        <f t="shared" si="79"/>
        <v>3441</v>
      </c>
      <c r="G1717" s="65"/>
      <c r="H1717" s="194"/>
      <c r="I1717" s="64"/>
      <c r="J1717" s="64"/>
      <c r="K1717" s="69"/>
      <c r="L1717" s="72"/>
      <c r="M1717" s="72"/>
      <c r="N1717" s="72"/>
      <c r="O1717" s="72"/>
      <c r="P1717" s="63">
        <f t="shared" si="80"/>
        <v>1232</v>
      </c>
    </row>
    <row r="1718" spans="1:16" x14ac:dyDescent="0.25">
      <c r="A1718" s="104">
        <v>1718</v>
      </c>
      <c r="B1718" s="66">
        <v>80.52</v>
      </c>
      <c r="C1718" s="63">
        <f>'soust.uk.JMK př.č.2'!$O$27+'soust.uk.JMK př.č.2'!$P$27</f>
        <v>23092</v>
      </c>
      <c r="D1718" s="63">
        <f>'soust.uk.JMK př.č.2'!$L$27</f>
        <v>85</v>
      </c>
      <c r="E1718" s="63">
        <f t="shared" si="78"/>
        <v>4758</v>
      </c>
      <c r="F1718" s="63">
        <f t="shared" si="79"/>
        <v>3441</v>
      </c>
      <c r="G1718" s="65"/>
      <c r="H1718" s="194"/>
      <c r="I1718" s="64"/>
      <c r="J1718" s="64"/>
      <c r="K1718" s="69"/>
      <c r="L1718" s="72"/>
      <c r="M1718" s="72"/>
      <c r="N1718" s="72"/>
      <c r="O1718" s="72"/>
      <c r="P1718" s="63">
        <f t="shared" si="80"/>
        <v>1232</v>
      </c>
    </row>
    <row r="1719" spans="1:16" x14ac:dyDescent="0.25">
      <c r="A1719" s="104">
        <v>1719</v>
      </c>
      <c r="B1719" s="66">
        <v>80.52</v>
      </c>
      <c r="C1719" s="63">
        <f>'soust.uk.JMK př.č.2'!$O$27+'soust.uk.JMK př.č.2'!$P$27</f>
        <v>23092</v>
      </c>
      <c r="D1719" s="63">
        <f>'soust.uk.JMK př.č.2'!$L$27</f>
        <v>85</v>
      </c>
      <c r="E1719" s="63">
        <f t="shared" si="78"/>
        <v>4758</v>
      </c>
      <c r="F1719" s="63">
        <f t="shared" si="79"/>
        <v>3441</v>
      </c>
      <c r="G1719" s="65"/>
      <c r="H1719" s="194"/>
      <c r="I1719" s="64"/>
      <c r="J1719" s="64"/>
      <c r="K1719" s="69"/>
      <c r="L1719" s="72"/>
      <c r="M1719" s="72"/>
      <c r="N1719" s="72"/>
      <c r="O1719" s="72"/>
      <c r="P1719" s="63">
        <f t="shared" si="80"/>
        <v>1232</v>
      </c>
    </row>
    <row r="1720" spans="1:16" x14ac:dyDescent="0.25">
      <c r="A1720" s="104">
        <v>1720</v>
      </c>
      <c r="B1720" s="66">
        <v>80.52</v>
      </c>
      <c r="C1720" s="63">
        <f>'soust.uk.JMK př.č.2'!$O$27+'soust.uk.JMK př.č.2'!$P$27</f>
        <v>23092</v>
      </c>
      <c r="D1720" s="63">
        <f>'soust.uk.JMK př.č.2'!$L$27</f>
        <v>85</v>
      </c>
      <c r="E1720" s="63">
        <f t="shared" si="78"/>
        <v>4758</v>
      </c>
      <c r="F1720" s="63">
        <f t="shared" si="79"/>
        <v>3441</v>
      </c>
      <c r="G1720" s="65"/>
      <c r="H1720" s="194"/>
      <c r="I1720" s="64"/>
      <c r="J1720" s="64"/>
      <c r="K1720" s="69"/>
      <c r="L1720" s="72"/>
      <c r="M1720" s="72"/>
      <c r="N1720" s="72"/>
      <c r="O1720" s="72"/>
      <c r="P1720" s="63">
        <f t="shared" si="80"/>
        <v>1232</v>
      </c>
    </row>
    <row r="1721" spans="1:16" x14ac:dyDescent="0.25">
      <c r="A1721" s="104">
        <v>1721</v>
      </c>
      <c r="B1721" s="66">
        <v>80.52</v>
      </c>
      <c r="C1721" s="63">
        <f>'soust.uk.JMK př.č.2'!$O$27+'soust.uk.JMK př.č.2'!$P$27</f>
        <v>23092</v>
      </c>
      <c r="D1721" s="63">
        <f>'soust.uk.JMK př.č.2'!$L$27</f>
        <v>85</v>
      </c>
      <c r="E1721" s="63">
        <f t="shared" si="78"/>
        <v>4758</v>
      </c>
      <c r="F1721" s="63">
        <f t="shared" si="79"/>
        <v>3441</v>
      </c>
      <c r="G1721" s="65"/>
      <c r="H1721" s="194"/>
      <c r="I1721" s="64"/>
      <c r="J1721" s="64"/>
      <c r="K1721" s="69"/>
      <c r="L1721" s="72"/>
      <c r="M1721" s="72"/>
      <c r="N1721" s="72"/>
      <c r="O1721" s="72"/>
      <c r="P1721" s="63">
        <f t="shared" si="80"/>
        <v>1232</v>
      </c>
    </row>
    <row r="1722" spans="1:16" x14ac:dyDescent="0.25">
      <c r="A1722" s="104">
        <v>1722</v>
      </c>
      <c r="B1722" s="66">
        <v>80.53</v>
      </c>
      <c r="C1722" s="63">
        <f>'soust.uk.JMK př.č.2'!$O$27+'soust.uk.JMK př.č.2'!$P$27</f>
        <v>23092</v>
      </c>
      <c r="D1722" s="63">
        <f>'soust.uk.JMK př.č.2'!$L$27</f>
        <v>85</v>
      </c>
      <c r="E1722" s="63">
        <f t="shared" si="78"/>
        <v>4758</v>
      </c>
      <c r="F1722" s="63">
        <f t="shared" si="79"/>
        <v>3441</v>
      </c>
      <c r="G1722" s="65"/>
      <c r="H1722" s="194"/>
      <c r="I1722" s="64"/>
      <c r="J1722" s="64"/>
      <c r="K1722" s="69"/>
      <c r="L1722" s="72"/>
      <c r="M1722" s="72"/>
      <c r="N1722" s="72"/>
      <c r="O1722" s="72"/>
      <c r="P1722" s="63">
        <f t="shared" si="80"/>
        <v>1232</v>
      </c>
    </row>
    <row r="1723" spans="1:16" x14ac:dyDescent="0.25">
      <c r="A1723" s="104">
        <v>1723</v>
      </c>
      <c r="B1723" s="66">
        <v>80.53</v>
      </c>
      <c r="C1723" s="63">
        <f>'soust.uk.JMK př.č.2'!$O$27+'soust.uk.JMK př.č.2'!$P$27</f>
        <v>23092</v>
      </c>
      <c r="D1723" s="63">
        <f>'soust.uk.JMK př.č.2'!$L$27</f>
        <v>85</v>
      </c>
      <c r="E1723" s="63">
        <f t="shared" si="78"/>
        <v>4758</v>
      </c>
      <c r="F1723" s="63">
        <f t="shared" si="79"/>
        <v>3441</v>
      </c>
      <c r="G1723" s="65"/>
      <c r="H1723" s="194"/>
      <c r="I1723" s="64"/>
      <c r="J1723" s="64"/>
      <c r="K1723" s="69"/>
      <c r="L1723" s="72"/>
      <c r="M1723" s="72"/>
      <c r="N1723" s="72"/>
      <c r="O1723" s="72"/>
      <c r="P1723" s="63">
        <f t="shared" si="80"/>
        <v>1232</v>
      </c>
    </row>
    <row r="1724" spans="1:16" x14ac:dyDescent="0.25">
      <c r="A1724" s="104">
        <v>1724</v>
      </c>
      <c r="B1724" s="66">
        <v>80.53</v>
      </c>
      <c r="C1724" s="63">
        <f>'soust.uk.JMK př.č.2'!$O$27+'soust.uk.JMK př.č.2'!$P$27</f>
        <v>23092</v>
      </c>
      <c r="D1724" s="63">
        <f>'soust.uk.JMK př.č.2'!$L$27</f>
        <v>85</v>
      </c>
      <c r="E1724" s="63">
        <f t="shared" si="78"/>
        <v>4758</v>
      </c>
      <c r="F1724" s="63">
        <f t="shared" si="79"/>
        <v>3441</v>
      </c>
      <c r="G1724" s="65"/>
      <c r="H1724" s="194"/>
      <c r="I1724" s="64"/>
      <c r="J1724" s="64"/>
      <c r="K1724" s="69"/>
      <c r="L1724" s="72"/>
      <c r="M1724" s="72"/>
      <c r="N1724" s="72"/>
      <c r="O1724" s="72"/>
      <c r="P1724" s="63">
        <f t="shared" si="80"/>
        <v>1232</v>
      </c>
    </row>
    <row r="1725" spans="1:16" x14ac:dyDescent="0.25">
      <c r="A1725" s="104">
        <v>1725</v>
      </c>
      <c r="B1725" s="66">
        <v>80.53</v>
      </c>
      <c r="C1725" s="63">
        <f>'soust.uk.JMK př.č.2'!$O$27+'soust.uk.JMK př.č.2'!$P$27</f>
        <v>23092</v>
      </c>
      <c r="D1725" s="63">
        <f>'soust.uk.JMK př.č.2'!$L$27</f>
        <v>85</v>
      </c>
      <c r="E1725" s="63">
        <f t="shared" si="78"/>
        <v>4758</v>
      </c>
      <c r="F1725" s="63">
        <f t="shared" si="79"/>
        <v>3441</v>
      </c>
      <c r="G1725" s="65"/>
      <c r="H1725" s="194"/>
      <c r="I1725" s="64"/>
      <c r="J1725" s="64"/>
      <c r="K1725" s="69"/>
      <c r="L1725" s="72"/>
      <c r="M1725" s="72"/>
      <c r="N1725" s="72"/>
      <c r="O1725" s="72"/>
      <c r="P1725" s="63">
        <f t="shared" si="80"/>
        <v>1232</v>
      </c>
    </row>
    <row r="1726" spans="1:16" x14ac:dyDescent="0.25">
      <c r="A1726" s="104">
        <v>1726</v>
      </c>
      <c r="B1726" s="66">
        <v>80.53</v>
      </c>
      <c r="C1726" s="63">
        <f>'soust.uk.JMK př.č.2'!$O$27+'soust.uk.JMK př.č.2'!$P$27</f>
        <v>23092</v>
      </c>
      <c r="D1726" s="63">
        <f>'soust.uk.JMK př.č.2'!$L$27</f>
        <v>85</v>
      </c>
      <c r="E1726" s="63">
        <f t="shared" si="78"/>
        <v>4758</v>
      </c>
      <c r="F1726" s="63">
        <f t="shared" si="79"/>
        <v>3441</v>
      </c>
      <c r="G1726" s="65"/>
      <c r="H1726" s="194"/>
      <c r="I1726" s="64"/>
      <c r="J1726" s="64"/>
      <c r="K1726" s="69"/>
      <c r="L1726" s="72"/>
      <c r="M1726" s="72"/>
      <c r="N1726" s="72"/>
      <c r="O1726" s="72"/>
      <c r="P1726" s="63">
        <f t="shared" si="80"/>
        <v>1232</v>
      </c>
    </row>
    <row r="1727" spans="1:16" x14ac:dyDescent="0.25">
      <c r="A1727" s="104">
        <v>1727</v>
      </c>
      <c r="B1727" s="66">
        <v>80.53</v>
      </c>
      <c r="C1727" s="63">
        <f>'soust.uk.JMK př.č.2'!$O$27+'soust.uk.JMK př.č.2'!$P$27</f>
        <v>23092</v>
      </c>
      <c r="D1727" s="63">
        <f>'soust.uk.JMK př.č.2'!$L$27</f>
        <v>85</v>
      </c>
      <c r="E1727" s="63">
        <f t="shared" si="78"/>
        <v>4758</v>
      </c>
      <c r="F1727" s="63">
        <f t="shared" si="79"/>
        <v>3441</v>
      </c>
      <c r="G1727" s="65"/>
      <c r="H1727" s="194"/>
      <c r="I1727" s="64"/>
      <c r="J1727" s="64"/>
      <c r="K1727" s="69"/>
      <c r="L1727" s="72"/>
      <c r="M1727" s="72"/>
      <c r="N1727" s="72"/>
      <c r="O1727" s="72"/>
      <c r="P1727" s="63">
        <f t="shared" si="80"/>
        <v>1232</v>
      </c>
    </row>
    <row r="1728" spans="1:16" x14ac:dyDescent="0.25">
      <c r="A1728" s="104">
        <v>1728</v>
      </c>
      <c r="B1728" s="66">
        <v>80.53</v>
      </c>
      <c r="C1728" s="63">
        <f>'soust.uk.JMK př.č.2'!$O$27+'soust.uk.JMK př.č.2'!$P$27</f>
        <v>23092</v>
      </c>
      <c r="D1728" s="63">
        <f>'soust.uk.JMK př.č.2'!$L$27</f>
        <v>85</v>
      </c>
      <c r="E1728" s="63">
        <f t="shared" si="78"/>
        <v>4758</v>
      </c>
      <c r="F1728" s="63">
        <f t="shared" si="79"/>
        <v>3441</v>
      </c>
      <c r="G1728" s="65"/>
      <c r="H1728" s="194"/>
      <c r="I1728" s="64"/>
      <c r="J1728" s="64"/>
      <c r="K1728" s="69"/>
      <c r="L1728" s="72"/>
      <c r="M1728" s="72"/>
      <c r="N1728" s="72"/>
      <c r="O1728" s="72"/>
      <c r="P1728" s="63">
        <f t="shared" si="80"/>
        <v>1232</v>
      </c>
    </row>
    <row r="1729" spans="1:16" x14ac:dyDescent="0.25">
      <c r="A1729" s="104">
        <v>1729</v>
      </c>
      <c r="B1729" s="66">
        <v>80.540000000000006</v>
      </c>
      <c r="C1729" s="63">
        <f>'soust.uk.JMK př.č.2'!$O$27+'soust.uk.JMK př.č.2'!$P$27</f>
        <v>23092</v>
      </c>
      <c r="D1729" s="63">
        <f>'soust.uk.JMK př.č.2'!$L$27</f>
        <v>85</v>
      </c>
      <c r="E1729" s="63">
        <f t="shared" si="78"/>
        <v>4758</v>
      </c>
      <c r="F1729" s="63">
        <f t="shared" si="79"/>
        <v>3441</v>
      </c>
      <c r="G1729" s="65"/>
      <c r="H1729" s="194"/>
      <c r="I1729" s="64"/>
      <c r="J1729" s="64"/>
      <c r="K1729" s="69"/>
      <c r="L1729" s="72"/>
      <c r="M1729" s="72"/>
      <c r="N1729" s="72"/>
      <c r="O1729" s="72"/>
      <c r="P1729" s="63">
        <f t="shared" si="80"/>
        <v>1232</v>
      </c>
    </row>
    <row r="1730" spans="1:16" x14ac:dyDescent="0.25">
      <c r="A1730" s="104">
        <v>1730</v>
      </c>
      <c r="B1730" s="66">
        <v>80.540000000000006</v>
      </c>
      <c r="C1730" s="63">
        <f>'soust.uk.JMK př.č.2'!$O$27+'soust.uk.JMK př.č.2'!$P$27</f>
        <v>23092</v>
      </c>
      <c r="D1730" s="63">
        <f>'soust.uk.JMK př.č.2'!$L$27</f>
        <v>85</v>
      </c>
      <c r="E1730" s="63">
        <f t="shared" si="78"/>
        <v>4758</v>
      </c>
      <c r="F1730" s="63">
        <f t="shared" si="79"/>
        <v>3441</v>
      </c>
      <c r="G1730" s="65"/>
      <c r="H1730" s="194"/>
      <c r="I1730" s="64"/>
      <c r="J1730" s="64"/>
      <c r="K1730" s="69"/>
      <c r="L1730" s="72"/>
      <c r="M1730" s="72"/>
      <c r="N1730" s="72"/>
      <c r="O1730" s="72"/>
      <c r="P1730" s="63">
        <f t="shared" si="80"/>
        <v>1232</v>
      </c>
    </row>
    <row r="1731" spans="1:16" x14ac:dyDescent="0.25">
      <c r="A1731" s="104">
        <v>1731</v>
      </c>
      <c r="B1731" s="66">
        <v>80.540000000000006</v>
      </c>
      <c r="C1731" s="63">
        <f>'soust.uk.JMK př.č.2'!$O$27+'soust.uk.JMK př.č.2'!$P$27</f>
        <v>23092</v>
      </c>
      <c r="D1731" s="63">
        <f>'soust.uk.JMK př.č.2'!$L$27</f>
        <v>85</v>
      </c>
      <c r="E1731" s="63">
        <f t="shared" si="78"/>
        <v>4758</v>
      </c>
      <c r="F1731" s="63">
        <f t="shared" si="79"/>
        <v>3441</v>
      </c>
      <c r="G1731" s="65"/>
      <c r="H1731" s="194"/>
      <c r="I1731" s="64"/>
      <c r="J1731" s="64"/>
      <c r="K1731" s="69"/>
      <c r="L1731" s="72"/>
      <c r="M1731" s="72"/>
      <c r="N1731" s="72"/>
      <c r="O1731" s="72"/>
      <c r="P1731" s="63">
        <f t="shared" si="80"/>
        <v>1232</v>
      </c>
    </row>
    <row r="1732" spans="1:16" x14ac:dyDescent="0.25">
      <c r="A1732" s="104">
        <v>1732</v>
      </c>
      <c r="B1732" s="66">
        <v>80.540000000000006</v>
      </c>
      <c r="C1732" s="63">
        <f>'soust.uk.JMK př.č.2'!$O$27+'soust.uk.JMK př.č.2'!$P$27</f>
        <v>23092</v>
      </c>
      <c r="D1732" s="63">
        <f>'soust.uk.JMK př.č.2'!$L$27</f>
        <v>85</v>
      </c>
      <c r="E1732" s="63">
        <f t="shared" si="78"/>
        <v>4758</v>
      </c>
      <c r="F1732" s="63">
        <f t="shared" si="79"/>
        <v>3441</v>
      </c>
      <c r="G1732" s="65"/>
      <c r="H1732" s="194"/>
      <c r="I1732" s="64"/>
      <c r="J1732" s="64"/>
      <c r="K1732" s="69"/>
      <c r="L1732" s="72"/>
      <c r="M1732" s="72"/>
      <c r="N1732" s="72"/>
      <c r="O1732" s="72"/>
      <c r="P1732" s="63">
        <f t="shared" si="80"/>
        <v>1232</v>
      </c>
    </row>
    <row r="1733" spans="1:16" x14ac:dyDescent="0.25">
      <c r="A1733" s="104">
        <v>1733</v>
      </c>
      <c r="B1733" s="66">
        <v>80.540000000000006</v>
      </c>
      <c r="C1733" s="63">
        <f>'soust.uk.JMK př.č.2'!$O$27+'soust.uk.JMK př.č.2'!$P$27</f>
        <v>23092</v>
      </c>
      <c r="D1733" s="63">
        <f>'soust.uk.JMK př.č.2'!$L$27</f>
        <v>85</v>
      </c>
      <c r="E1733" s="63">
        <f t="shared" si="78"/>
        <v>4758</v>
      </c>
      <c r="F1733" s="63">
        <f t="shared" si="79"/>
        <v>3441</v>
      </c>
      <c r="G1733" s="65"/>
      <c r="H1733" s="194"/>
      <c r="I1733" s="64"/>
      <c r="J1733" s="64"/>
      <c r="K1733" s="69"/>
      <c r="L1733" s="72"/>
      <c r="M1733" s="72"/>
      <c r="N1733" s="72"/>
      <c r="O1733" s="72"/>
      <c r="P1733" s="63">
        <f t="shared" si="80"/>
        <v>1232</v>
      </c>
    </row>
    <row r="1734" spans="1:16" x14ac:dyDescent="0.25">
      <c r="A1734" s="104">
        <v>1734</v>
      </c>
      <c r="B1734" s="66">
        <v>80.540000000000006</v>
      </c>
      <c r="C1734" s="63">
        <f>'soust.uk.JMK př.č.2'!$O$27+'soust.uk.JMK př.č.2'!$P$27</f>
        <v>23092</v>
      </c>
      <c r="D1734" s="63">
        <f>'soust.uk.JMK př.č.2'!$L$27</f>
        <v>85</v>
      </c>
      <c r="E1734" s="63">
        <f t="shared" si="78"/>
        <v>4758</v>
      </c>
      <c r="F1734" s="63">
        <f t="shared" si="79"/>
        <v>3441</v>
      </c>
      <c r="G1734" s="65"/>
      <c r="H1734" s="194"/>
      <c r="I1734" s="64"/>
      <c r="J1734" s="64"/>
      <c r="K1734" s="69"/>
      <c r="L1734" s="72"/>
      <c r="M1734" s="72"/>
      <c r="N1734" s="72"/>
      <c r="O1734" s="72"/>
      <c r="P1734" s="63">
        <f t="shared" si="80"/>
        <v>1232</v>
      </c>
    </row>
    <row r="1735" spans="1:16" x14ac:dyDescent="0.25">
      <c r="A1735" s="104">
        <v>1735</v>
      </c>
      <c r="B1735" s="66">
        <v>80.540000000000006</v>
      </c>
      <c r="C1735" s="63">
        <f>'soust.uk.JMK př.č.2'!$O$27+'soust.uk.JMK př.č.2'!$P$27</f>
        <v>23092</v>
      </c>
      <c r="D1735" s="63">
        <f>'soust.uk.JMK př.č.2'!$L$27</f>
        <v>85</v>
      </c>
      <c r="E1735" s="63">
        <f t="shared" si="78"/>
        <v>4758</v>
      </c>
      <c r="F1735" s="63">
        <f t="shared" si="79"/>
        <v>3441</v>
      </c>
      <c r="G1735" s="65"/>
      <c r="H1735" s="194"/>
      <c r="I1735" s="64"/>
      <c r="J1735" s="64"/>
      <c r="K1735" s="69"/>
      <c r="L1735" s="72"/>
      <c r="M1735" s="72"/>
      <c r="N1735" s="72"/>
      <c r="O1735" s="72"/>
      <c r="P1735" s="63">
        <f t="shared" si="80"/>
        <v>1232</v>
      </c>
    </row>
    <row r="1736" spans="1:16" x14ac:dyDescent="0.25">
      <c r="A1736" s="104">
        <v>1736</v>
      </c>
      <c r="B1736" s="66">
        <v>80.540000000000006</v>
      </c>
      <c r="C1736" s="63">
        <f>'soust.uk.JMK př.č.2'!$O$27+'soust.uk.JMK př.č.2'!$P$27</f>
        <v>23092</v>
      </c>
      <c r="D1736" s="63">
        <f>'soust.uk.JMK př.č.2'!$L$27</f>
        <v>85</v>
      </c>
      <c r="E1736" s="63">
        <f t="shared" si="78"/>
        <v>4758</v>
      </c>
      <c r="F1736" s="63">
        <f t="shared" si="79"/>
        <v>3441</v>
      </c>
      <c r="G1736" s="65"/>
      <c r="H1736" s="194"/>
      <c r="I1736" s="64"/>
      <c r="J1736" s="64"/>
      <c r="K1736" s="69"/>
      <c r="L1736" s="72"/>
      <c r="M1736" s="72"/>
      <c r="N1736" s="72"/>
      <c r="O1736" s="72"/>
      <c r="P1736" s="63">
        <f t="shared" si="80"/>
        <v>1232</v>
      </c>
    </row>
    <row r="1737" spans="1:16" x14ac:dyDescent="0.25">
      <c r="A1737" s="104">
        <v>1737</v>
      </c>
      <c r="B1737" s="66">
        <v>80.55</v>
      </c>
      <c r="C1737" s="63">
        <f>'soust.uk.JMK př.č.2'!$O$27+'soust.uk.JMK př.č.2'!$P$27</f>
        <v>23092</v>
      </c>
      <c r="D1737" s="63">
        <f>'soust.uk.JMK př.č.2'!$L$27</f>
        <v>85</v>
      </c>
      <c r="E1737" s="63">
        <f t="shared" si="78"/>
        <v>4757</v>
      </c>
      <c r="F1737" s="63">
        <f t="shared" si="79"/>
        <v>3440</v>
      </c>
      <c r="G1737" s="65"/>
      <c r="H1737" s="194"/>
      <c r="I1737" s="64"/>
      <c r="J1737" s="64"/>
      <c r="K1737" s="69"/>
      <c r="L1737" s="72"/>
      <c r="M1737" s="72"/>
      <c r="N1737" s="72"/>
      <c r="O1737" s="72"/>
      <c r="P1737" s="63">
        <f t="shared" si="80"/>
        <v>1232</v>
      </c>
    </row>
    <row r="1738" spans="1:16" x14ac:dyDescent="0.25">
      <c r="A1738" s="104">
        <v>1738</v>
      </c>
      <c r="B1738" s="66">
        <v>80.55</v>
      </c>
      <c r="C1738" s="63">
        <f>'soust.uk.JMK př.č.2'!$O$27+'soust.uk.JMK př.č.2'!$P$27</f>
        <v>23092</v>
      </c>
      <c r="D1738" s="63">
        <f>'soust.uk.JMK př.č.2'!$L$27</f>
        <v>85</v>
      </c>
      <c r="E1738" s="63">
        <f t="shared" si="78"/>
        <v>4757</v>
      </c>
      <c r="F1738" s="63">
        <f t="shared" si="79"/>
        <v>3440</v>
      </c>
      <c r="G1738" s="65"/>
      <c r="H1738" s="194"/>
      <c r="I1738" s="64"/>
      <c r="J1738" s="64"/>
      <c r="K1738" s="69"/>
      <c r="L1738" s="72"/>
      <c r="M1738" s="72"/>
      <c r="N1738" s="72"/>
      <c r="O1738" s="72"/>
      <c r="P1738" s="63">
        <f t="shared" si="80"/>
        <v>1232</v>
      </c>
    </row>
    <row r="1739" spans="1:16" x14ac:dyDescent="0.25">
      <c r="A1739" s="104">
        <v>1739</v>
      </c>
      <c r="B1739" s="66">
        <v>80.55</v>
      </c>
      <c r="C1739" s="63">
        <f>'soust.uk.JMK př.č.2'!$O$27+'soust.uk.JMK př.č.2'!$P$27</f>
        <v>23092</v>
      </c>
      <c r="D1739" s="63">
        <f>'soust.uk.JMK př.č.2'!$L$27</f>
        <v>85</v>
      </c>
      <c r="E1739" s="63">
        <f t="shared" si="78"/>
        <v>4757</v>
      </c>
      <c r="F1739" s="63">
        <f t="shared" si="79"/>
        <v>3440</v>
      </c>
      <c r="G1739" s="65"/>
      <c r="H1739" s="194"/>
      <c r="I1739" s="64"/>
      <c r="J1739" s="64"/>
      <c r="K1739" s="69"/>
      <c r="L1739" s="72"/>
      <c r="M1739" s="72"/>
      <c r="N1739" s="72"/>
      <c r="O1739" s="72"/>
      <c r="P1739" s="63">
        <f t="shared" si="80"/>
        <v>1232</v>
      </c>
    </row>
    <row r="1740" spans="1:16" x14ac:dyDescent="0.25">
      <c r="A1740" s="104">
        <v>1740</v>
      </c>
      <c r="B1740" s="66">
        <v>80.55</v>
      </c>
      <c r="C1740" s="63">
        <f>'soust.uk.JMK př.č.2'!$O$27+'soust.uk.JMK př.č.2'!$P$27</f>
        <v>23092</v>
      </c>
      <c r="D1740" s="63">
        <f>'soust.uk.JMK př.č.2'!$L$27</f>
        <v>85</v>
      </c>
      <c r="E1740" s="63">
        <f t="shared" si="78"/>
        <v>4757</v>
      </c>
      <c r="F1740" s="63">
        <f t="shared" si="79"/>
        <v>3440</v>
      </c>
      <c r="G1740" s="65"/>
      <c r="H1740" s="194"/>
      <c r="I1740" s="64"/>
      <c r="J1740" s="64"/>
      <c r="K1740" s="69"/>
      <c r="L1740" s="72"/>
      <c r="M1740" s="72"/>
      <c r="N1740" s="72"/>
      <c r="O1740" s="72"/>
      <c r="P1740" s="63">
        <f t="shared" si="80"/>
        <v>1232</v>
      </c>
    </row>
    <row r="1741" spans="1:16" x14ac:dyDescent="0.25">
      <c r="A1741" s="104">
        <v>1741</v>
      </c>
      <c r="B1741" s="66">
        <v>80.55</v>
      </c>
      <c r="C1741" s="63">
        <f>'soust.uk.JMK př.č.2'!$O$27+'soust.uk.JMK př.č.2'!$P$27</f>
        <v>23092</v>
      </c>
      <c r="D1741" s="63">
        <f>'soust.uk.JMK př.č.2'!$L$27</f>
        <v>85</v>
      </c>
      <c r="E1741" s="63">
        <f t="shared" si="78"/>
        <v>4757</v>
      </c>
      <c r="F1741" s="63">
        <f t="shared" si="79"/>
        <v>3440</v>
      </c>
      <c r="G1741" s="65"/>
      <c r="H1741" s="194"/>
      <c r="I1741" s="64"/>
      <c r="J1741" s="64"/>
      <c r="K1741" s="69"/>
      <c r="L1741" s="72"/>
      <c r="M1741" s="72"/>
      <c r="N1741" s="72"/>
      <c r="O1741" s="72"/>
      <c r="P1741" s="63">
        <f t="shared" si="80"/>
        <v>1232</v>
      </c>
    </row>
    <row r="1742" spans="1:16" x14ac:dyDescent="0.25">
      <c r="A1742" s="104">
        <v>1742</v>
      </c>
      <c r="B1742" s="66">
        <v>80.55</v>
      </c>
      <c r="C1742" s="63">
        <f>'soust.uk.JMK př.č.2'!$O$27+'soust.uk.JMK př.č.2'!$P$27</f>
        <v>23092</v>
      </c>
      <c r="D1742" s="63">
        <f>'soust.uk.JMK př.č.2'!$L$27</f>
        <v>85</v>
      </c>
      <c r="E1742" s="63">
        <f t="shared" ref="E1742:E1800" si="81">SUM(F1742,P1742,D1742)</f>
        <v>4757</v>
      </c>
      <c r="F1742" s="63">
        <f t="shared" si="79"/>
        <v>3440</v>
      </c>
      <c r="G1742" s="65"/>
      <c r="H1742" s="194"/>
      <c r="I1742" s="64"/>
      <c r="J1742" s="64"/>
      <c r="K1742" s="69"/>
      <c r="L1742" s="72"/>
      <c r="M1742" s="72"/>
      <c r="N1742" s="72"/>
      <c r="O1742" s="72"/>
      <c r="P1742" s="63">
        <f t="shared" si="80"/>
        <v>1232</v>
      </c>
    </row>
    <row r="1743" spans="1:16" x14ac:dyDescent="0.25">
      <c r="A1743" s="104">
        <v>1743</v>
      </c>
      <c r="B1743" s="66">
        <v>80.55</v>
      </c>
      <c r="C1743" s="63">
        <f>'soust.uk.JMK př.č.2'!$O$27+'soust.uk.JMK př.č.2'!$P$27</f>
        <v>23092</v>
      </c>
      <c r="D1743" s="63">
        <f>'soust.uk.JMK př.č.2'!$L$27</f>
        <v>85</v>
      </c>
      <c r="E1743" s="63">
        <f t="shared" si="81"/>
        <v>4757</v>
      </c>
      <c r="F1743" s="63">
        <f t="shared" ref="F1743:F1800" si="82">ROUND(1/B1743*C1743*12,0)</f>
        <v>3440</v>
      </c>
      <c r="G1743" s="65"/>
      <c r="H1743" s="194"/>
      <c r="I1743" s="64"/>
      <c r="J1743" s="64"/>
      <c r="K1743" s="69"/>
      <c r="L1743" s="72"/>
      <c r="M1743" s="72"/>
      <c r="N1743" s="72"/>
      <c r="O1743" s="72"/>
      <c r="P1743" s="63">
        <f t="shared" ref="P1743:P1800" si="83">ROUND((F1743*35.8%),0)</f>
        <v>1232</v>
      </c>
    </row>
    <row r="1744" spans="1:16" x14ac:dyDescent="0.25">
      <c r="A1744" s="104">
        <v>1744</v>
      </c>
      <c r="B1744" s="66">
        <v>80.55</v>
      </c>
      <c r="C1744" s="63">
        <f>'soust.uk.JMK př.č.2'!$O$27+'soust.uk.JMK př.č.2'!$P$27</f>
        <v>23092</v>
      </c>
      <c r="D1744" s="63">
        <f>'soust.uk.JMK př.č.2'!$L$27</f>
        <v>85</v>
      </c>
      <c r="E1744" s="63">
        <f t="shared" si="81"/>
        <v>4757</v>
      </c>
      <c r="F1744" s="63">
        <f t="shared" si="82"/>
        <v>3440</v>
      </c>
      <c r="G1744" s="65"/>
      <c r="H1744" s="194"/>
      <c r="I1744" s="64"/>
      <c r="J1744" s="64"/>
      <c r="K1744" s="69"/>
      <c r="L1744" s="72"/>
      <c r="M1744" s="72"/>
      <c r="N1744" s="72"/>
      <c r="O1744" s="72"/>
      <c r="P1744" s="63">
        <f t="shared" si="83"/>
        <v>1232</v>
      </c>
    </row>
    <row r="1745" spans="1:16" x14ac:dyDescent="0.25">
      <c r="A1745" s="104">
        <v>1745</v>
      </c>
      <c r="B1745" s="66">
        <v>80.55</v>
      </c>
      <c r="C1745" s="63">
        <f>'soust.uk.JMK př.č.2'!$O$27+'soust.uk.JMK př.č.2'!$P$27</f>
        <v>23092</v>
      </c>
      <c r="D1745" s="63">
        <f>'soust.uk.JMK př.č.2'!$L$27</f>
        <v>85</v>
      </c>
      <c r="E1745" s="63">
        <f t="shared" si="81"/>
        <v>4757</v>
      </c>
      <c r="F1745" s="63">
        <f t="shared" si="82"/>
        <v>3440</v>
      </c>
      <c r="G1745" s="65"/>
      <c r="H1745" s="194"/>
      <c r="I1745" s="64"/>
      <c r="J1745" s="64"/>
      <c r="K1745" s="69"/>
      <c r="L1745" s="72"/>
      <c r="M1745" s="72"/>
      <c r="N1745" s="72"/>
      <c r="O1745" s="72"/>
      <c r="P1745" s="63">
        <f t="shared" si="83"/>
        <v>1232</v>
      </c>
    </row>
    <row r="1746" spans="1:16" x14ac:dyDescent="0.25">
      <c r="A1746" s="104">
        <v>1746</v>
      </c>
      <c r="B1746" s="66">
        <v>80.56</v>
      </c>
      <c r="C1746" s="63">
        <f>'soust.uk.JMK př.č.2'!$O$27+'soust.uk.JMK př.č.2'!$P$27</f>
        <v>23092</v>
      </c>
      <c r="D1746" s="63">
        <f>'soust.uk.JMK př.č.2'!$L$27</f>
        <v>85</v>
      </c>
      <c r="E1746" s="63">
        <f t="shared" si="81"/>
        <v>4757</v>
      </c>
      <c r="F1746" s="63">
        <f t="shared" si="82"/>
        <v>3440</v>
      </c>
      <c r="G1746" s="65"/>
      <c r="H1746" s="194"/>
      <c r="I1746" s="64"/>
      <c r="J1746" s="64"/>
      <c r="K1746" s="69"/>
      <c r="L1746" s="72"/>
      <c r="M1746" s="72"/>
      <c r="N1746" s="72"/>
      <c r="O1746" s="72"/>
      <c r="P1746" s="63">
        <f t="shared" si="83"/>
        <v>1232</v>
      </c>
    </row>
    <row r="1747" spans="1:16" x14ac:dyDescent="0.25">
      <c r="A1747" s="104">
        <v>1747</v>
      </c>
      <c r="B1747" s="66">
        <v>80.56</v>
      </c>
      <c r="C1747" s="63">
        <f>'soust.uk.JMK př.č.2'!$O$27+'soust.uk.JMK př.č.2'!$P$27</f>
        <v>23092</v>
      </c>
      <c r="D1747" s="63">
        <f>'soust.uk.JMK př.č.2'!$L$27</f>
        <v>85</v>
      </c>
      <c r="E1747" s="63">
        <f t="shared" si="81"/>
        <v>4757</v>
      </c>
      <c r="F1747" s="63">
        <f t="shared" si="82"/>
        <v>3440</v>
      </c>
      <c r="G1747" s="65"/>
      <c r="H1747" s="194"/>
      <c r="I1747" s="64"/>
      <c r="J1747" s="64"/>
      <c r="K1747" s="69"/>
      <c r="L1747" s="72"/>
      <c r="M1747" s="72"/>
      <c r="N1747" s="72"/>
      <c r="O1747" s="72"/>
      <c r="P1747" s="63">
        <f t="shared" si="83"/>
        <v>1232</v>
      </c>
    </row>
    <row r="1748" spans="1:16" x14ac:dyDescent="0.25">
      <c r="A1748" s="104">
        <v>1748</v>
      </c>
      <c r="B1748" s="66">
        <v>80.56</v>
      </c>
      <c r="C1748" s="63">
        <f>'soust.uk.JMK př.č.2'!$O$27+'soust.uk.JMK př.č.2'!$P$27</f>
        <v>23092</v>
      </c>
      <c r="D1748" s="63">
        <f>'soust.uk.JMK př.č.2'!$L$27</f>
        <v>85</v>
      </c>
      <c r="E1748" s="63">
        <f t="shared" si="81"/>
        <v>4757</v>
      </c>
      <c r="F1748" s="63">
        <f t="shared" si="82"/>
        <v>3440</v>
      </c>
      <c r="G1748" s="65"/>
      <c r="H1748" s="194"/>
      <c r="I1748" s="64"/>
      <c r="J1748" s="64"/>
      <c r="K1748" s="69"/>
      <c r="L1748" s="72"/>
      <c r="M1748" s="72"/>
      <c r="N1748" s="72"/>
      <c r="O1748" s="72"/>
      <c r="P1748" s="63">
        <f t="shared" si="83"/>
        <v>1232</v>
      </c>
    </row>
    <row r="1749" spans="1:16" x14ac:dyDescent="0.25">
      <c r="A1749" s="104">
        <v>1749</v>
      </c>
      <c r="B1749" s="66">
        <v>80.56</v>
      </c>
      <c r="C1749" s="63">
        <f>'soust.uk.JMK př.č.2'!$O$27+'soust.uk.JMK př.č.2'!$P$27</f>
        <v>23092</v>
      </c>
      <c r="D1749" s="63">
        <f>'soust.uk.JMK př.č.2'!$L$27</f>
        <v>85</v>
      </c>
      <c r="E1749" s="63">
        <f t="shared" si="81"/>
        <v>4757</v>
      </c>
      <c r="F1749" s="63">
        <f t="shared" si="82"/>
        <v>3440</v>
      </c>
      <c r="G1749" s="65"/>
      <c r="H1749" s="194"/>
      <c r="I1749" s="64"/>
      <c r="J1749" s="64"/>
      <c r="K1749" s="69"/>
      <c r="L1749" s="72"/>
      <c r="M1749" s="72"/>
      <c r="N1749" s="72"/>
      <c r="O1749" s="72"/>
      <c r="P1749" s="63">
        <f t="shared" si="83"/>
        <v>1232</v>
      </c>
    </row>
    <row r="1750" spans="1:16" x14ac:dyDescent="0.25">
      <c r="A1750" s="104">
        <v>1750</v>
      </c>
      <c r="B1750" s="66">
        <v>80.56</v>
      </c>
      <c r="C1750" s="63">
        <f>'soust.uk.JMK př.č.2'!$O$27+'soust.uk.JMK př.č.2'!$P$27</f>
        <v>23092</v>
      </c>
      <c r="D1750" s="63">
        <f>'soust.uk.JMK př.č.2'!$L$27</f>
        <v>85</v>
      </c>
      <c r="E1750" s="63">
        <f t="shared" si="81"/>
        <v>4757</v>
      </c>
      <c r="F1750" s="63">
        <f t="shared" si="82"/>
        <v>3440</v>
      </c>
      <c r="G1750" s="65"/>
      <c r="H1750" s="194"/>
      <c r="I1750" s="64"/>
      <c r="J1750" s="64"/>
      <c r="K1750" s="69"/>
      <c r="L1750" s="72"/>
      <c r="M1750" s="72"/>
      <c r="N1750" s="72"/>
      <c r="O1750" s="72"/>
      <c r="P1750" s="63">
        <f t="shared" si="83"/>
        <v>1232</v>
      </c>
    </row>
    <row r="1751" spans="1:16" x14ac:dyDescent="0.25">
      <c r="A1751" s="104">
        <v>1751</v>
      </c>
      <c r="B1751" s="66">
        <v>80.56</v>
      </c>
      <c r="C1751" s="63">
        <f>'soust.uk.JMK př.č.2'!$O$27+'soust.uk.JMK př.č.2'!$P$27</f>
        <v>23092</v>
      </c>
      <c r="D1751" s="63">
        <f>'soust.uk.JMK př.č.2'!$L$27</f>
        <v>85</v>
      </c>
      <c r="E1751" s="63">
        <f t="shared" si="81"/>
        <v>4757</v>
      </c>
      <c r="F1751" s="63">
        <f t="shared" si="82"/>
        <v>3440</v>
      </c>
      <c r="G1751" s="65"/>
      <c r="H1751" s="194"/>
      <c r="I1751" s="64"/>
      <c r="J1751" s="64"/>
      <c r="K1751" s="69"/>
      <c r="L1751" s="72"/>
      <c r="M1751" s="72"/>
      <c r="N1751" s="72"/>
      <c r="O1751" s="72"/>
      <c r="P1751" s="63">
        <f t="shared" si="83"/>
        <v>1232</v>
      </c>
    </row>
    <row r="1752" spans="1:16" x14ac:dyDescent="0.25">
      <c r="A1752" s="104">
        <v>1752</v>
      </c>
      <c r="B1752" s="66">
        <v>80.56</v>
      </c>
      <c r="C1752" s="63">
        <f>'soust.uk.JMK př.č.2'!$O$27+'soust.uk.JMK př.č.2'!$P$27</f>
        <v>23092</v>
      </c>
      <c r="D1752" s="63">
        <f>'soust.uk.JMK př.č.2'!$L$27</f>
        <v>85</v>
      </c>
      <c r="E1752" s="63">
        <f t="shared" si="81"/>
        <v>4757</v>
      </c>
      <c r="F1752" s="63">
        <f t="shared" si="82"/>
        <v>3440</v>
      </c>
      <c r="G1752" s="65"/>
      <c r="H1752" s="194"/>
      <c r="I1752" s="64"/>
      <c r="J1752" s="64"/>
      <c r="K1752" s="69"/>
      <c r="L1752" s="72"/>
      <c r="M1752" s="72"/>
      <c r="N1752" s="72"/>
      <c r="O1752" s="72"/>
      <c r="P1752" s="63">
        <f t="shared" si="83"/>
        <v>1232</v>
      </c>
    </row>
    <row r="1753" spans="1:16" x14ac:dyDescent="0.25">
      <c r="A1753" s="104">
        <v>1753</v>
      </c>
      <c r="B1753" s="66">
        <v>80.56</v>
      </c>
      <c r="C1753" s="63">
        <f>'soust.uk.JMK př.č.2'!$O$27+'soust.uk.JMK př.č.2'!$P$27</f>
        <v>23092</v>
      </c>
      <c r="D1753" s="63">
        <f>'soust.uk.JMK př.č.2'!$L$27</f>
        <v>85</v>
      </c>
      <c r="E1753" s="63">
        <f t="shared" si="81"/>
        <v>4757</v>
      </c>
      <c r="F1753" s="63">
        <f t="shared" si="82"/>
        <v>3440</v>
      </c>
      <c r="G1753" s="65"/>
      <c r="H1753" s="194"/>
      <c r="I1753" s="64"/>
      <c r="J1753" s="64"/>
      <c r="K1753" s="69"/>
      <c r="L1753" s="72"/>
      <c r="M1753" s="72"/>
      <c r="N1753" s="72"/>
      <c r="O1753" s="72"/>
      <c r="P1753" s="63">
        <f t="shared" si="83"/>
        <v>1232</v>
      </c>
    </row>
    <row r="1754" spans="1:16" x14ac:dyDescent="0.25">
      <c r="A1754" s="104">
        <v>1754</v>
      </c>
      <c r="B1754" s="66">
        <v>80.56</v>
      </c>
      <c r="C1754" s="63">
        <f>'soust.uk.JMK př.č.2'!$O$27+'soust.uk.JMK př.č.2'!$P$27</f>
        <v>23092</v>
      </c>
      <c r="D1754" s="63">
        <f>'soust.uk.JMK př.č.2'!$L$27</f>
        <v>85</v>
      </c>
      <c r="E1754" s="63">
        <f t="shared" si="81"/>
        <v>4757</v>
      </c>
      <c r="F1754" s="63">
        <f t="shared" si="82"/>
        <v>3440</v>
      </c>
      <c r="G1754" s="65"/>
      <c r="H1754" s="194"/>
      <c r="I1754" s="64"/>
      <c r="J1754" s="64"/>
      <c r="K1754" s="69"/>
      <c r="L1754" s="72"/>
      <c r="M1754" s="72"/>
      <c r="N1754" s="72"/>
      <c r="O1754" s="72"/>
      <c r="P1754" s="63">
        <f t="shared" si="83"/>
        <v>1232</v>
      </c>
    </row>
    <row r="1755" spans="1:16" x14ac:dyDescent="0.25">
      <c r="A1755" s="104">
        <v>1755</v>
      </c>
      <c r="B1755" s="66">
        <v>80.56</v>
      </c>
      <c r="C1755" s="63">
        <f>'soust.uk.JMK př.č.2'!$O$27+'soust.uk.JMK př.č.2'!$P$27</f>
        <v>23092</v>
      </c>
      <c r="D1755" s="63">
        <f>'soust.uk.JMK př.č.2'!$L$27</f>
        <v>85</v>
      </c>
      <c r="E1755" s="63">
        <f t="shared" si="81"/>
        <v>4757</v>
      </c>
      <c r="F1755" s="63">
        <f t="shared" si="82"/>
        <v>3440</v>
      </c>
      <c r="G1755" s="65"/>
      <c r="H1755" s="194"/>
      <c r="I1755" s="64"/>
      <c r="J1755" s="64"/>
      <c r="K1755" s="69"/>
      <c r="L1755" s="72"/>
      <c r="M1755" s="72"/>
      <c r="N1755" s="72"/>
      <c r="O1755" s="72"/>
      <c r="P1755" s="63">
        <f t="shared" si="83"/>
        <v>1232</v>
      </c>
    </row>
    <row r="1756" spans="1:16" x14ac:dyDescent="0.25">
      <c r="A1756" s="104">
        <v>1756</v>
      </c>
      <c r="B1756" s="66">
        <v>80.56</v>
      </c>
      <c r="C1756" s="63">
        <f>'soust.uk.JMK př.č.2'!$O$27+'soust.uk.JMK př.č.2'!$P$27</f>
        <v>23092</v>
      </c>
      <c r="D1756" s="63">
        <f>'soust.uk.JMK př.č.2'!$L$27</f>
        <v>85</v>
      </c>
      <c r="E1756" s="63">
        <f t="shared" si="81"/>
        <v>4757</v>
      </c>
      <c r="F1756" s="63">
        <f t="shared" si="82"/>
        <v>3440</v>
      </c>
      <c r="G1756" s="65"/>
      <c r="H1756" s="194"/>
      <c r="I1756" s="64"/>
      <c r="J1756" s="64"/>
      <c r="K1756" s="69"/>
      <c r="L1756" s="72"/>
      <c r="M1756" s="72"/>
      <c r="N1756" s="72"/>
      <c r="O1756" s="72"/>
      <c r="P1756" s="63">
        <f t="shared" si="83"/>
        <v>1232</v>
      </c>
    </row>
    <row r="1757" spans="1:16" x14ac:dyDescent="0.25">
      <c r="A1757" s="104">
        <v>1757</v>
      </c>
      <c r="B1757" s="66">
        <v>80.569999999999993</v>
      </c>
      <c r="C1757" s="63">
        <f>'soust.uk.JMK př.č.2'!$O$27+'soust.uk.JMK př.č.2'!$P$27</f>
        <v>23092</v>
      </c>
      <c r="D1757" s="63">
        <f>'soust.uk.JMK př.č.2'!$L$27</f>
        <v>85</v>
      </c>
      <c r="E1757" s="63">
        <f t="shared" si="81"/>
        <v>4755</v>
      </c>
      <c r="F1757" s="63">
        <f t="shared" si="82"/>
        <v>3439</v>
      </c>
      <c r="G1757" s="65"/>
      <c r="H1757" s="194"/>
      <c r="I1757" s="64"/>
      <c r="J1757" s="64"/>
      <c r="K1757" s="69"/>
      <c r="L1757" s="72"/>
      <c r="M1757" s="72"/>
      <c r="N1757" s="72"/>
      <c r="O1757" s="72"/>
      <c r="P1757" s="63">
        <f t="shared" si="83"/>
        <v>1231</v>
      </c>
    </row>
    <row r="1758" spans="1:16" x14ac:dyDescent="0.25">
      <c r="A1758" s="104">
        <v>1758</v>
      </c>
      <c r="B1758" s="66">
        <v>80.569999999999993</v>
      </c>
      <c r="C1758" s="63">
        <f>'soust.uk.JMK př.č.2'!$O$27+'soust.uk.JMK př.č.2'!$P$27</f>
        <v>23092</v>
      </c>
      <c r="D1758" s="63">
        <f>'soust.uk.JMK př.č.2'!$L$27</f>
        <v>85</v>
      </c>
      <c r="E1758" s="63">
        <f t="shared" si="81"/>
        <v>4755</v>
      </c>
      <c r="F1758" s="63">
        <f t="shared" si="82"/>
        <v>3439</v>
      </c>
      <c r="G1758" s="65"/>
      <c r="H1758" s="194"/>
      <c r="I1758" s="64"/>
      <c r="J1758" s="64"/>
      <c r="K1758" s="69"/>
      <c r="L1758" s="72"/>
      <c r="M1758" s="72"/>
      <c r="N1758" s="72"/>
      <c r="O1758" s="72"/>
      <c r="P1758" s="63">
        <f t="shared" si="83"/>
        <v>1231</v>
      </c>
    </row>
    <row r="1759" spans="1:16" x14ac:dyDescent="0.25">
      <c r="A1759" s="104">
        <v>1759</v>
      </c>
      <c r="B1759" s="66">
        <v>80.569999999999993</v>
      </c>
      <c r="C1759" s="63">
        <f>'soust.uk.JMK př.č.2'!$O$27+'soust.uk.JMK př.č.2'!$P$27</f>
        <v>23092</v>
      </c>
      <c r="D1759" s="63">
        <f>'soust.uk.JMK př.č.2'!$L$27</f>
        <v>85</v>
      </c>
      <c r="E1759" s="63">
        <f t="shared" si="81"/>
        <v>4755</v>
      </c>
      <c r="F1759" s="63">
        <f t="shared" si="82"/>
        <v>3439</v>
      </c>
      <c r="G1759" s="65"/>
      <c r="H1759" s="194"/>
      <c r="I1759" s="64"/>
      <c r="J1759" s="64"/>
      <c r="K1759" s="69"/>
      <c r="L1759" s="72"/>
      <c r="M1759" s="72"/>
      <c r="N1759" s="72"/>
      <c r="O1759" s="72"/>
      <c r="P1759" s="63">
        <f t="shared" si="83"/>
        <v>1231</v>
      </c>
    </row>
    <row r="1760" spans="1:16" x14ac:dyDescent="0.25">
      <c r="A1760" s="104">
        <v>1760</v>
      </c>
      <c r="B1760" s="66">
        <v>80.569999999999993</v>
      </c>
      <c r="C1760" s="63">
        <f>'soust.uk.JMK př.č.2'!$O$27+'soust.uk.JMK př.č.2'!$P$27</f>
        <v>23092</v>
      </c>
      <c r="D1760" s="63">
        <f>'soust.uk.JMK př.č.2'!$L$27</f>
        <v>85</v>
      </c>
      <c r="E1760" s="63">
        <f t="shared" si="81"/>
        <v>4755</v>
      </c>
      <c r="F1760" s="63">
        <f t="shared" si="82"/>
        <v>3439</v>
      </c>
      <c r="G1760" s="65"/>
      <c r="H1760" s="194"/>
      <c r="I1760" s="64"/>
      <c r="J1760" s="64"/>
      <c r="K1760" s="69"/>
      <c r="L1760" s="72"/>
      <c r="M1760" s="72"/>
      <c r="N1760" s="72"/>
      <c r="O1760" s="72"/>
      <c r="P1760" s="63">
        <f t="shared" si="83"/>
        <v>1231</v>
      </c>
    </row>
    <row r="1761" spans="1:16" x14ac:dyDescent="0.25">
      <c r="A1761" s="104">
        <v>1761</v>
      </c>
      <c r="B1761" s="66">
        <v>80.569999999999993</v>
      </c>
      <c r="C1761" s="63">
        <f>'soust.uk.JMK př.č.2'!$O$27+'soust.uk.JMK př.č.2'!$P$27</f>
        <v>23092</v>
      </c>
      <c r="D1761" s="63">
        <f>'soust.uk.JMK př.č.2'!$L$27</f>
        <v>85</v>
      </c>
      <c r="E1761" s="63">
        <f t="shared" si="81"/>
        <v>4755</v>
      </c>
      <c r="F1761" s="63">
        <f t="shared" si="82"/>
        <v>3439</v>
      </c>
      <c r="G1761" s="65"/>
      <c r="H1761" s="194"/>
      <c r="I1761" s="64"/>
      <c r="J1761" s="64"/>
      <c r="K1761" s="69"/>
      <c r="L1761" s="72"/>
      <c r="M1761" s="72"/>
      <c r="N1761" s="72"/>
      <c r="O1761" s="72"/>
      <c r="P1761" s="63">
        <f t="shared" si="83"/>
        <v>1231</v>
      </c>
    </row>
    <row r="1762" spans="1:16" x14ac:dyDescent="0.25">
      <c r="A1762" s="104">
        <v>1762</v>
      </c>
      <c r="B1762" s="66">
        <v>80.569999999999993</v>
      </c>
      <c r="C1762" s="63">
        <f>'soust.uk.JMK př.č.2'!$O$27+'soust.uk.JMK př.č.2'!$P$27</f>
        <v>23092</v>
      </c>
      <c r="D1762" s="63">
        <f>'soust.uk.JMK př.č.2'!$L$27</f>
        <v>85</v>
      </c>
      <c r="E1762" s="63">
        <f t="shared" si="81"/>
        <v>4755</v>
      </c>
      <c r="F1762" s="63">
        <f t="shared" si="82"/>
        <v>3439</v>
      </c>
      <c r="G1762" s="65"/>
      <c r="H1762" s="194"/>
      <c r="I1762" s="64"/>
      <c r="J1762" s="64"/>
      <c r="K1762" s="69"/>
      <c r="L1762" s="72"/>
      <c r="M1762" s="72"/>
      <c r="N1762" s="72"/>
      <c r="O1762" s="72"/>
      <c r="P1762" s="63">
        <f t="shared" si="83"/>
        <v>1231</v>
      </c>
    </row>
    <row r="1763" spans="1:16" x14ac:dyDescent="0.25">
      <c r="A1763" s="104">
        <v>1763</v>
      </c>
      <c r="B1763" s="66">
        <v>80.569999999999993</v>
      </c>
      <c r="C1763" s="63">
        <f>'soust.uk.JMK př.č.2'!$O$27+'soust.uk.JMK př.č.2'!$P$27</f>
        <v>23092</v>
      </c>
      <c r="D1763" s="63">
        <f>'soust.uk.JMK př.č.2'!$L$27</f>
        <v>85</v>
      </c>
      <c r="E1763" s="63">
        <f t="shared" si="81"/>
        <v>4755</v>
      </c>
      <c r="F1763" s="63">
        <f t="shared" si="82"/>
        <v>3439</v>
      </c>
      <c r="G1763" s="65"/>
      <c r="H1763" s="194"/>
      <c r="I1763" s="64"/>
      <c r="J1763" s="64"/>
      <c r="K1763" s="69"/>
      <c r="L1763" s="72"/>
      <c r="M1763" s="72"/>
      <c r="N1763" s="72"/>
      <c r="O1763" s="72"/>
      <c r="P1763" s="63">
        <f t="shared" si="83"/>
        <v>1231</v>
      </c>
    </row>
    <row r="1764" spans="1:16" x14ac:dyDescent="0.25">
      <c r="A1764" s="104">
        <v>1764</v>
      </c>
      <c r="B1764" s="66">
        <v>80.569999999999993</v>
      </c>
      <c r="C1764" s="63">
        <f>'soust.uk.JMK př.č.2'!$O$27+'soust.uk.JMK př.č.2'!$P$27</f>
        <v>23092</v>
      </c>
      <c r="D1764" s="63">
        <f>'soust.uk.JMK př.č.2'!$L$27</f>
        <v>85</v>
      </c>
      <c r="E1764" s="63">
        <f t="shared" si="81"/>
        <v>4755</v>
      </c>
      <c r="F1764" s="63">
        <f t="shared" si="82"/>
        <v>3439</v>
      </c>
      <c r="G1764" s="65"/>
      <c r="H1764" s="194"/>
      <c r="I1764" s="64"/>
      <c r="J1764" s="64"/>
      <c r="K1764" s="69"/>
      <c r="L1764" s="72"/>
      <c r="M1764" s="72"/>
      <c r="N1764" s="72"/>
      <c r="O1764" s="72"/>
      <c r="P1764" s="63">
        <f t="shared" si="83"/>
        <v>1231</v>
      </c>
    </row>
    <row r="1765" spans="1:16" x14ac:dyDescent="0.25">
      <c r="A1765" s="104">
        <v>1765</v>
      </c>
      <c r="B1765" s="66">
        <v>80.569999999999993</v>
      </c>
      <c r="C1765" s="63">
        <f>'soust.uk.JMK př.č.2'!$O$27+'soust.uk.JMK př.č.2'!$P$27</f>
        <v>23092</v>
      </c>
      <c r="D1765" s="63">
        <f>'soust.uk.JMK př.č.2'!$L$27</f>
        <v>85</v>
      </c>
      <c r="E1765" s="63">
        <f t="shared" si="81"/>
        <v>4755</v>
      </c>
      <c r="F1765" s="63">
        <f t="shared" si="82"/>
        <v>3439</v>
      </c>
      <c r="G1765" s="65"/>
      <c r="H1765" s="194"/>
      <c r="I1765" s="64"/>
      <c r="J1765" s="64"/>
      <c r="K1765" s="69"/>
      <c r="L1765" s="72"/>
      <c r="M1765" s="72"/>
      <c r="N1765" s="72"/>
      <c r="O1765" s="72"/>
      <c r="P1765" s="63">
        <f t="shared" si="83"/>
        <v>1231</v>
      </c>
    </row>
    <row r="1766" spans="1:16" x14ac:dyDescent="0.25">
      <c r="A1766" s="104">
        <v>1766</v>
      </c>
      <c r="B1766" s="66">
        <v>80.569999999999993</v>
      </c>
      <c r="C1766" s="63">
        <f>'soust.uk.JMK př.č.2'!$O$27+'soust.uk.JMK př.č.2'!$P$27</f>
        <v>23092</v>
      </c>
      <c r="D1766" s="63">
        <f>'soust.uk.JMK př.č.2'!$L$27</f>
        <v>85</v>
      </c>
      <c r="E1766" s="63">
        <f t="shared" si="81"/>
        <v>4755</v>
      </c>
      <c r="F1766" s="63">
        <f t="shared" si="82"/>
        <v>3439</v>
      </c>
      <c r="G1766" s="65"/>
      <c r="H1766" s="194"/>
      <c r="I1766" s="64"/>
      <c r="J1766" s="64"/>
      <c r="K1766" s="69"/>
      <c r="L1766" s="72"/>
      <c r="M1766" s="72"/>
      <c r="N1766" s="72"/>
      <c r="O1766" s="72"/>
      <c r="P1766" s="63">
        <f t="shared" si="83"/>
        <v>1231</v>
      </c>
    </row>
    <row r="1767" spans="1:16" x14ac:dyDescent="0.25">
      <c r="A1767" s="104">
        <v>1767</v>
      </c>
      <c r="B1767" s="66">
        <v>80.569999999999993</v>
      </c>
      <c r="C1767" s="63">
        <f>'soust.uk.JMK př.č.2'!$O$27+'soust.uk.JMK př.č.2'!$P$27</f>
        <v>23092</v>
      </c>
      <c r="D1767" s="63">
        <f>'soust.uk.JMK př.č.2'!$L$27</f>
        <v>85</v>
      </c>
      <c r="E1767" s="63">
        <f t="shared" si="81"/>
        <v>4755</v>
      </c>
      <c r="F1767" s="63">
        <f t="shared" si="82"/>
        <v>3439</v>
      </c>
      <c r="G1767" s="65"/>
      <c r="H1767" s="194"/>
      <c r="I1767" s="64"/>
      <c r="J1767" s="64"/>
      <c r="K1767" s="69"/>
      <c r="L1767" s="72"/>
      <c r="M1767" s="72"/>
      <c r="N1767" s="72"/>
      <c r="O1767" s="72"/>
      <c r="P1767" s="63">
        <f t="shared" si="83"/>
        <v>1231</v>
      </c>
    </row>
    <row r="1768" spans="1:16" x14ac:dyDescent="0.25">
      <c r="A1768" s="104">
        <v>1768</v>
      </c>
      <c r="B1768" s="66">
        <v>80.569999999999993</v>
      </c>
      <c r="C1768" s="63">
        <f>'soust.uk.JMK př.č.2'!$O$27+'soust.uk.JMK př.č.2'!$P$27</f>
        <v>23092</v>
      </c>
      <c r="D1768" s="63">
        <f>'soust.uk.JMK př.č.2'!$L$27</f>
        <v>85</v>
      </c>
      <c r="E1768" s="63">
        <f t="shared" si="81"/>
        <v>4755</v>
      </c>
      <c r="F1768" s="63">
        <f t="shared" si="82"/>
        <v>3439</v>
      </c>
      <c r="G1768" s="65"/>
      <c r="H1768" s="194"/>
      <c r="I1768" s="64"/>
      <c r="J1768" s="64"/>
      <c r="K1768" s="69"/>
      <c r="L1768" s="72"/>
      <c r="M1768" s="72"/>
      <c r="N1768" s="72"/>
      <c r="O1768" s="72"/>
      <c r="P1768" s="63">
        <f t="shared" si="83"/>
        <v>1231</v>
      </c>
    </row>
    <row r="1769" spans="1:16" x14ac:dyDescent="0.25">
      <c r="A1769" s="104">
        <v>1769</v>
      </c>
      <c r="B1769" s="66">
        <v>80.569999999999993</v>
      </c>
      <c r="C1769" s="63">
        <f>'soust.uk.JMK př.č.2'!$O$27+'soust.uk.JMK př.č.2'!$P$27</f>
        <v>23092</v>
      </c>
      <c r="D1769" s="63">
        <f>'soust.uk.JMK př.č.2'!$L$27</f>
        <v>85</v>
      </c>
      <c r="E1769" s="63">
        <f t="shared" si="81"/>
        <v>4755</v>
      </c>
      <c r="F1769" s="63">
        <f t="shared" si="82"/>
        <v>3439</v>
      </c>
      <c r="G1769" s="65"/>
      <c r="H1769" s="194"/>
      <c r="I1769" s="64"/>
      <c r="J1769" s="64"/>
      <c r="K1769" s="69"/>
      <c r="L1769" s="72"/>
      <c r="M1769" s="72"/>
      <c r="N1769" s="72"/>
      <c r="O1769" s="72"/>
      <c r="P1769" s="63">
        <f t="shared" si="83"/>
        <v>1231</v>
      </c>
    </row>
    <row r="1770" spans="1:16" x14ac:dyDescent="0.25">
      <c r="A1770" s="104">
        <v>1770</v>
      </c>
      <c r="B1770" s="66">
        <v>80.58</v>
      </c>
      <c r="C1770" s="63">
        <f>'soust.uk.JMK př.č.2'!$O$27+'soust.uk.JMK př.č.2'!$P$27</f>
        <v>23092</v>
      </c>
      <c r="D1770" s="63">
        <f>'soust.uk.JMK př.č.2'!$L$27</f>
        <v>85</v>
      </c>
      <c r="E1770" s="63">
        <f t="shared" si="81"/>
        <v>4755</v>
      </c>
      <c r="F1770" s="63">
        <f t="shared" si="82"/>
        <v>3439</v>
      </c>
      <c r="G1770" s="65"/>
      <c r="H1770" s="194"/>
      <c r="I1770" s="64"/>
      <c r="J1770" s="64"/>
      <c r="K1770" s="69"/>
      <c r="L1770" s="72"/>
      <c r="M1770" s="72"/>
      <c r="N1770" s="72"/>
      <c r="O1770" s="72"/>
      <c r="P1770" s="63">
        <f t="shared" si="83"/>
        <v>1231</v>
      </c>
    </row>
    <row r="1771" spans="1:16" x14ac:dyDescent="0.25">
      <c r="A1771" s="104">
        <v>1771</v>
      </c>
      <c r="B1771" s="66">
        <v>80.58</v>
      </c>
      <c r="C1771" s="63">
        <f>'soust.uk.JMK př.č.2'!$O$27+'soust.uk.JMK př.č.2'!$P$27</f>
        <v>23092</v>
      </c>
      <c r="D1771" s="63">
        <f>'soust.uk.JMK př.č.2'!$L$27</f>
        <v>85</v>
      </c>
      <c r="E1771" s="63">
        <f t="shared" si="81"/>
        <v>4755</v>
      </c>
      <c r="F1771" s="63">
        <f t="shared" si="82"/>
        <v>3439</v>
      </c>
      <c r="G1771" s="65"/>
      <c r="H1771" s="194"/>
      <c r="I1771" s="64"/>
      <c r="J1771" s="64"/>
      <c r="K1771" s="69"/>
      <c r="L1771" s="72"/>
      <c r="M1771" s="72"/>
      <c r="N1771" s="72"/>
      <c r="O1771" s="72"/>
      <c r="P1771" s="63">
        <f t="shared" si="83"/>
        <v>1231</v>
      </c>
    </row>
    <row r="1772" spans="1:16" x14ac:dyDescent="0.25">
      <c r="A1772" s="104">
        <v>1772</v>
      </c>
      <c r="B1772" s="66">
        <v>80.58</v>
      </c>
      <c r="C1772" s="63">
        <f>'soust.uk.JMK př.č.2'!$O$27+'soust.uk.JMK př.č.2'!$P$27</f>
        <v>23092</v>
      </c>
      <c r="D1772" s="63">
        <f>'soust.uk.JMK př.č.2'!$L$27</f>
        <v>85</v>
      </c>
      <c r="E1772" s="63">
        <f t="shared" si="81"/>
        <v>4755</v>
      </c>
      <c r="F1772" s="63">
        <f t="shared" si="82"/>
        <v>3439</v>
      </c>
      <c r="G1772" s="65"/>
      <c r="H1772" s="194"/>
      <c r="I1772" s="64"/>
      <c r="J1772" s="64"/>
      <c r="K1772" s="69"/>
      <c r="L1772" s="72"/>
      <c r="M1772" s="72"/>
      <c r="N1772" s="72"/>
      <c r="O1772" s="72"/>
      <c r="P1772" s="63">
        <f t="shared" si="83"/>
        <v>1231</v>
      </c>
    </row>
    <row r="1773" spans="1:16" x14ac:dyDescent="0.25">
      <c r="A1773" s="104">
        <v>1773</v>
      </c>
      <c r="B1773" s="66">
        <v>80.58</v>
      </c>
      <c r="C1773" s="63">
        <f>'soust.uk.JMK př.č.2'!$O$27+'soust.uk.JMK př.č.2'!$P$27</f>
        <v>23092</v>
      </c>
      <c r="D1773" s="63">
        <f>'soust.uk.JMK př.č.2'!$L$27</f>
        <v>85</v>
      </c>
      <c r="E1773" s="63">
        <f t="shared" si="81"/>
        <v>4755</v>
      </c>
      <c r="F1773" s="63">
        <f t="shared" si="82"/>
        <v>3439</v>
      </c>
      <c r="G1773" s="65"/>
      <c r="H1773" s="194"/>
      <c r="I1773" s="64"/>
      <c r="J1773" s="64"/>
      <c r="K1773" s="69"/>
      <c r="L1773" s="72"/>
      <c r="M1773" s="72"/>
      <c r="N1773" s="72"/>
      <c r="O1773" s="72"/>
      <c r="P1773" s="63">
        <f t="shared" si="83"/>
        <v>1231</v>
      </c>
    </row>
    <row r="1774" spans="1:16" x14ac:dyDescent="0.25">
      <c r="A1774" s="104">
        <v>1774</v>
      </c>
      <c r="B1774" s="66">
        <v>80.58</v>
      </c>
      <c r="C1774" s="63">
        <f>'soust.uk.JMK př.č.2'!$O$27+'soust.uk.JMK př.č.2'!$P$27</f>
        <v>23092</v>
      </c>
      <c r="D1774" s="63">
        <f>'soust.uk.JMK př.č.2'!$L$27</f>
        <v>85</v>
      </c>
      <c r="E1774" s="63">
        <f t="shared" si="81"/>
        <v>4755</v>
      </c>
      <c r="F1774" s="63">
        <f t="shared" si="82"/>
        <v>3439</v>
      </c>
      <c r="G1774" s="65"/>
      <c r="H1774" s="194"/>
      <c r="I1774" s="64"/>
      <c r="J1774" s="64"/>
      <c r="K1774" s="69"/>
      <c r="L1774" s="72"/>
      <c r="M1774" s="72"/>
      <c r="N1774" s="72"/>
      <c r="O1774" s="72"/>
      <c r="P1774" s="63">
        <f t="shared" si="83"/>
        <v>1231</v>
      </c>
    </row>
    <row r="1775" spans="1:16" x14ac:dyDescent="0.25">
      <c r="A1775" s="104">
        <v>1775</v>
      </c>
      <c r="B1775" s="66">
        <v>80.58</v>
      </c>
      <c r="C1775" s="63">
        <f>'soust.uk.JMK př.č.2'!$O$27+'soust.uk.JMK př.č.2'!$P$27</f>
        <v>23092</v>
      </c>
      <c r="D1775" s="63">
        <f>'soust.uk.JMK př.č.2'!$L$27</f>
        <v>85</v>
      </c>
      <c r="E1775" s="63">
        <f t="shared" si="81"/>
        <v>4755</v>
      </c>
      <c r="F1775" s="63">
        <f t="shared" si="82"/>
        <v>3439</v>
      </c>
      <c r="G1775" s="65"/>
      <c r="H1775" s="194"/>
      <c r="I1775" s="64"/>
      <c r="J1775" s="64"/>
      <c r="K1775" s="69"/>
      <c r="L1775" s="72"/>
      <c r="M1775" s="72"/>
      <c r="N1775" s="72"/>
      <c r="O1775" s="72"/>
      <c r="P1775" s="63">
        <f t="shared" si="83"/>
        <v>1231</v>
      </c>
    </row>
    <row r="1776" spans="1:16" x14ac:dyDescent="0.25">
      <c r="A1776" s="104">
        <v>1776</v>
      </c>
      <c r="B1776" s="66">
        <v>80.58</v>
      </c>
      <c r="C1776" s="63">
        <f>'soust.uk.JMK př.č.2'!$O$27+'soust.uk.JMK př.č.2'!$P$27</f>
        <v>23092</v>
      </c>
      <c r="D1776" s="63">
        <f>'soust.uk.JMK př.č.2'!$L$27</f>
        <v>85</v>
      </c>
      <c r="E1776" s="63">
        <f t="shared" si="81"/>
        <v>4755</v>
      </c>
      <c r="F1776" s="63">
        <f t="shared" si="82"/>
        <v>3439</v>
      </c>
      <c r="G1776" s="65"/>
      <c r="H1776" s="194"/>
      <c r="I1776" s="64"/>
      <c r="J1776" s="64"/>
      <c r="K1776" s="69"/>
      <c r="L1776" s="72"/>
      <c r="M1776" s="72"/>
      <c r="N1776" s="72"/>
      <c r="O1776" s="72"/>
      <c r="P1776" s="63">
        <f t="shared" si="83"/>
        <v>1231</v>
      </c>
    </row>
    <row r="1777" spans="1:16" x14ac:dyDescent="0.25">
      <c r="A1777" s="104">
        <v>1777</v>
      </c>
      <c r="B1777" s="66">
        <v>80.58</v>
      </c>
      <c r="C1777" s="63">
        <f>'soust.uk.JMK př.č.2'!$O$27+'soust.uk.JMK př.č.2'!$P$27</f>
        <v>23092</v>
      </c>
      <c r="D1777" s="63">
        <f>'soust.uk.JMK př.č.2'!$L$27</f>
        <v>85</v>
      </c>
      <c r="E1777" s="63">
        <f t="shared" si="81"/>
        <v>4755</v>
      </c>
      <c r="F1777" s="63">
        <f t="shared" si="82"/>
        <v>3439</v>
      </c>
      <c r="G1777" s="65"/>
      <c r="H1777" s="194"/>
      <c r="I1777" s="64"/>
      <c r="J1777" s="64"/>
      <c r="K1777" s="69"/>
      <c r="L1777" s="72"/>
      <c r="M1777" s="72"/>
      <c r="N1777" s="72"/>
      <c r="O1777" s="72"/>
      <c r="P1777" s="63">
        <f t="shared" si="83"/>
        <v>1231</v>
      </c>
    </row>
    <row r="1778" spans="1:16" x14ac:dyDescent="0.25">
      <c r="A1778" s="104">
        <v>1778</v>
      </c>
      <c r="B1778" s="66">
        <v>80.58</v>
      </c>
      <c r="C1778" s="63">
        <f>'soust.uk.JMK př.č.2'!$O$27+'soust.uk.JMK př.č.2'!$P$27</f>
        <v>23092</v>
      </c>
      <c r="D1778" s="63">
        <f>'soust.uk.JMK př.č.2'!$L$27</f>
        <v>85</v>
      </c>
      <c r="E1778" s="63">
        <f t="shared" si="81"/>
        <v>4755</v>
      </c>
      <c r="F1778" s="63">
        <f t="shared" si="82"/>
        <v>3439</v>
      </c>
      <c r="G1778" s="65"/>
      <c r="H1778" s="194"/>
      <c r="I1778" s="64"/>
      <c r="J1778" s="64"/>
      <c r="K1778" s="69"/>
      <c r="L1778" s="72"/>
      <c r="M1778" s="72"/>
      <c r="N1778" s="72"/>
      <c r="O1778" s="72"/>
      <c r="P1778" s="63">
        <f t="shared" si="83"/>
        <v>1231</v>
      </c>
    </row>
    <row r="1779" spans="1:16" x14ac:dyDescent="0.25">
      <c r="A1779" s="104">
        <v>1779</v>
      </c>
      <c r="B1779" s="66">
        <v>80.58</v>
      </c>
      <c r="C1779" s="63">
        <f>'soust.uk.JMK př.č.2'!$O$27+'soust.uk.JMK př.č.2'!$P$27</f>
        <v>23092</v>
      </c>
      <c r="D1779" s="63">
        <f>'soust.uk.JMK př.č.2'!$L$27</f>
        <v>85</v>
      </c>
      <c r="E1779" s="63">
        <f t="shared" si="81"/>
        <v>4755</v>
      </c>
      <c r="F1779" s="63">
        <f t="shared" si="82"/>
        <v>3439</v>
      </c>
      <c r="G1779" s="65"/>
      <c r="H1779" s="194"/>
      <c r="I1779" s="64"/>
      <c r="J1779" s="64"/>
      <c r="K1779" s="69"/>
      <c r="L1779" s="72"/>
      <c r="M1779" s="72"/>
      <c r="N1779" s="72"/>
      <c r="O1779" s="72"/>
      <c r="P1779" s="63">
        <f t="shared" si="83"/>
        <v>1231</v>
      </c>
    </row>
    <row r="1780" spans="1:16" x14ac:dyDescent="0.25">
      <c r="A1780" s="104">
        <v>1780</v>
      </c>
      <c r="B1780" s="66">
        <v>80.58</v>
      </c>
      <c r="C1780" s="63">
        <f>'soust.uk.JMK př.č.2'!$O$27+'soust.uk.JMK př.č.2'!$P$27</f>
        <v>23092</v>
      </c>
      <c r="D1780" s="63">
        <f>'soust.uk.JMK př.č.2'!$L$27</f>
        <v>85</v>
      </c>
      <c r="E1780" s="63">
        <f t="shared" si="81"/>
        <v>4755</v>
      </c>
      <c r="F1780" s="63">
        <f t="shared" si="82"/>
        <v>3439</v>
      </c>
      <c r="G1780" s="65"/>
      <c r="H1780" s="194"/>
      <c r="I1780" s="64"/>
      <c r="J1780" s="64"/>
      <c r="K1780" s="69"/>
      <c r="L1780" s="72"/>
      <c r="M1780" s="72"/>
      <c r="N1780" s="72"/>
      <c r="O1780" s="72"/>
      <c r="P1780" s="63">
        <f t="shared" si="83"/>
        <v>1231</v>
      </c>
    </row>
    <row r="1781" spans="1:16" x14ac:dyDescent="0.25">
      <c r="A1781" s="104">
        <v>1781</v>
      </c>
      <c r="B1781" s="66">
        <v>80.58</v>
      </c>
      <c r="C1781" s="63">
        <f>'soust.uk.JMK př.č.2'!$O$27+'soust.uk.JMK př.č.2'!$P$27</f>
        <v>23092</v>
      </c>
      <c r="D1781" s="63">
        <f>'soust.uk.JMK př.č.2'!$L$27</f>
        <v>85</v>
      </c>
      <c r="E1781" s="63">
        <f t="shared" si="81"/>
        <v>4755</v>
      </c>
      <c r="F1781" s="63">
        <f t="shared" si="82"/>
        <v>3439</v>
      </c>
      <c r="G1781" s="65"/>
      <c r="H1781" s="194"/>
      <c r="I1781" s="64"/>
      <c r="J1781" s="64"/>
      <c r="K1781" s="69"/>
      <c r="L1781" s="72"/>
      <c r="M1781" s="72"/>
      <c r="N1781" s="72"/>
      <c r="O1781" s="72"/>
      <c r="P1781" s="63">
        <f t="shared" si="83"/>
        <v>1231</v>
      </c>
    </row>
    <row r="1782" spans="1:16" x14ac:dyDescent="0.25">
      <c r="A1782" s="104">
        <v>1782</v>
      </c>
      <c r="B1782" s="66">
        <v>80.58</v>
      </c>
      <c r="C1782" s="63">
        <f>'soust.uk.JMK př.č.2'!$O$27+'soust.uk.JMK př.č.2'!$P$27</f>
        <v>23092</v>
      </c>
      <c r="D1782" s="63">
        <f>'soust.uk.JMK př.č.2'!$L$27</f>
        <v>85</v>
      </c>
      <c r="E1782" s="63">
        <f t="shared" si="81"/>
        <v>4755</v>
      </c>
      <c r="F1782" s="63">
        <f t="shared" si="82"/>
        <v>3439</v>
      </c>
      <c r="G1782" s="65"/>
      <c r="H1782" s="194"/>
      <c r="I1782" s="64"/>
      <c r="J1782" s="64"/>
      <c r="K1782" s="69"/>
      <c r="L1782" s="72"/>
      <c r="M1782" s="72"/>
      <c r="N1782" s="72"/>
      <c r="O1782" s="72"/>
      <c r="P1782" s="63">
        <f t="shared" si="83"/>
        <v>1231</v>
      </c>
    </row>
    <row r="1783" spans="1:16" x14ac:dyDescent="0.25">
      <c r="A1783" s="104">
        <v>1783</v>
      </c>
      <c r="B1783" s="66">
        <v>80.58</v>
      </c>
      <c r="C1783" s="63">
        <f>'soust.uk.JMK př.č.2'!$O$27+'soust.uk.JMK př.č.2'!$P$27</f>
        <v>23092</v>
      </c>
      <c r="D1783" s="63">
        <f>'soust.uk.JMK př.č.2'!$L$27</f>
        <v>85</v>
      </c>
      <c r="E1783" s="63">
        <f t="shared" si="81"/>
        <v>4755</v>
      </c>
      <c r="F1783" s="63">
        <f t="shared" si="82"/>
        <v>3439</v>
      </c>
      <c r="G1783" s="65"/>
      <c r="H1783" s="194"/>
      <c r="I1783" s="64"/>
      <c r="J1783" s="64"/>
      <c r="K1783" s="69"/>
      <c r="L1783" s="72"/>
      <c r="M1783" s="72"/>
      <c r="N1783" s="72"/>
      <c r="O1783" s="72"/>
      <c r="P1783" s="63">
        <f t="shared" si="83"/>
        <v>1231</v>
      </c>
    </row>
    <row r="1784" spans="1:16" x14ac:dyDescent="0.25">
      <c r="A1784" s="104">
        <v>1784</v>
      </c>
      <c r="B1784" s="66">
        <v>80.58</v>
      </c>
      <c r="C1784" s="63">
        <f>'soust.uk.JMK př.č.2'!$O$27+'soust.uk.JMK př.č.2'!$P$27</f>
        <v>23092</v>
      </c>
      <c r="D1784" s="63">
        <f>'soust.uk.JMK př.č.2'!$L$27</f>
        <v>85</v>
      </c>
      <c r="E1784" s="63">
        <f t="shared" si="81"/>
        <v>4755</v>
      </c>
      <c r="F1784" s="63">
        <f t="shared" si="82"/>
        <v>3439</v>
      </c>
      <c r="G1784" s="65"/>
      <c r="H1784" s="194"/>
      <c r="I1784" s="64"/>
      <c r="J1784" s="64"/>
      <c r="K1784" s="69"/>
      <c r="L1784" s="72"/>
      <c r="M1784" s="72"/>
      <c r="N1784" s="72"/>
      <c r="O1784" s="72"/>
      <c r="P1784" s="63">
        <f t="shared" si="83"/>
        <v>1231</v>
      </c>
    </row>
    <row r="1785" spans="1:16" x14ac:dyDescent="0.25">
      <c r="A1785" s="104">
        <v>1785</v>
      </c>
      <c r="B1785" s="66">
        <v>80.58</v>
      </c>
      <c r="C1785" s="63">
        <f>'soust.uk.JMK př.č.2'!$O$27+'soust.uk.JMK př.č.2'!$P$27</f>
        <v>23092</v>
      </c>
      <c r="D1785" s="63">
        <f>'soust.uk.JMK př.č.2'!$L$27</f>
        <v>85</v>
      </c>
      <c r="E1785" s="63">
        <f t="shared" si="81"/>
        <v>4755</v>
      </c>
      <c r="F1785" s="63">
        <f t="shared" si="82"/>
        <v>3439</v>
      </c>
      <c r="G1785" s="65"/>
      <c r="H1785" s="194"/>
      <c r="I1785" s="64"/>
      <c r="J1785" s="64"/>
      <c r="K1785" s="69"/>
      <c r="L1785" s="72"/>
      <c r="M1785" s="72"/>
      <c r="N1785" s="72"/>
      <c r="O1785" s="72"/>
      <c r="P1785" s="63">
        <f t="shared" si="83"/>
        <v>1231</v>
      </c>
    </row>
    <row r="1786" spans="1:16" x14ac:dyDescent="0.25">
      <c r="A1786" s="104">
        <v>1786</v>
      </c>
      <c r="B1786" s="66">
        <v>80.58</v>
      </c>
      <c r="C1786" s="63">
        <f>'soust.uk.JMK př.č.2'!$O$27+'soust.uk.JMK př.č.2'!$P$27</f>
        <v>23092</v>
      </c>
      <c r="D1786" s="63">
        <f>'soust.uk.JMK př.č.2'!$L$27</f>
        <v>85</v>
      </c>
      <c r="E1786" s="63">
        <f t="shared" si="81"/>
        <v>4755</v>
      </c>
      <c r="F1786" s="63">
        <f t="shared" si="82"/>
        <v>3439</v>
      </c>
      <c r="G1786" s="65"/>
      <c r="H1786" s="194"/>
      <c r="I1786" s="64"/>
      <c r="J1786" s="64"/>
      <c r="K1786" s="69"/>
      <c r="L1786" s="72"/>
      <c r="M1786" s="72"/>
      <c r="N1786" s="72"/>
      <c r="O1786" s="72"/>
      <c r="P1786" s="63">
        <f t="shared" si="83"/>
        <v>1231</v>
      </c>
    </row>
    <row r="1787" spans="1:16" x14ac:dyDescent="0.25">
      <c r="A1787" s="104">
        <v>1787</v>
      </c>
      <c r="B1787" s="66">
        <v>80.58</v>
      </c>
      <c r="C1787" s="63">
        <f>'soust.uk.JMK př.č.2'!$O$27+'soust.uk.JMK př.č.2'!$P$27</f>
        <v>23092</v>
      </c>
      <c r="D1787" s="63">
        <f>'soust.uk.JMK př.č.2'!$L$27</f>
        <v>85</v>
      </c>
      <c r="E1787" s="63">
        <f t="shared" si="81"/>
        <v>4755</v>
      </c>
      <c r="F1787" s="63">
        <f t="shared" si="82"/>
        <v>3439</v>
      </c>
      <c r="G1787" s="65"/>
      <c r="H1787" s="194"/>
      <c r="I1787" s="64"/>
      <c r="J1787" s="64"/>
      <c r="K1787" s="69"/>
      <c r="L1787" s="72"/>
      <c r="M1787" s="72"/>
      <c r="N1787" s="72"/>
      <c r="O1787" s="72"/>
      <c r="P1787" s="63">
        <f t="shared" si="83"/>
        <v>1231</v>
      </c>
    </row>
    <row r="1788" spans="1:16" x14ac:dyDescent="0.25">
      <c r="A1788" s="104">
        <v>1788</v>
      </c>
      <c r="B1788" s="66">
        <v>80.58</v>
      </c>
      <c r="C1788" s="63">
        <f>'soust.uk.JMK př.č.2'!$O$27+'soust.uk.JMK př.č.2'!$P$27</f>
        <v>23092</v>
      </c>
      <c r="D1788" s="63">
        <f>'soust.uk.JMK př.č.2'!$L$27</f>
        <v>85</v>
      </c>
      <c r="E1788" s="63">
        <f t="shared" si="81"/>
        <v>4755</v>
      </c>
      <c r="F1788" s="63">
        <f t="shared" si="82"/>
        <v>3439</v>
      </c>
      <c r="G1788" s="65"/>
      <c r="H1788" s="194"/>
      <c r="I1788" s="64"/>
      <c r="J1788" s="64"/>
      <c r="K1788" s="69"/>
      <c r="L1788" s="72"/>
      <c r="M1788" s="72"/>
      <c r="N1788" s="72"/>
      <c r="O1788" s="72"/>
      <c r="P1788" s="63">
        <f t="shared" si="83"/>
        <v>1231</v>
      </c>
    </row>
    <row r="1789" spans="1:16" x14ac:dyDescent="0.25">
      <c r="A1789" s="104">
        <v>1789</v>
      </c>
      <c r="B1789" s="66">
        <v>80.58</v>
      </c>
      <c r="C1789" s="63">
        <f>'soust.uk.JMK př.č.2'!$O$27+'soust.uk.JMK př.č.2'!$P$27</f>
        <v>23092</v>
      </c>
      <c r="D1789" s="63">
        <f>'soust.uk.JMK př.č.2'!$L$27</f>
        <v>85</v>
      </c>
      <c r="E1789" s="63">
        <f t="shared" si="81"/>
        <v>4755</v>
      </c>
      <c r="F1789" s="63">
        <f t="shared" si="82"/>
        <v>3439</v>
      </c>
      <c r="G1789" s="65"/>
      <c r="H1789" s="194"/>
      <c r="I1789" s="64"/>
      <c r="J1789" s="64"/>
      <c r="K1789" s="69"/>
      <c r="L1789" s="72"/>
      <c r="M1789" s="72"/>
      <c r="N1789" s="72"/>
      <c r="O1789" s="72"/>
      <c r="P1789" s="63">
        <f t="shared" si="83"/>
        <v>1231</v>
      </c>
    </row>
    <row r="1790" spans="1:16" x14ac:dyDescent="0.25">
      <c r="A1790" s="104">
        <v>1790</v>
      </c>
      <c r="B1790" s="66">
        <v>80.58</v>
      </c>
      <c r="C1790" s="63">
        <f>'soust.uk.JMK př.č.2'!$O$27+'soust.uk.JMK př.č.2'!$P$27</f>
        <v>23092</v>
      </c>
      <c r="D1790" s="63">
        <f>'soust.uk.JMK př.č.2'!$L$27</f>
        <v>85</v>
      </c>
      <c r="E1790" s="63">
        <f t="shared" si="81"/>
        <v>4755</v>
      </c>
      <c r="F1790" s="63">
        <f t="shared" si="82"/>
        <v>3439</v>
      </c>
      <c r="G1790" s="65"/>
      <c r="H1790" s="194"/>
      <c r="I1790" s="64"/>
      <c r="J1790" s="64"/>
      <c r="K1790" s="69"/>
      <c r="L1790" s="72"/>
      <c r="M1790" s="72"/>
      <c r="N1790" s="72"/>
      <c r="O1790" s="72"/>
      <c r="P1790" s="63">
        <f t="shared" si="83"/>
        <v>1231</v>
      </c>
    </row>
    <row r="1791" spans="1:16" x14ac:dyDescent="0.25">
      <c r="A1791" s="104">
        <v>1791</v>
      </c>
      <c r="B1791" s="66">
        <v>80.58</v>
      </c>
      <c r="C1791" s="63">
        <f>'soust.uk.JMK př.č.2'!$O$27+'soust.uk.JMK př.č.2'!$P$27</f>
        <v>23092</v>
      </c>
      <c r="D1791" s="63">
        <f>'soust.uk.JMK př.č.2'!$L$27</f>
        <v>85</v>
      </c>
      <c r="E1791" s="63">
        <f t="shared" si="81"/>
        <v>4755</v>
      </c>
      <c r="F1791" s="63">
        <f t="shared" si="82"/>
        <v>3439</v>
      </c>
      <c r="G1791" s="65"/>
      <c r="H1791" s="194"/>
      <c r="I1791" s="64"/>
      <c r="J1791" s="64"/>
      <c r="K1791" s="69"/>
      <c r="L1791" s="72"/>
      <c r="M1791" s="72"/>
      <c r="N1791" s="72"/>
      <c r="O1791" s="72"/>
      <c r="P1791" s="63">
        <f t="shared" si="83"/>
        <v>1231</v>
      </c>
    </row>
    <row r="1792" spans="1:16" x14ac:dyDescent="0.25">
      <c r="A1792" s="104">
        <v>1792</v>
      </c>
      <c r="B1792" s="66">
        <v>80.58</v>
      </c>
      <c r="C1792" s="63">
        <f>'soust.uk.JMK př.č.2'!$O$27+'soust.uk.JMK př.č.2'!$P$27</f>
        <v>23092</v>
      </c>
      <c r="D1792" s="63">
        <f>'soust.uk.JMK př.č.2'!$L$27</f>
        <v>85</v>
      </c>
      <c r="E1792" s="63">
        <f t="shared" si="81"/>
        <v>4755</v>
      </c>
      <c r="F1792" s="63">
        <f t="shared" si="82"/>
        <v>3439</v>
      </c>
      <c r="G1792" s="65"/>
      <c r="H1792" s="194"/>
      <c r="I1792" s="64"/>
      <c r="J1792" s="64"/>
      <c r="K1792" s="69"/>
      <c r="L1792" s="72"/>
      <c r="M1792" s="72"/>
      <c r="N1792" s="72"/>
      <c r="O1792" s="72"/>
      <c r="P1792" s="63">
        <f t="shared" si="83"/>
        <v>1231</v>
      </c>
    </row>
    <row r="1793" spans="1:16" x14ac:dyDescent="0.25">
      <c r="A1793" s="104">
        <v>1793</v>
      </c>
      <c r="B1793" s="66">
        <v>80.58</v>
      </c>
      <c r="C1793" s="63">
        <f>'soust.uk.JMK př.č.2'!$O$27+'soust.uk.JMK př.č.2'!$P$27</f>
        <v>23092</v>
      </c>
      <c r="D1793" s="63">
        <f>'soust.uk.JMK př.č.2'!$L$27</f>
        <v>85</v>
      </c>
      <c r="E1793" s="63">
        <f t="shared" si="81"/>
        <v>4755</v>
      </c>
      <c r="F1793" s="63">
        <f t="shared" si="82"/>
        <v>3439</v>
      </c>
      <c r="G1793" s="65"/>
      <c r="H1793" s="194"/>
      <c r="I1793" s="64"/>
      <c r="J1793" s="64"/>
      <c r="K1793" s="69"/>
      <c r="L1793" s="72"/>
      <c r="M1793" s="72"/>
      <c r="N1793" s="72"/>
      <c r="O1793" s="72"/>
      <c r="P1793" s="63">
        <f t="shared" si="83"/>
        <v>1231</v>
      </c>
    </row>
    <row r="1794" spans="1:16" x14ac:dyDescent="0.25">
      <c r="A1794" s="104">
        <v>1794</v>
      </c>
      <c r="B1794" s="66">
        <v>80.58</v>
      </c>
      <c r="C1794" s="63">
        <f>'soust.uk.JMK př.č.2'!$O$27+'soust.uk.JMK př.č.2'!$P$27</f>
        <v>23092</v>
      </c>
      <c r="D1794" s="63">
        <f>'soust.uk.JMK př.č.2'!$L$27</f>
        <v>85</v>
      </c>
      <c r="E1794" s="63">
        <f t="shared" si="81"/>
        <v>4755</v>
      </c>
      <c r="F1794" s="63">
        <f t="shared" si="82"/>
        <v>3439</v>
      </c>
      <c r="G1794" s="65"/>
      <c r="H1794" s="194"/>
      <c r="I1794" s="64"/>
      <c r="J1794" s="64"/>
      <c r="K1794" s="69"/>
      <c r="L1794" s="72"/>
      <c r="M1794" s="72"/>
      <c r="N1794" s="72"/>
      <c r="O1794" s="72"/>
      <c r="P1794" s="63">
        <f t="shared" si="83"/>
        <v>1231</v>
      </c>
    </row>
    <row r="1795" spans="1:16" x14ac:dyDescent="0.25">
      <c r="A1795" s="104">
        <v>1795</v>
      </c>
      <c r="B1795" s="66">
        <v>80.58</v>
      </c>
      <c r="C1795" s="63">
        <f>'soust.uk.JMK př.č.2'!$O$27+'soust.uk.JMK př.č.2'!$P$27</f>
        <v>23092</v>
      </c>
      <c r="D1795" s="63">
        <f>'soust.uk.JMK př.č.2'!$L$27</f>
        <v>85</v>
      </c>
      <c r="E1795" s="63">
        <f t="shared" si="81"/>
        <v>4755</v>
      </c>
      <c r="F1795" s="63">
        <f t="shared" si="82"/>
        <v>3439</v>
      </c>
      <c r="G1795" s="65"/>
      <c r="H1795" s="194"/>
      <c r="I1795" s="64"/>
      <c r="J1795" s="64"/>
      <c r="K1795" s="69"/>
      <c r="L1795" s="72"/>
      <c r="M1795" s="72"/>
      <c r="N1795" s="72"/>
      <c r="O1795" s="72"/>
      <c r="P1795" s="63">
        <f t="shared" si="83"/>
        <v>1231</v>
      </c>
    </row>
    <row r="1796" spans="1:16" x14ac:dyDescent="0.25">
      <c r="A1796" s="104">
        <v>1796</v>
      </c>
      <c r="B1796" s="66">
        <v>80.59</v>
      </c>
      <c r="C1796" s="63">
        <f>'soust.uk.JMK př.č.2'!$O$27+'soust.uk.JMK př.č.2'!$P$27</f>
        <v>23092</v>
      </c>
      <c r="D1796" s="63">
        <f>'soust.uk.JMK př.č.2'!$L$27</f>
        <v>85</v>
      </c>
      <c r="E1796" s="63">
        <f t="shared" si="81"/>
        <v>4754</v>
      </c>
      <c r="F1796" s="63">
        <f t="shared" si="82"/>
        <v>3438</v>
      </c>
      <c r="G1796" s="65"/>
      <c r="H1796" s="194"/>
      <c r="I1796" s="64"/>
      <c r="J1796" s="64"/>
      <c r="K1796" s="69"/>
      <c r="L1796" s="72"/>
      <c r="M1796" s="72"/>
      <c r="N1796" s="72"/>
      <c r="O1796" s="72"/>
      <c r="P1796" s="63">
        <f t="shared" si="83"/>
        <v>1231</v>
      </c>
    </row>
    <row r="1797" spans="1:16" x14ac:dyDescent="0.25">
      <c r="A1797" s="104">
        <v>1797</v>
      </c>
      <c r="B1797" s="66">
        <v>80.59</v>
      </c>
      <c r="C1797" s="63">
        <f>'soust.uk.JMK př.č.2'!$O$27+'soust.uk.JMK př.č.2'!$P$27</f>
        <v>23092</v>
      </c>
      <c r="D1797" s="63">
        <f>'soust.uk.JMK př.č.2'!$L$27</f>
        <v>85</v>
      </c>
      <c r="E1797" s="63">
        <f t="shared" si="81"/>
        <v>4754</v>
      </c>
      <c r="F1797" s="63">
        <f t="shared" si="82"/>
        <v>3438</v>
      </c>
      <c r="G1797" s="65"/>
      <c r="H1797" s="194"/>
      <c r="I1797" s="64"/>
      <c r="J1797" s="64"/>
      <c r="K1797" s="69"/>
      <c r="L1797" s="72"/>
      <c r="M1797" s="72"/>
      <c r="N1797" s="72"/>
      <c r="O1797" s="72"/>
      <c r="P1797" s="63">
        <f t="shared" si="83"/>
        <v>1231</v>
      </c>
    </row>
    <row r="1798" spans="1:16" x14ac:dyDescent="0.25">
      <c r="A1798" s="104">
        <v>1798</v>
      </c>
      <c r="B1798" s="66">
        <v>80.59</v>
      </c>
      <c r="C1798" s="63">
        <f>'soust.uk.JMK př.č.2'!$O$27+'soust.uk.JMK př.č.2'!$P$27</f>
        <v>23092</v>
      </c>
      <c r="D1798" s="63">
        <f>'soust.uk.JMK př.č.2'!$L$27</f>
        <v>85</v>
      </c>
      <c r="E1798" s="63">
        <f t="shared" si="81"/>
        <v>4754</v>
      </c>
      <c r="F1798" s="63">
        <f t="shared" si="82"/>
        <v>3438</v>
      </c>
      <c r="G1798" s="65"/>
      <c r="H1798" s="194"/>
      <c r="I1798" s="64"/>
      <c r="J1798" s="64"/>
      <c r="K1798" s="69"/>
      <c r="L1798" s="72"/>
      <c r="M1798" s="72"/>
      <c r="N1798" s="72"/>
      <c r="O1798" s="72"/>
      <c r="P1798" s="63">
        <f t="shared" si="83"/>
        <v>1231</v>
      </c>
    </row>
    <row r="1799" spans="1:16" x14ac:dyDescent="0.25">
      <c r="A1799" s="104">
        <v>1799</v>
      </c>
      <c r="B1799" s="66">
        <v>80.59</v>
      </c>
      <c r="C1799" s="63">
        <f>'soust.uk.JMK př.č.2'!$O$27+'soust.uk.JMK př.č.2'!$P$27</f>
        <v>23092</v>
      </c>
      <c r="D1799" s="63">
        <f>'soust.uk.JMK př.č.2'!$L$27</f>
        <v>85</v>
      </c>
      <c r="E1799" s="63">
        <f t="shared" si="81"/>
        <v>4754</v>
      </c>
      <c r="F1799" s="63">
        <f t="shared" si="82"/>
        <v>3438</v>
      </c>
      <c r="G1799" s="65"/>
      <c r="H1799" s="194"/>
      <c r="I1799" s="64"/>
      <c r="J1799" s="64"/>
      <c r="K1799" s="69"/>
      <c r="L1799" s="72"/>
      <c r="M1799" s="72"/>
      <c r="N1799" s="72"/>
      <c r="O1799" s="72"/>
      <c r="P1799" s="63">
        <f t="shared" si="83"/>
        <v>1231</v>
      </c>
    </row>
    <row r="1800" spans="1:16" x14ac:dyDescent="0.25">
      <c r="A1800" s="104">
        <v>1800</v>
      </c>
      <c r="B1800" s="66">
        <v>80.59</v>
      </c>
      <c r="C1800" s="63">
        <f>'soust.uk.JMK př.č.2'!$O$27+'soust.uk.JMK př.č.2'!$P$27</f>
        <v>23092</v>
      </c>
      <c r="D1800" s="63">
        <f>'soust.uk.JMK př.č.2'!$L$27</f>
        <v>85</v>
      </c>
      <c r="E1800" s="63">
        <f t="shared" si="81"/>
        <v>4754</v>
      </c>
      <c r="F1800" s="63">
        <f t="shared" si="82"/>
        <v>3438</v>
      </c>
      <c r="G1800" s="65"/>
      <c r="H1800" s="194"/>
      <c r="I1800" s="64"/>
      <c r="J1800" s="64"/>
      <c r="K1800" s="69"/>
      <c r="L1800" s="72"/>
      <c r="M1800" s="72"/>
      <c r="N1800" s="72"/>
      <c r="O1800" s="72"/>
      <c r="P1800" s="63">
        <f t="shared" si="83"/>
        <v>1231</v>
      </c>
    </row>
    <row r="1801" spans="1:16" x14ac:dyDescent="0.25">
      <c r="B1801" s="154"/>
      <c r="J1801" s="72"/>
      <c r="K1801" s="69"/>
      <c r="L1801" s="72"/>
      <c r="M1801" s="72"/>
      <c r="N1801" s="72"/>
      <c r="O1801" s="72"/>
    </row>
    <row r="1802" spans="1:16" x14ac:dyDescent="0.25">
      <c r="B1802" s="154"/>
      <c r="J1802" s="72"/>
      <c r="K1802" s="69"/>
      <c r="L1802" s="72"/>
      <c r="M1802" s="72"/>
      <c r="N1802" s="72"/>
      <c r="O1802" s="72"/>
    </row>
    <row r="1803" spans="1:16" x14ac:dyDescent="0.25">
      <c r="B1803" s="154"/>
      <c r="J1803" s="72"/>
      <c r="K1803" s="69"/>
      <c r="L1803" s="72"/>
      <c r="M1803" s="72"/>
      <c r="N1803" s="72"/>
      <c r="O1803" s="72"/>
    </row>
    <row r="1804" spans="1:16" x14ac:dyDescent="0.25">
      <c r="B1804" s="154"/>
      <c r="J1804" s="72"/>
      <c r="K1804" s="69"/>
      <c r="L1804" s="72"/>
      <c r="M1804" s="72"/>
      <c r="N1804" s="72"/>
      <c r="O1804" s="72"/>
    </row>
    <row r="1805" spans="1:16" ht="13.8" thickBot="1" x14ac:dyDescent="0.3">
      <c r="A1805" s="70" t="s">
        <v>123</v>
      </c>
      <c r="C1805" s="52"/>
      <c r="E1805" s="55"/>
      <c r="F1805" s="52"/>
      <c r="G1805" s="52"/>
      <c r="H1805" s="55"/>
      <c r="I1805" s="72"/>
      <c r="J1805" s="154"/>
      <c r="N1805" s="52"/>
      <c r="O1805" s="52"/>
    </row>
    <row r="1806" spans="1:16" ht="13.8" thickBot="1" x14ac:dyDescent="0.3">
      <c r="A1806" s="166" t="s">
        <v>122</v>
      </c>
      <c r="B1806" s="406" t="s">
        <v>127</v>
      </c>
      <c r="C1806" s="446"/>
      <c r="D1806" s="447" t="s">
        <v>116</v>
      </c>
      <c r="E1806" s="447"/>
      <c r="F1806" s="446" t="s">
        <v>117</v>
      </c>
      <c r="G1806" s="407"/>
      <c r="H1806" s="408" t="s">
        <v>118</v>
      </c>
      <c r="I1806" s="407"/>
      <c r="J1806" s="408" t="s">
        <v>119</v>
      </c>
      <c r="K1806" s="409"/>
      <c r="L1806" s="408" t="s">
        <v>120</v>
      </c>
      <c r="M1806" s="407"/>
      <c r="N1806" s="408" t="s">
        <v>128</v>
      </c>
      <c r="O1806" s="409"/>
    </row>
    <row r="1807" spans="1:16" x14ac:dyDescent="0.25">
      <c r="A1807" s="107" t="s">
        <v>134</v>
      </c>
      <c r="B1807" s="390">
        <v>29.53</v>
      </c>
      <c r="C1807" s="432"/>
      <c r="D1807" s="450"/>
      <c r="E1807" s="450"/>
      <c r="F1807" s="449"/>
      <c r="G1807" s="451"/>
      <c r="H1807" s="452"/>
      <c r="I1807" s="451"/>
      <c r="J1807" s="453"/>
      <c r="K1807" s="453"/>
      <c r="L1807" s="449"/>
      <c r="M1807" s="451"/>
      <c r="N1807" s="452"/>
      <c r="O1807" s="454"/>
    </row>
    <row r="1808" spans="1:16" x14ac:dyDescent="0.25">
      <c r="A1808" s="108" t="s">
        <v>135</v>
      </c>
      <c r="B1808" s="417">
        <v>24.330824499999999</v>
      </c>
      <c r="C1808" s="418"/>
      <c r="D1808" s="419">
        <v>0.42134490800000002</v>
      </c>
      <c r="E1808" s="418"/>
      <c r="F1808" s="461">
        <v>-3.0439032400000001E-3</v>
      </c>
      <c r="G1808" s="464"/>
      <c r="H1808" s="461">
        <v>1.2811561500000001E-5</v>
      </c>
      <c r="I1808" s="464"/>
      <c r="J1808" s="461">
        <v>-2.86218128E-8</v>
      </c>
      <c r="K1808" s="464"/>
      <c r="L1808" s="461">
        <v>3.1999096899999998E-11</v>
      </c>
      <c r="M1808" s="464"/>
      <c r="N1808" s="461">
        <v>-1.41390448E-14</v>
      </c>
      <c r="O1808" s="462"/>
    </row>
    <row r="1809" spans="1:15" ht="13.8" thickBot="1" x14ac:dyDescent="0.3">
      <c r="A1809" s="159" t="s">
        <v>136</v>
      </c>
      <c r="B1809" s="463">
        <v>52.123758500000001</v>
      </c>
      <c r="C1809" s="457"/>
      <c r="D1809" s="456">
        <v>3.1540266999999997E-2</v>
      </c>
      <c r="E1809" s="457"/>
      <c r="F1809" s="456">
        <v>-8.7381225000000001E-6</v>
      </c>
      <c r="G1809" s="457"/>
      <c r="H1809" s="458">
        <v>1.5128144300000001E-13</v>
      </c>
      <c r="I1809" s="459"/>
      <c r="J1809" s="458"/>
      <c r="K1809" s="459"/>
      <c r="L1809" s="458"/>
      <c r="M1809" s="459"/>
      <c r="N1809" s="458"/>
      <c r="O1809" s="460"/>
    </row>
    <row r="1810" spans="1:15" x14ac:dyDescent="0.25">
      <c r="A1810" s="55"/>
      <c r="J1810" s="72"/>
      <c r="K1810" s="69"/>
      <c r="L1810" s="72"/>
      <c r="M1810" s="72"/>
      <c r="N1810" s="72"/>
      <c r="O1810" s="72"/>
    </row>
    <row r="1811" spans="1:15" x14ac:dyDescent="0.25">
      <c r="A1811" s="55"/>
      <c r="J1811" s="72"/>
      <c r="K1811" s="69"/>
      <c r="L1811" s="72"/>
      <c r="M1811" s="72"/>
      <c r="N1811" s="72"/>
      <c r="O1811" s="72"/>
    </row>
    <row r="1812" spans="1:15" x14ac:dyDescent="0.25">
      <c r="A1812" s="55"/>
      <c r="J1812" s="72"/>
      <c r="K1812" s="69"/>
      <c r="L1812" s="72"/>
      <c r="M1812" s="72"/>
      <c r="N1812" s="72"/>
      <c r="O1812" s="72"/>
    </row>
    <row r="1813" spans="1:15" x14ac:dyDescent="0.25">
      <c r="A1813" s="55"/>
      <c r="J1813" s="72"/>
      <c r="K1813" s="69"/>
      <c r="L1813" s="72"/>
      <c r="M1813" s="72"/>
      <c r="N1813" s="72"/>
      <c r="O1813" s="72"/>
    </row>
  </sheetData>
  <mergeCells count="30">
    <mergeCell ref="N1808:O1808"/>
    <mergeCell ref="B1809:C1809"/>
    <mergeCell ref="D1809:E1809"/>
    <mergeCell ref="F1809:G1809"/>
    <mergeCell ref="H1809:I1809"/>
    <mergeCell ref="J1809:K1809"/>
    <mergeCell ref="L1809:M1809"/>
    <mergeCell ref="N1809:O1809"/>
    <mergeCell ref="B1808:C1808"/>
    <mergeCell ref="D1808:E1808"/>
    <mergeCell ref="F1808:G1808"/>
    <mergeCell ref="H1808:I1808"/>
    <mergeCell ref="J1808:K1808"/>
    <mergeCell ref="L1808:M1808"/>
    <mergeCell ref="J1806:K1806"/>
    <mergeCell ref="L1806:M1806"/>
    <mergeCell ref="N1806:O1806"/>
    <mergeCell ref="B1807:C1807"/>
    <mergeCell ref="D1807:E1807"/>
    <mergeCell ref="F1807:G1807"/>
    <mergeCell ref="H1807:I1807"/>
    <mergeCell ref="J1807:K1807"/>
    <mergeCell ref="L1807:M1807"/>
    <mergeCell ref="N1807:O1807"/>
    <mergeCell ref="H1806:I1806"/>
    <mergeCell ref="B3:D3"/>
    <mergeCell ref="E3:F3"/>
    <mergeCell ref="B1806:C1806"/>
    <mergeCell ref="D1806:E1806"/>
    <mergeCell ref="F1806:G1806"/>
  </mergeCells>
  <conditionalFormatting sqref="G14:G1000">
    <cfRule type="cellIs" dxfId="1" priority="2" stopIfTrue="1" operator="greaterThan">
      <formula>0</formula>
    </cfRule>
  </conditionalFormatting>
  <conditionalFormatting sqref="G14:G1800">
    <cfRule type="cellIs" dxfId="0" priority="1" stopIfTrue="1" operator="greaterThan">
      <formula>0</formula>
    </cfRule>
  </conditionalFormatting>
  <printOptions horizontalCentered="1"/>
  <pageMargins left="0.98425196850393704" right="0" top="0.98425196850393704" bottom="0.78740157480314965" header="0.31496062992125984" footer="0.11811023622047245"/>
  <pageSetup paperSize="9" scale="70" fitToHeight="0" orientation="portrait" horizontalDpi="300" verticalDpi="300" r:id="rId1"/>
  <headerFooter alignWithMargins="0">
    <oddHeader>&amp;R&amp;"Times New Roman,Kurzíva"&amp;12&amp;UPříloha č. 2g
Rozpisu rozpočtu přímých výdajů na vzdělávání</oddHeader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2CE8-E592-48AC-A570-8D60FD74EA9A}">
  <dimension ref="A1:S890"/>
  <sheetViews>
    <sheetView workbookViewId="0">
      <pane xSplit="1" ySplit="39" topLeftCell="B40" activePane="bottomRight" state="frozen"/>
      <selection activeCell="G5" sqref="G5:G7"/>
      <selection pane="topRight" activeCell="G5" sqref="G5:G7"/>
      <selection pane="bottomLeft" activeCell="G5" sqref="G5:G7"/>
      <selection pane="bottomRight" activeCell="H40" sqref="H40"/>
    </sheetView>
  </sheetViews>
  <sheetFormatPr defaultColWidth="9.109375" defaultRowHeight="13.15" x14ac:dyDescent="0.25"/>
  <cols>
    <col min="1" max="1" width="10.5546875" style="167" customWidth="1"/>
    <col min="2" max="2" width="11.6640625" style="167" customWidth="1"/>
    <col min="3" max="3" width="8" style="167" customWidth="1"/>
    <col min="4" max="4" width="6.88671875" style="167" customWidth="1"/>
    <col min="5" max="5" width="7.33203125" style="167" customWidth="1"/>
    <col min="6" max="6" width="7.109375" style="167" customWidth="1"/>
    <col min="7" max="7" width="6.44140625" style="167" customWidth="1"/>
    <col min="8" max="9" width="10.109375" style="167" customWidth="1"/>
    <col min="10" max="10" width="11.109375" style="167" customWidth="1"/>
    <col min="11" max="11" width="10.44140625" style="167" customWidth="1"/>
    <col min="12" max="13" width="7.6640625" style="55" customWidth="1"/>
    <col min="14" max="19" width="9.109375" style="55"/>
    <col min="20" max="16384" width="9.109375" style="167"/>
  </cols>
  <sheetData>
    <row r="1" spans="1:13" s="167" customFormat="1" ht="15.65" x14ac:dyDescent="0.3">
      <c r="A1" s="103" t="s">
        <v>241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47"/>
      <c r="M1" s="47"/>
    </row>
    <row r="2" spans="1:13" s="167" customFormat="1" ht="9.1" customHeight="1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55"/>
      <c r="M2" s="55"/>
    </row>
    <row r="3" spans="1:13" s="167" customFormat="1" x14ac:dyDescent="0.25">
      <c r="L3" s="55"/>
      <c r="M3" s="55"/>
    </row>
    <row r="4" spans="1:13" s="167" customFormat="1" ht="41.95" customHeight="1" x14ac:dyDescent="0.25">
      <c r="A4" s="168"/>
      <c r="B4" s="377" t="s">
        <v>105</v>
      </c>
      <c r="C4" s="378"/>
      <c r="D4" s="378"/>
      <c r="E4" s="378"/>
      <c r="F4" s="378"/>
      <c r="G4" s="379"/>
      <c r="H4" s="400" t="s">
        <v>257</v>
      </c>
      <c r="I4" s="401"/>
      <c r="J4" s="400" t="s">
        <v>138</v>
      </c>
      <c r="K4" s="401"/>
      <c r="L4" s="55"/>
      <c r="M4" s="55"/>
    </row>
    <row r="5" spans="1:13" s="167" customFormat="1" ht="69.849999999999994" customHeight="1" x14ac:dyDescent="0.25">
      <c r="A5" s="169" t="s">
        <v>139</v>
      </c>
      <c r="B5" s="170" t="s">
        <v>140</v>
      </c>
      <c r="C5" s="169" t="s">
        <v>141</v>
      </c>
      <c r="D5" s="171" t="s">
        <v>123</v>
      </c>
      <c r="E5" s="171" t="s">
        <v>109</v>
      </c>
      <c r="F5" s="171" t="s">
        <v>124</v>
      </c>
      <c r="G5" s="171" t="s">
        <v>10</v>
      </c>
      <c r="H5" s="171" t="s">
        <v>110</v>
      </c>
      <c r="I5" s="171" t="s">
        <v>111</v>
      </c>
      <c r="J5" s="171" t="s">
        <v>110</v>
      </c>
      <c r="K5" s="171" t="s">
        <v>111</v>
      </c>
      <c r="L5" s="172" t="s">
        <v>142</v>
      </c>
      <c r="M5" s="172" t="s">
        <v>143</v>
      </c>
    </row>
    <row r="6" spans="1:13" s="167" customFormat="1" hidden="1" x14ac:dyDescent="0.25">
      <c r="A6" s="169"/>
      <c r="B6" s="170"/>
      <c r="C6" s="169"/>
      <c r="D6" s="171"/>
      <c r="E6" s="171"/>
      <c r="F6" s="171"/>
      <c r="G6" s="171"/>
      <c r="H6" s="171"/>
      <c r="I6" s="171"/>
      <c r="J6" s="171"/>
      <c r="K6" s="171"/>
      <c r="L6" s="172"/>
      <c r="M6" s="172"/>
    </row>
    <row r="7" spans="1:13" s="167" customFormat="1" hidden="1" x14ac:dyDescent="0.25">
      <c r="A7" s="169"/>
      <c r="B7" s="170"/>
      <c r="C7" s="169"/>
      <c r="D7" s="171"/>
      <c r="E7" s="171"/>
      <c r="F7" s="171"/>
      <c r="G7" s="171"/>
      <c r="H7" s="171"/>
      <c r="I7" s="171"/>
      <c r="J7" s="171"/>
      <c r="K7" s="171"/>
      <c r="L7" s="172"/>
      <c r="M7" s="172"/>
    </row>
    <row r="8" spans="1:13" s="167" customFormat="1" hidden="1" x14ac:dyDescent="0.25">
      <c r="A8" s="169"/>
      <c r="B8" s="170"/>
      <c r="C8" s="169"/>
      <c r="D8" s="171"/>
      <c r="E8" s="171"/>
      <c r="F8" s="171"/>
      <c r="G8" s="171"/>
      <c r="H8" s="171"/>
      <c r="I8" s="171"/>
      <c r="J8" s="171"/>
      <c r="K8" s="171"/>
      <c r="L8" s="172"/>
      <c r="M8" s="172"/>
    </row>
    <row r="9" spans="1:13" s="167" customFormat="1" hidden="1" x14ac:dyDescent="0.25">
      <c r="A9" s="169"/>
      <c r="B9" s="170"/>
      <c r="C9" s="169"/>
      <c r="D9" s="171"/>
      <c r="E9" s="171"/>
      <c r="F9" s="171"/>
      <c r="G9" s="171"/>
      <c r="H9" s="171"/>
      <c r="I9" s="171"/>
      <c r="J9" s="171"/>
      <c r="K9" s="171"/>
      <c r="L9" s="172"/>
      <c r="M9" s="172"/>
    </row>
    <row r="10" spans="1:13" s="167" customFormat="1" hidden="1" x14ac:dyDescent="0.25">
      <c r="A10" s="169"/>
      <c r="B10" s="170"/>
      <c r="C10" s="169"/>
      <c r="D10" s="171"/>
      <c r="E10" s="171"/>
      <c r="F10" s="171"/>
      <c r="G10" s="171"/>
      <c r="H10" s="171"/>
      <c r="I10" s="171"/>
      <c r="J10" s="171"/>
      <c r="K10" s="171"/>
      <c r="L10" s="172"/>
      <c r="M10" s="172"/>
    </row>
    <row r="11" spans="1:13" s="167" customFormat="1" hidden="1" x14ac:dyDescent="0.25">
      <c r="A11" s="169"/>
      <c r="B11" s="170"/>
      <c r="C11" s="169"/>
      <c r="D11" s="171"/>
      <c r="E11" s="171"/>
      <c r="F11" s="171"/>
      <c r="G11" s="171"/>
      <c r="H11" s="171"/>
      <c r="I11" s="171"/>
      <c r="J11" s="171"/>
      <c r="K11" s="171"/>
      <c r="L11" s="172"/>
      <c r="M11" s="172"/>
    </row>
    <row r="12" spans="1:13" s="167" customFormat="1" hidden="1" x14ac:dyDescent="0.25">
      <c r="A12" s="169"/>
      <c r="B12" s="170"/>
      <c r="C12" s="169"/>
      <c r="D12" s="171"/>
      <c r="E12" s="171"/>
      <c r="F12" s="171"/>
      <c r="G12" s="171"/>
      <c r="H12" s="171"/>
      <c r="I12" s="171"/>
      <c r="J12" s="171"/>
      <c r="K12" s="171"/>
      <c r="L12" s="172"/>
      <c r="M12" s="172"/>
    </row>
    <row r="13" spans="1:13" s="167" customFormat="1" hidden="1" x14ac:dyDescent="0.25">
      <c r="A13" s="169"/>
      <c r="B13" s="170"/>
      <c r="C13" s="169"/>
      <c r="D13" s="171"/>
      <c r="E13" s="171"/>
      <c r="F13" s="171"/>
      <c r="G13" s="171"/>
      <c r="H13" s="171"/>
      <c r="I13" s="171"/>
      <c r="J13" s="171"/>
      <c r="K13" s="171"/>
      <c r="L13" s="172"/>
      <c r="M13" s="172"/>
    </row>
    <row r="14" spans="1:13" s="167" customFormat="1" hidden="1" x14ac:dyDescent="0.25">
      <c r="A14" s="169"/>
      <c r="B14" s="170"/>
      <c r="C14" s="169"/>
      <c r="D14" s="171"/>
      <c r="E14" s="171"/>
      <c r="F14" s="171"/>
      <c r="G14" s="171"/>
      <c r="H14" s="171"/>
      <c r="I14" s="171"/>
      <c r="J14" s="171"/>
      <c r="K14" s="171"/>
      <c r="L14" s="172"/>
      <c r="M14" s="172"/>
    </row>
    <row r="15" spans="1:13" s="167" customFormat="1" hidden="1" x14ac:dyDescent="0.25">
      <c r="A15" s="169"/>
      <c r="B15" s="170"/>
      <c r="C15" s="169"/>
      <c r="D15" s="171"/>
      <c r="E15" s="171"/>
      <c r="F15" s="171"/>
      <c r="G15" s="171"/>
      <c r="H15" s="171"/>
      <c r="I15" s="171"/>
      <c r="J15" s="171"/>
      <c r="K15" s="171"/>
      <c r="L15" s="172"/>
      <c r="M15" s="172"/>
    </row>
    <row r="16" spans="1:13" s="167" customFormat="1" hidden="1" x14ac:dyDescent="0.25">
      <c r="A16" s="169"/>
      <c r="B16" s="170"/>
      <c r="C16" s="169"/>
      <c r="D16" s="171"/>
      <c r="E16" s="171"/>
      <c r="F16" s="171"/>
      <c r="G16" s="171"/>
      <c r="H16" s="171"/>
      <c r="I16" s="171"/>
      <c r="J16" s="171"/>
      <c r="K16" s="171"/>
      <c r="L16" s="172"/>
      <c r="M16" s="172"/>
    </row>
    <row r="17" spans="1:13" s="167" customFormat="1" hidden="1" x14ac:dyDescent="0.25">
      <c r="A17" s="169"/>
      <c r="B17" s="170"/>
      <c r="C17" s="169"/>
      <c r="D17" s="171"/>
      <c r="E17" s="171"/>
      <c r="F17" s="171"/>
      <c r="G17" s="171"/>
      <c r="H17" s="171"/>
      <c r="I17" s="171"/>
      <c r="J17" s="171"/>
      <c r="K17" s="171"/>
      <c r="L17" s="172"/>
      <c r="M17" s="172"/>
    </row>
    <row r="18" spans="1:13" s="167" customFormat="1" hidden="1" x14ac:dyDescent="0.25">
      <c r="A18" s="169"/>
      <c r="B18" s="170"/>
      <c r="C18" s="169"/>
      <c r="D18" s="171"/>
      <c r="E18" s="171"/>
      <c r="F18" s="171"/>
      <c r="G18" s="171"/>
      <c r="H18" s="171"/>
      <c r="I18" s="171"/>
      <c r="J18" s="171"/>
      <c r="K18" s="171"/>
      <c r="L18" s="172"/>
      <c r="M18" s="172"/>
    </row>
    <row r="19" spans="1:13" s="167" customFormat="1" hidden="1" x14ac:dyDescent="0.25">
      <c r="A19" s="169"/>
      <c r="B19" s="170"/>
      <c r="C19" s="169"/>
      <c r="D19" s="171"/>
      <c r="E19" s="171"/>
      <c r="F19" s="171"/>
      <c r="G19" s="171"/>
      <c r="H19" s="171"/>
      <c r="I19" s="171"/>
      <c r="J19" s="171"/>
      <c r="K19" s="171"/>
      <c r="L19" s="172"/>
      <c r="M19" s="172"/>
    </row>
    <row r="20" spans="1:13" s="167" customFormat="1" hidden="1" x14ac:dyDescent="0.25">
      <c r="A20" s="169"/>
      <c r="B20" s="170"/>
      <c r="C20" s="169"/>
      <c r="D20" s="171"/>
      <c r="E20" s="171"/>
      <c r="F20" s="171"/>
      <c r="G20" s="171"/>
      <c r="H20" s="171"/>
      <c r="I20" s="171"/>
      <c r="J20" s="171"/>
      <c r="K20" s="171"/>
      <c r="L20" s="172"/>
      <c r="M20" s="172"/>
    </row>
    <row r="21" spans="1:13" s="167" customFormat="1" hidden="1" x14ac:dyDescent="0.25">
      <c r="A21" s="169"/>
      <c r="B21" s="170"/>
      <c r="C21" s="169"/>
      <c r="D21" s="171"/>
      <c r="E21" s="171"/>
      <c r="F21" s="171"/>
      <c r="G21" s="171"/>
      <c r="H21" s="171"/>
      <c r="I21" s="171"/>
      <c r="J21" s="171"/>
      <c r="K21" s="171"/>
      <c r="L21" s="172"/>
      <c r="M21" s="172"/>
    </row>
    <row r="22" spans="1:13" s="167" customFormat="1" hidden="1" x14ac:dyDescent="0.25">
      <c r="A22" s="169"/>
      <c r="B22" s="170"/>
      <c r="C22" s="169"/>
      <c r="D22" s="171"/>
      <c r="E22" s="171"/>
      <c r="F22" s="171"/>
      <c r="G22" s="171"/>
      <c r="H22" s="171"/>
      <c r="I22" s="171"/>
      <c r="J22" s="171"/>
      <c r="K22" s="171"/>
      <c r="L22" s="172"/>
      <c r="M22" s="172"/>
    </row>
    <row r="23" spans="1:13" s="167" customFormat="1" hidden="1" x14ac:dyDescent="0.25">
      <c r="A23" s="169"/>
      <c r="B23" s="170"/>
      <c r="C23" s="169"/>
      <c r="D23" s="171"/>
      <c r="E23" s="171"/>
      <c r="F23" s="171"/>
      <c r="G23" s="171"/>
      <c r="H23" s="171"/>
      <c r="I23" s="171"/>
      <c r="J23" s="171"/>
      <c r="K23" s="171"/>
      <c r="L23" s="172"/>
      <c r="M23" s="172"/>
    </row>
    <row r="24" spans="1:13" s="167" customFormat="1" hidden="1" x14ac:dyDescent="0.25">
      <c r="A24" s="169"/>
      <c r="B24" s="170"/>
      <c r="C24" s="169"/>
      <c r="D24" s="171"/>
      <c r="E24" s="171"/>
      <c r="F24" s="171"/>
      <c r="G24" s="171"/>
      <c r="H24" s="171"/>
      <c r="I24" s="171"/>
      <c r="J24" s="171"/>
      <c r="K24" s="171"/>
      <c r="L24" s="172"/>
      <c r="M24" s="172"/>
    </row>
    <row r="25" spans="1:13" s="167" customFormat="1" hidden="1" x14ac:dyDescent="0.25">
      <c r="A25" s="169"/>
      <c r="B25" s="170"/>
      <c r="C25" s="169"/>
      <c r="D25" s="171"/>
      <c r="E25" s="171"/>
      <c r="F25" s="171"/>
      <c r="G25" s="171"/>
      <c r="H25" s="171"/>
      <c r="I25" s="171"/>
      <c r="J25" s="171"/>
      <c r="K25" s="171"/>
      <c r="L25" s="172"/>
      <c r="M25" s="172"/>
    </row>
    <row r="26" spans="1:13" s="167" customFormat="1" hidden="1" x14ac:dyDescent="0.25">
      <c r="A26" s="169"/>
      <c r="B26" s="170"/>
      <c r="C26" s="169"/>
      <c r="D26" s="171"/>
      <c r="E26" s="171"/>
      <c r="F26" s="171"/>
      <c r="G26" s="171"/>
      <c r="H26" s="171"/>
      <c r="I26" s="171"/>
      <c r="J26" s="171"/>
      <c r="K26" s="171"/>
      <c r="L26" s="172"/>
      <c r="M26" s="172"/>
    </row>
    <row r="27" spans="1:13" s="167" customFormat="1" hidden="1" x14ac:dyDescent="0.25">
      <c r="A27" s="169"/>
      <c r="B27" s="170"/>
      <c r="C27" s="169"/>
      <c r="D27" s="171"/>
      <c r="E27" s="171"/>
      <c r="F27" s="171"/>
      <c r="G27" s="171"/>
      <c r="H27" s="171"/>
      <c r="I27" s="171"/>
      <c r="J27" s="171"/>
      <c r="K27" s="171"/>
      <c r="L27" s="172"/>
      <c r="M27" s="172"/>
    </row>
    <row r="28" spans="1:13" s="167" customFormat="1" hidden="1" x14ac:dyDescent="0.25">
      <c r="A28" s="169"/>
      <c r="B28" s="170"/>
      <c r="C28" s="169"/>
      <c r="D28" s="171"/>
      <c r="E28" s="171"/>
      <c r="F28" s="171"/>
      <c r="G28" s="171"/>
      <c r="H28" s="171"/>
      <c r="I28" s="171"/>
      <c r="J28" s="171"/>
      <c r="K28" s="171"/>
      <c r="L28" s="172"/>
      <c r="M28" s="172"/>
    </row>
    <row r="29" spans="1:13" s="167" customFormat="1" hidden="1" x14ac:dyDescent="0.25">
      <c r="A29" s="169"/>
      <c r="B29" s="170"/>
      <c r="C29" s="169"/>
      <c r="D29" s="171"/>
      <c r="E29" s="171"/>
      <c r="F29" s="171"/>
      <c r="G29" s="171"/>
      <c r="H29" s="171"/>
      <c r="I29" s="171"/>
      <c r="J29" s="171"/>
      <c r="K29" s="171"/>
      <c r="L29" s="172"/>
      <c r="M29" s="172"/>
    </row>
    <row r="30" spans="1:13" s="167" customFormat="1" hidden="1" x14ac:dyDescent="0.25">
      <c r="A30" s="169"/>
      <c r="B30" s="170"/>
      <c r="C30" s="169"/>
      <c r="D30" s="171"/>
      <c r="E30" s="171"/>
      <c r="F30" s="171"/>
      <c r="G30" s="171"/>
      <c r="H30" s="171"/>
      <c r="I30" s="171"/>
      <c r="J30" s="171"/>
      <c r="K30" s="171"/>
      <c r="L30" s="172"/>
      <c r="M30" s="172"/>
    </row>
    <row r="31" spans="1:13" s="167" customFormat="1" hidden="1" x14ac:dyDescent="0.25">
      <c r="A31" s="169"/>
      <c r="B31" s="170"/>
      <c r="C31" s="169"/>
      <c r="D31" s="171"/>
      <c r="E31" s="171"/>
      <c r="F31" s="171"/>
      <c r="G31" s="171"/>
      <c r="H31" s="171"/>
      <c r="I31" s="171"/>
      <c r="J31" s="171"/>
      <c r="K31" s="171"/>
      <c r="L31" s="172"/>
      <c r="M31" s="172"/>
    </row>
    <row r="32" spans="1:13" s="167" customFormat="1" hidden="1" x14ac:dyDescent="0.25">
      <c r="A32" s="169"/>
      <c r="B32" s="170"/>
      <c r="C32" s="169"/>
      <c r="D32" s="171"/>
      <c r="E32" s="171"/>
      <c r="F32" s="171"/>
      <c r="G32" s="171"/>
      <c r="H32" s="171"/>
      <c r="I32" s="171"/>
      <c r="J32" s="171"/>
      <c r="K32" s="171"/>
      <c r="L32" s="172"/>
      <c r="M32" s="172"/>
    </row>
    <row r="33" spans="1:13" s="167" customFormat="1" hidden="1" x14ac:dyDescent="0.25">
      <c r="A33" s="169"/>
      <c r="B33" s="170"/>
      <c r="C33" s="169"/>
      <c r="D33" s="171"/>
      <c r="E33" s="171"/>
      <c r="F33" s="171"/>
      <c r="G33" s="171"/>
      <c r="H33" s="171"/>
      <c r="I33" s="171"/>
      <c r="J33" s="171"/>
      <c r="K33" s="171"/>
      <c r="L33" s="172"/>
      <c r="M33" s="172"/>
    </row>
    <row r="34" spans="1:13" s="167" customFormat="1" hidden="1" x14ac:dyDescent="0.25">
      <c r="A34" s="169"/>
      <c r="B34" s="170"/>
      <c r="C34" s="169"/>
      <c r="D34" s="171"/>
      <c r="E34" s="171"/>
      <c r="F34" s="171"/>
      <c r="G34" s="171"/>
      <c r="H34" s="171"/>
      <c r="I34" s="171"/>
      <c r="J34" s="171"/>
      <c r="K34" s="171"/>
      <c r="L34" s="172"/>
      <c r="M34" s="172"/>
    </row>
    <row r="35" spans="1:13" s="167" customFormat="1" hidden="1" x14ac:dyDescent="0.25">
      <c r="A35" s="169"/>
      <c r="B35" s="170"/>
      <c r="C35" s="169"/>
      <c r="D35" s="171"/>
      <c r="E35" s="171"/>
      <c r="F35" s="171"/>
      <c r="G35" s="171"/>
      <c r="H35" s="171"/>
      <c r="I35" s="171"/>
      <c r="J35" s="171"/>
      <c r="K35" s="171"/>
      <c r="L35" s="172"/>
      <c r="M35" s="172"/>
    </row>
    <row r="36" spans="1:13" s="167" customFormat="1" hidden="1" x14ac:dyDescent="0.25">
      <c r="A36" s="169"/>
      <c r="B36" s="170"/>
      <c r="C36" s="169"/>
      <c r="D36" s="171"/>
      <c r="E36" s="171"/>
      <c r="F36" s="171"/>
      <c r="G36" s="171"/>
      <c r="H36" s="171"/>
      <c r="I36" s="171"/>
      <c r="J36" s="171"/>
      <c r="K36" s="171"/>
      <c r="L36" s="172"/>
      <c r="M36" s="172"/>
    </row>
    <row r="37" spans="1:13" s="167" customFormat="1" hidden="1" x14ac:dyDescent="0.25">
      <c r="A37" s="169"/>
      <c r="B37" s="170"/>
      <c r="C37" s="169"/>
      <c r="D37" s="171"/>
      <c r="E37" s="171"/>
      <c r="F37" s="171"/>
      <c r="G37" s="171"/>
      <c r="H37" s="171"/>
      <c r="I37" s="171"/>
      <c r="J37" s="171"/>
      <c r="K37" s="171"/>
      <c r="L37" s="172"/>
      <c r="M37" s="172"/>
    </row>
    <row r="38" spans="1:13" s="167" customFormat="1" hidden="1" x14ac:dyDescent="0.25">
      <c r="A38" s="169"/>
      <c r="B38" s="170"/>
      <c r="C38" s="169"/>
      <c r="D38" s="171"/>
      <c r="E38" s="171"/>
      <c r="F38" s="171"/>
      <c r="G38" s="171"/>
      <c r="H38" s="171"/>
      <c r="I38" s="171"/>
      <c r="J38" s="171"/>
      <c r="K38" s="171"/>
      <c r="L38" s="172"/>
      <c r="M38" s="172"/>
    </row>
    <row r="39" spans="1:13" s="167" customFormat="1" hidden="1" x14ac:dyDescent="0.25">
      <c r="A39" s="169"/>
      <c r="B39" s="170"/>
      <c r="C39" s="169"/>
      <c r="D39" s="171"/>
      <c r="E39" s="171"/>
      <c r="F39" s="171"/>
      <c r="G39" s="171"/>
      <c r="H39" s="171"/>
      <c r="I39" s="171"/>
      <c r="J39" s="171"/>
      <c r="K39" s="171"/>
      <c r="L39" s="172"/>
      <c r="M39" s="172"/>
    </row>
    <row r="40" spans="1:13" s="167" customFormat="1" x14ac:dyDescent="0.25">
      <c r="A40" s="173" t="s">
        <v>144</v>
      </c>
      <c r="B40" s="174">
        <v>11.29</v>
      </c>
      <c r="C40" s="174">
        <v>28.23</v>
      </c>
      <c r="D40" s="174">
        <v>29.73</v>
      </c>
      <c r="E40" s="175">
        <f>'soust.uk.JMK př.č.2'!$M$30+'soust.uk.JMK př.č.2'!$N$30</f>
        <v>39578</v>
      </c>
      <c r="F40" s="175">
        <f>'soust.uk.JMK př.č.2'!$O$30+'soust.uk.JMK př.č.2'!$P$30</f>
        <v>22423</v>
      </c>
      <c r="G40" s="175">
        <f>'soust.uk.JMK př.č.2'!$L$30</f>
        <v>379</v>
      </c>
      <c r="H40" s="63">
        <f>SUM(I40,L40,G40)</f>
        <v>69797</v>
      </c>
      <c r="I40" s="63">
        <f>ROUND(1/B40*E40*12+1/D40*F40*12,0)</f>
        <v>51118</v>
      </c>
      <c r="J40" s="63">
        <f>SUM(K40,M40,G40)</f>
        <v>35516</v>
      </c>
      <c r="K40" s="63">
        <f>ROUND(1/C40*E40*12+1/D40*F40*12,0)</f>
        <v>25874</v>
      </c>
      <c r="L40" s="63">
        <f>ROUND((I40*35.8%),0)</f>
        <v>18300</v>
      </c>
      <c r="M40" s="63">
        <f>ROUND((K40*35.8%),0)</f>
        <v>9263</v>
      </c>
    </row>
    <row r="41" spans="1:13" s="167" customFormat="1" x14ac:dyDescent="0.25">
      <c r="A41" s="176">
        <v>41</v>
      </c>
      <c r="B41" s="174">
        <v>11.45</v>
      </c>
      <c r="C41" s="174">
        <v>28.63</v>
      </c>
      <c r="D41" s="174">
        <v>29.73</v>
      </c>
      <c r="E41" s="175">
        <f>'soust.uk.JMK př.č.2'!$M$30+'soust.uk.JMK př.č.2'!$N$30</f>
        <v>39578</v>
      </c>
      <c r="F41" s="175">
        <f>'soust.uk.JMK př.č.2'!$O$30+'soust.uk.JMK př.č.2'!$P$30</f>
        <v>22423</v>
      </c>
      <c r="G41" s="175">
        <f>'soust.uk.JMK př.č.2'!$L$30</f>
        <v>379</v>
      </c>
      <c r="H41" s="63">
        <f t="shared" ref="H41:H104" si="0">SUM(I41,L41,G41)</f>
        <v>68999</v>
      </c>
      <c r="I41" s="63">
        <f t="shared" ref="I41:I104" si="1">ROUND(1/B41*E41*12+1/D41*F41*12,0)</f>
        <v>50530</v>
      </c>
      <c r="J41" s="63">
        <f t="shared" ref="J41:J103" si="2">SUM(K41,M41,G41)</f>
        <v>35197</v>
      </c>
      <c r="K41" s="63">
        <f t="shared" ref="K41:K104" si="3">ROUND(1/C41*E41*12+1/D41*F41*12,0)</f>
        <v>25639</v>
      </c>
      <c r="L41" s="63">
        <f t="shared" ref="L41:L104" si="4">ROUND((I41*35.8%),0)</f>
        <v>18090</v>
      </c>
      <c r="M41" s="63">
        <f t="shared" ref="M41:M104" si="5">ROUND((K41*35.8%),0)</f>
        <v>9179</v>
      </c>
    </row>
    <row r="42" spans="1:13" s="167" customFormat="1" x14ac:dyDescent="0.25">
      <c r="A42" s="176">
        <v>42</v>
      </c>
      <c r="B42" s="174">
        <v>11.61</v>
      </c>
      <c r="C42" s="174">
        <v>29.03</v>
      </c>
      <c r="D42" s="174">
        <v>29.73</v>
      </c>
      <c r="E42" s="175">
        <f>'soust.uk.JMK př.č.2'!$M$30+'soust.uk.JMK př.č.2'!$N$30</f>
        <v>39578</v>
      </c>
      <c r="F42" s="175">
        <f>'soust.uk.JMK př.č.2'!$O$30+'soust.uk.JMK př.č.2'!$P$30</f>
        <v>22423</v>
      </c>
      <c r="G42" s="175">
        <f>'soust.uk.JMK př.č.2'!$L$30</f>
        <v>379</v>
      </c>
      <c r="H42" s="63">
        <f t="shared" si="0"/>
        <v>68222</v>
      </c>
      <c r="I42" s="63">
        <f>ROUND(1/B42*E42*12+1/D42*F42*12,0)</f>
        <v>49958</v>
      </c>
      <c r="J42" s="63">
        <f t="shared" si="2"/>
        <v>34887</v>
      </c>
      <c r="K42" s="63">
        <f t="shared" si="3"/>
        <v>25411</v>
      </c>
      <c r="L42" s="63">
        <f t="shared" si="4"/>
        <v>17885</v>
      </c>
      <c r="M42" s="63">
        <f t="shared" si="5"/>
        <v>9097</v>
      </c>
    </row>
    <row r="43" spans="1:13" s="167" customFormat="1" x14ac:dyDescent="0.25">
      <c r="A43" s="176">
        <v>43</v>
      </c>
      <c r="B43" s="174">
        <v>11.77</v>
      </c>
      <c r="C43" s="174">
        <v>29.41</v>
      </c>
      <c r="D43" s="174">
        <v>29.73</v>
      </c>
      <c r="E43" s="175">
        <f>'soust.uk.JMK př.č.2'!$M$30+'soust.uk.JMK př.č.2'!$N$30</f>
        <v>39578</v>
      </c>
      <c r="F43" s="175">
        <f>'soust.uk.JMK př.č.2'!$O$30+'soust.uk.JMK př.č.2'!$P$30</f>
        <v>22423</v>
      </c>
      <c r="G43" s="175">
        <f>'soust.uk.JMK př.č.2'!$L$30</f>
        <v>379</v>
      </c>
      <c r="H43" s="63">
        <f t="shared" si="0"/>
        <v>67467</v>
      </c>
      <c r="I43" s="63">
        <f t="shared" si="1"/>
        <v>49402</v>
      </c>
      <c r="J43" s="63">
        <f t="shared" si="2"/>
        <v>34599</v>
      </c>
      <c r="K43" s="63">
        <f t="shared" si="3"/>
        <v>25199</v>
      </c>
      <c r="L43" s="63">
        <f t="shared" si="4"/>
        <v>17686</v>
      </c>
      <c r="M43" s="63">
        <f t="shared" si="5"/>
        <v>9021</v>
      </c>
    </row>
    <row r="44" spans="1:13" s="167" customFormat="1" x14ac:dyDescent="0.25">
      <c r="A44" s="176">
        <v>44</v>
      </c>
      <c r="B44" s="174">
        <v>11.92</v>
      </c>
      <c r="C44" s="174">
        <v>29.79</v>
      </c>
      <c r="D44" s="174">
        <v>29.73</v>
      </c>
      <c r="E44" s="175">
        <f>'soust.uk.JMK př.č.2'!$M$30+'soust.uk.JMK př.č.2'!$N$30</f>
        <v>39578</v>
      </c>
      <c r="F44" s="175">
        <f>'soust.uk.JMK př.č.2'!$O$30+'soust.uk.JMK př.č.2'!$P$30</f>
        <v>22423</v>
      </c>
      <c r="G44" s="175">
        <f>'soust.uk.JMK př.č.2'!$L$30</f>
        <v>379</v>
      </c>
      <c r="H44" s="63">
        <f t="shared" si="0"/>
        <v>66777</v>
      </c>
      <c r="I44" s="63">
        <f t="shared" si="1"/>
        <v>48894</v>
      </c>
      <c r="J44" s="63">
        <f t="shared" si="2"/>
        <v>34319</v>
      </c>
      <c r="K44" s="63">
        <f t="shared" si="3"/>
        <v>24993</v>
      </c>
      <c r="L44" s="63">
        <f t="shared" si="4"/>
        <v>17504</v>
      </c>
      <c r="M44" s="63">
        <f t="shared" si="5"/>
        <v>8947</v>
      </c>
    </row>
    <row r="45" spans="1:13" s="167" customFormat="1" x14ac:dyDescent="0.25">
      <c r="A45" s="176">
        <v>45</v>
      </c>
      <c r="B45" s="174">
        <v>12.06</v>
      </c>
      <c r="C45" s="174">
        <v>30.16</v>
      </c>
      <c r="D45" s="174">
        <v>29.73</v>
      </c>
      <c r="E45" s="175">
        <f>'soust.uk.JMK př.č.2'!$M$30+'soust.uk.JMK př.č.2'!$N$30</f>
        <v>39578</v>
      </c>
      <c r="F45" s="175">
        <f>'soust.uk.JMK př.č.2'!$O$30+'soust.uk.JMK př.č.2'!$P$30</f>
        <v>22423</v>
      </c>
      <c r="G45" s="175">
        <f>'soust.uk.JMK př.č.2'!$L$30</f>
        <v>379</v>
      </c>
      <c r="H45" s="63">
        <f t="shared" si="0"/>
        <v>66150</v>
      </c>
      <c r="I45" s="63">
        <f t="shared" si="1"/>
        <v>48432</v>
      </c>
      <c r="J45" s="63">
        <f t="shared" si="2"/>
        <v>34055</v>
      </c>
      <c r="K45" s="63">
        <f t="shared" si="3"/>
        <v>24798</v>
      </c>
      <c r="L45" s="63">
        <f t="shared" si="4"/>
        <v>17339</v>
      </c>
      <c r="M45" s="63">
        <f t="shared" si="5"/>
        <v>8878</v>
      </c>
    </row>
    <row r="46" spans="1:13" s="167" customFormat="1" x14ac:dyDescent="0.25">
      <c r="A46" s="176">
        <v>46</v>
      </c>
      <c r="B46" s="174">
        <v>12.21</v>
      </c>
      <c r="C46" s="174">
        <v>30.52</v>
      </c>
      <c r="D46" s="174">
        <v>29.73</v>
      </c>
      <c r="E46" s="175">
        <f>'soust.uk.JMK př.č.2'!$M$30+'soust.uk.JMK př.č.2'!$N$30</f>
        <v>39578</v>
      </c>
      <c r="F46" s="175">
        <f>'soust.uk.JMK př.č.2'!$O$30+'soust.uk.JMK př.č.2'!$P$30</f>
        <v>22423</v>
      </c>
      <c r="G46" s="175">
        <f>'soust.uk.JMK př.č.2'!$L$30</f>
        <v>379</v>
      </c>
      <c r="H46" s="63">
        <f t="shared" si="0"/>
        <v>65492</v>
      </c>
      <c r="I46" s="63">
        <f t="shared" si="1"/>
        <v>47948</v>
      </c>
      <c r="J46" s="63">
        <f t="shared" si="2"/>
        <v>33802</v>
      </c>
      <c r="K46" s="63">
        <f t="shared" si="3"/>
        <v>24612</v>
      </c>
      <c r="L46" s="63">
        <f t="shared" si="4"/>
        <v>17165</v>
      </c>
      <c r="M46" s="63">
        <f t="shared" si="5"/>
        <v>8811</v>
      </c>
    </row>
    <row r="47" spans="1:13" s="167" customFormat="1" x14ac:dyDescent="0.25">
      <c r="A47" s="176">
        <v>47</v>
      </c>
      <c r="B47" s="174">
        <v>12.35</v>
      </c>
      <c r="C47" s="174">
        <v>30.87</v>
      </c>
      <c r="D47" s="174">
        <v>29.73</v>
      </c>
      <c r="E47" s="175">
        <f>'soust.uk.JMK př.č.2'!$M$30+'soust.uk.JMK př.č.2'!$N$30</f>
        <v>39578</v>
      </c>
      <c r="F47" s="175">
        <f>'soust.uk.JMK př.č.2'!$O$30+'soust.uk.JMK př.č.2'!$P$30</f>
        <v>22423</v>
      </c>
      <c r="G47" s="175">
        <f>'soust.uk.JMK př.č.2'!$L$30</f>
        <v>379</v>
      </c>
      <c r="H47" s="63">
        <f t="shared" si="0"/>
        <v>64894</v>
      </c>
      <c r="I47" s="63">
        <f t="shared" si="1"/>
        <v>47507</v>
      </c>
      <c r="J47" s="63">
        <f t="shared" si="2"/>
        <v>33563</v>
      </c>
      <c r="K47" s="63">
        <f t="shared" si="3"/>
        <v>24436</v>
      </c>
      <c r="L47" s="63">
        <f t="shared" si="4"/>
        <v>17008</v>
      </c>
      <c r="M47" s="63">
        <f t="shared" si="5"/>
        <v>8748</v>
      </c>
    </row>
    <row r="48" spans="1:13" s="167" customFormat="1" x14ac:dyDescent="0.25">
      <c r="A48" s="176">
        <v>48</v>
      </c>
      <c r="B48" s="174">
        <v>12.49</v>
      </c>
      <c r="C48" s="174">
        <v>31.22</v>
      </c>
      <c r="D48" s="174">
        <v>29.73</v>
      </c>
      <c r="E48" s="175">
        <f>'soust.uk.JMK př.č.2'!$M$30+'soust.uk.JMK př.č.2'!$N$30</f>
        <v>39578</v>
      </c>
      <c r="F48" s="175">
        <f>'soust.uk.JMK př.č.2'!$O$30+'soust.uk.JMK př.č.2'!$P$30</f>
        <v>22423</v>
      </c>
      <c r="G48" s="175">
        <f>'soust.uk.JMK př.č.2'!$L$30</f>
        <v>379</v>
      </c>
      <c r="H48" s="63">
        <f t="shared" si="0"/>
        <v>64308</v>
      </c>
      <c r="I48" s="63">
        <f t="shared" si="1"/>
        <v>47076</v>
      </c>
      <c r="J48" s="63">
        <f t="shared" si="2"/>
        <v>33328</v>
      </c>
      <c r="K48" s="63">
        <f t="shared" si="3"/>
        <v>24263</v>
      </c>
      <c r="L48" s="63">
        <f t="shared" si="4"/>
        <v>16853</v>
      </c>
      <c r="M48" s="63">
        <f t="shared" si="5"/>
        <v>8686</v>
      </c>
    </row>
    <row r="49" spans="1:13" s="167" customFormat="1" x14ac:dyDescent="0.25">
      <c r="A49" s="176">
        <v>49</v>
      </c>
      <c r="B49" s="174">
        <v>12.62</v>
      </c>
      <c r="C49" s="174">
        <v>31.56</v>
      </c>
      <c r="D49" s="174">
        <v>29.73</v>
      </c>
      <c r="E49" s="175">
        <f>'soust.uk.JMK př.č.2'!$M$30+'soust.uk.JMK př.č.2'!$N$30</f>
        <v>39578</v>
      </c>
      <c r="F49" s="175">
        <f>'soust.uk.JMK př.č.2'!$O$30+'soust.uk.JMK př.č.2'!$P$30</f>
        <v>22423</v>
      </c>
      <c r="G49" s="175">
        <f>'soust.uk.JMK př.č.2'!$L$30</f>
        <v>379</v>
      </c>
      <c r="H49" s="63">
        <f t="shared" si="0"/>
        <v>63776</v>
      </c>
      <c r="I49" s="63">
        <f t="shared" si="1"/>
        <v>46684</v>
      </c>
      <c r="J49" s="63">
        <f t="shared" si="2"/>
        <v>33105</v>
      </c>
      <c r="K49" s="63">
        <f t="shared" si="3"/>
        <v>24099</v>
      </c>
      <c r="L49" s="63">
        <f t="shared" si="4"/>
        <v>16713</v>
      </c>
      <c r="M49" s="63">
        <f t="shared" si="5"/>
        <v>8627</v>
      </c>
    </row>
    <row r="50" spans="1:13" s="167" customFormat="1" x14ac:dyDescent="0.25">
      <c r="A50" s="176">
        <v>50</v>
      </c>
      <c r="B50" s="174">
        <v>12.76</v>
      </c>
      <c r="C50" s="174">
        <v>31.89</v>
      </c>
      <c r="D50" s="174">
        <v>29.73</v>
      </c>
      <c r="E50" s="175">
        <f>'soust.uk.JMK př.č.2'!$M$30+'soust.uk.JMK př.č.2'!$N$30</f>
        <v>39578</v>
      </c>
      <c r="F50" s="175">
        <f>'soust.uk.JMK př.č.2'!$O$30+'soust.uk.JMK př.č.2'!$P$30</f>
        <v>22423</v>
      </c>
      <c r="G50" s="175">
        <f>'soust.uk.JMK př.č.2'!$L$30</f>
        <v>379</v>
      </c>
      <c r="H50" s="63">
        <f t="shared" si="0"/>
        <v>63215</v>
      </c>
      <c r="I50" s="63">
        <f t="shared" si="1"/>
        <v>46271</v>
      </c>
      <c r="J50" s="63">
        <f t="shared" si="2"/>
        <v>32895</v>
      </c>
      <c r="K50" s="63">
        <f t="shared" si="3"/>
        <v>23944</v>
      </c>
      <c r="L50" s="63">
        <f t="shared" si="4"/>
        <v>16565</v>
      </c>
      <c r="M50" s="63">
        <f t="shared" si="5"/>
        <v>8572</v>
      </c>
    </row>
    <row r="51" spans="1:13" s="167" customFormat="1" x14ac:dyDescent="0.25">
      <c r="A51" s="176">
        <v>51</v>
      </c>
      <c r="B51" s="174">
        <v>12.88</v>
      </c>
      <c r="C51" s="174">
        <v>32.21</v>
      </c>
      <c r="D51" s="174">
        <v>29.73</v>
      </c>
      <c r="E51" s="175">
        <f>'soust.uk.JMK př.č.2'!$M$30+'soust.uk.JMK př.č.2'!$N$30</f>
        <v>39578</v>
      </c>
      <c r="F51" s="175">
        <f>'soust.uk.JMK př.č.2'!$O$30+'soust.uk.JMK př.č.2'!$P$30</f>
        <v>22423</v>
      </c>
      <c r="G51" s="175">
        <f>'soust.uk.JMK př.č.2'!$L$30</f>
        <v>379</v>
      </c>
      <c r="H51" s="63">
        <f t="shared" si="0"/>
        <v>62745</v>
      </c>
      <c r="I51" s="63">
        <f t="shared" si="1"/>
        <v>45925</v>
      </c>
      <c r="J51" s="63">
        <f t="shared" si="2"/>
        <v>32694</v>
      </c>
      <c r="K51" s="63">
        <f t="shared" si="3"/>
        <v>23796</v>
      </c>
      <c r="L51" s="63">
        <f t="shared" si="4"/>
        <v>16441</v>
      </c>
      <c r="M51" s="63">
        <f t="shared" si="5"/>
        <v>8519</v>
      </c>
    </row>
    <row r="52" spans="1:13" s="167" customFormat="1" x14ac:dyDescent="0.25">
      <c r="A52" s="176">
        <v>52</v>
      </c>
      <c r="B52" s="174">
        <v>13.01</v>
      </c>
      <c r="C52" s="174">
        <v>32.53</v>
      </c>
      <c r="D52" s="174">
        <v>29.73</v>
      </c>
      <c r="E52" s="175">
        <f>'soust.uk.JMK př.č.2'!$M$30+'soust.uk.JMK př.č.2'!$N$30</f>
        <v>39578</v>
      </c>
      <c r="F52" s="175">
        <f>'soust.uk.JMK př.č.2'!$O$30+'soust.uk.JMK př.č.2'!$P$30</f>
        <v>22423</v>
      </c>
      <c r="G52" s="175">
        <f>'soust.uk.JMK př.č.2'!$L$30</f>
        <v>379</v>
      </c>
      <c r="H52" s="63">
        <f t="shared" si="0"/>
        <v>62244</v>
      </c>
      <c r="I52" s="63">
        <f t="shared" si="1"/>
        <v>45556</v>
      </c>
      <c r="J52" s="63">
        <f t="shared" si="2"/>
        <v>32497</v>
      </c>
      <c r="K52" s="63">
        <f t="shared" si="3"/>
        <v>23651</v>
      </c>
      <c r="L52" s="63">
        <f t="shared" si="4"/>
        <v>16309</v>
      </c>
      <c r="M52" s="63">
        <f t="shared" si="5"/>
        <v>8467</v>
      </c>
    </row>
    <row r="53" spans="1:13" s="167" customFormat="1" x14ac:dyDescent="0.25">
      <c r="A53" s="176">
        <v>53</v>
      </c>
      <c r="B53" s="174">
        <v>13.14</v>
      </c>
      <c r="C53" s="174">
        <v>32.840000000000003</v>
      </c>
      <c r="D53" s="174">
        <v>29.73</v>
      </c>
      <c r="E53" s="175">
        <f>'soust.uk.JMK př.č.2'!$M$30+'soust.uk.JMK př.č.2'!$N$30</f>
        <v>39578</v>
      </c>
      <c r="F53" s="175">
        <f>'soust.uk.JMK př.č.2'!$O$30+'soust.uk.JMK př.č.2'!$P$30</f>
        <v>22423</v>
      </c>
      <c r="G53" s="175">
        <f>'soust.uk.JMK př.č.2'!$L$30</f>
        <v>379</v>
      </c>
      <c r="H53" s="63">
        <f t="shared" si="0"/>
        <v>61754</v>
      </c>
      <c r="I53" s="63">
        <f t="shared" si="1"/>
        <v>45195</v>
      </c>
      <c r="J53" s="63">
        <f t="shared" si="2"/>
        <v>32310</v>
      </c>
      <c r="K53" s="63">
        <f t="shared" si="3"/>
        <v>23513</v>
      </c>
      <c r="L53" s="63">
        <f t="shared" si="4"/>
        <v>16180</v>
      </c>
      <c r="M53" s="63">
        <f t="shared" si="5"/>
        <v>8418</v>
      </c>
    </row>
    <row r="54" spans="1:13" s="167" customFormat="1" x14ac:dyDescent="0.25">
      <c r="A54" s="176">
        <v>54</v>
      </c>
      <c r="B54" s="174">
        <v>13.26</v>
      </c>
      <c r="C54" s="174">
        <v>33.15</v>
      </c>
      <c r="D54" s="174">
        <v>29.73</v>
      </c>
      <c r="E54" s="175">
        <f>'soust.uk.JMK př.č.2'!$M$30+'soust.uk.JMK př.č.2'!$N$30</f>
        <v>39578</v>
      </c>
      <c r="F54" s="175">
        <f>'soust.uk.JMK př.č.2'!$O$30+'soust.uk.JMK př.č.2'!$P$30</f>
        <v>22423</v>
      </c>
      <c r="G54" s="175">
        <f>'soust.uk.JMK př.č.2'!$L$30</f>
        <v>379</v>
      </c>
      <c r="H54" s="63">
        <f t="shared" si="0"/>
        <v>61310</v>
      </c>
      <c r="I54" s="63">
        <f t="shared" si="1"/>
        <v>44868</v>
      </c>
      <c r="J54" s="63">
        <f t="shared" si="2"/>
        <v>32126</v>
      </c>
      <c r="K54" s="63">
        <f t="shared" si="3"/>
        <v>23378</v>
      </c>
      <c r="L54" s="63">
        <f t="shared" si="4"/>
        <v>16063</v>
      </c>
      <c r="M54" s="63">
        <f t="shared" si="5"/>
        <v>8369</v>
      </c>
    </row>
    <row r="55" spans="1:13" s="167" customFormat="1" x14ac:dyDescent="0.25">
      <c r="A55" s="176">
        <v>55</v>
      </c>
      <c r="B55" s="174">
        <v>13.38</v>
      </c>
      <c r="C55" s="174">
        <v>33.450000000000003</v>
      </c>
      <c r="D55" s="174">
        <v>29.73</v>
      </c>
      <c r="E55" s="175">
        <f>'soust.uk.JMK př.č.2'!$M$30+'soust.uk.JMK př.č.2'!$N$30</f>
        <v>39578</v>
      </c>
      <c r="F55" s="175">
        <f>'soust.uk.JMK př.č.2'!$O$30+'soust.uk.JMK př.č.2'!$P$30</f>
        <v>22423</v>
      </c>
      <c r="G55" s="175">
        <f>'soust.uk.JMK př.č.2'!$L$30</f>
        <v>379</v>
      </c>
      <c r="H55" s="63">
        <f t="shared" si="0"/>
        <v>60874</v>
      </c>
      <c r="I55" s="63">
        <f t="shared" si="1"/>
        <v>44547</v>
      </c>
      <c r="J55" s="63">
        <f t="shared" si="2"/>
        <v>31951</v>
      </c>
      <c r="K55" s="63">
        <f t="shared" si="3"/>
        <v>23249</v>
      </c>
      <c r="L55" s="63">
        <f t="shared" si="4"/>
        <v>15948</v>
      </c>
      <c r="M55" s="63">
        <f t="shared" si="5"/>
        <v>8323</v>
      </c>
    </row>
    <row r="56" spans="1:13" s="167" customFormat="1" x14ac:dyDescent="0.25">
      <c r="A56" s="176">
        <v>56</v>
      </c>
      <c r="B56" s="174">
        <v>13.5</v>
      </c>
      <c r="C56" s="174">
        <v>33.75</v>
      </c>
      <c r="D56" s="174">
        <v>29.73</v>
      </c>
      <c r="E56" s="175">
        <f>'soust.uk.JMK př.č.2'!$M$30+'soust.uk.JMK př.č.2'!$N$30</f>
        <v>39578</v>
      </c>
      <c r="F56" s="175">
        <f>'soust.uk.JMK př.č.2'!$O$30+'soust.uk.JMK př.č.2'!$P$30</f>
        <v>22423</v>
      </c>
      <c r="G56" s="175">
        <f>'soust.uk.JMK př.č.2'!$L$30</f>
        <v>379</v>
      </c>
      <c r="H56" s="63">
        <f t="shared" si="0"/>
        <v>60445</v>
      </c>
      <c r="I56" s="63">
        <f t="shared" si="1"/>
        <v>44231</v>
      </c>
      <c r="J56" s="63">
        <f t="shared" si="2"/>
        <v>31780</v>
      </c>
      <c r="K56" s="63">
        <f t="shared" si="3"/>
        <v>23123</v>
      </c>
      <c r="L56" s="63">
        <f t="shared" si="4"/>
        <v>15835</v>
      </c>
      <c r="M56" s="63">
        <f t="shared" si="5"/>
        <v>8278</v>
      </c>
    </row>
    <row r="57" spans="1:13" s="167" customFormat="1" x14ac:dyDescent="0.25">
      <c r="A57" s="176">
        <v>57</v>
      </c>
      <c r="B57" s="174">
        <v>13.61</v>
      </c>
      <c r="C57" s="174">
        <v>34.04</v>
      </c>
      <c r="D57" s="174">
        <v>29.73</v>
      </c>
      <c r="E57" s="175">
        <f>'soust.uk.JMK př.č.2'!$M$30+'soust.uk.JMK př.č.2'!$N$30</f>
        <v>39578</v>
      </c>
      <c r="F57" s="175">
        <f>'soust.uk.JMK př.č.2'!$O$30+'soust.uk.JMK př.č.2'!$P$30</f>
        <v>22423</v>
      </c>
      <c r="G57" s="175">
        <f>'soust.uk.JMK př.č.2'!$L$30</f>
        <v>379</v>
      </c>
      <c r="H57" s="63">
        <f t="shared" si="0"/>
        <v>60059</v>
      </c>
      <c r="I57" s="63">
        <f t="shared" si="1"/>
        <v>43947</v>
      </c>
      <c r="J57" s="63">
        <f t="shared" si="2"/>
        <v>31617</v>
      </c>
      <c r="K57" s="63">
        <f t="shared" si="3"/>
        <v>23003</v>
      </c>
      <c r="L57" s="63">
        <f t="shared" si="4"/>
        <v>15733</v>
      </c>
      <c r="M57" s="63">
        <f t="shared" si="5"/>
        <v>8235</v>
      </c>
    </row>
    <row r="58" spans="1:13" s="167" customFormat="1" x14ac:dyDescent="0.25">
      <c r="A58" s="176">
        <v>58</v>
      </c>
      <c r="B58" s="174">
        <v>13.73</v>
      </c>
      <c r="C58" s="174">
        <v>34.32</v>
      </c>
      <c r="D58" s="174">
        <v>29.73</v>
      </c>
      <c r="E58" s="175">
        <f>'soust.uk.JMK př.č.2'!$M$30+'soust.uk.JMK př.č.2'!$N$30</f>
        <v>39578</v>
      </c>
      <c r="F58" s="175">
        <f>'soust.uk.JMK př.č.2'!$O$30+'soust.uk.JMK př.č.2'!$P$30</f>
        <v>22423</v>
      </c>
      <c r="G58" s="175">
        <f>'soust.uk.JMK př.č.2'!$L$30</f>
        <v>379</v>
      </c>
      <c r="H58" s="63">
        <f t="shared" si="0"/>
        <v>59645</v>
      </c>
      <c r="I58" s="63">
        <f t="shared" si="1"/>
        <v>43642</v>
      </c>
      <c r="J58" s="63">
        <f t="shared" si="2"/>
        <v>31462</v>
      </c>
      <c r="K58" s="63">
        <f t="shared" si="3"/>
        <v>22889</v>
      </c>
      <c r="L58" s="63">
        <f t="shared" si="4"/>
        <v>15624</v>
      </c>
      <c r="M58" s="63">
        <f t="shared" si="5"/>
        <v>8194</v>
      </c>
    </row>
    <row r="59" spans="1:13" s="167" customFormat="1" x14ac:dyDescent="0.25">
      <c r="A59" s="176">
        <v>59</v>
      </c>
      <c r="B59" s="174">
        <v>13.84</v>
      </c>
      <c r="C59" s="174">
        <v>34.6</v>
      </c>
      <c r="D59" s="174">
        <v>29.73</v>
      </c>
      <c r="E59" s="175">
        <f>'soust.uk.JMK př.č.2'!$M$30+'soust.uk.JMK př.č.2'!$N$30</f>
        <v>39578</v>
      </c>
      <c r="F59" s="175">
        <f>'soust.uk.JMK př.č.2'!$O$30+'soust.uk.JMK př.č.2'!$P$30</f>
        <v>22423</v>
      </c>
      <c r="G59" s="175">
        <f>'soust.uk.JMK př.č.2'!$L$30</f>
        <v>379</v>
      </c>
      <c r="H59" s="63">
        <f t="shared" si="0"/>
        <v>59271</v>
      </c>
      <c r="I59" s="63">
        <f t="shared" si="1"/>
        <v>43367</v>
      </c>
      <c r="J59" s="63">
        <f t="shared" si="2"/>
        <v>31310</v>
      </c>
      <c r="K59" s="63">
        <f t="shared" si="3"/>
        <v>22777</v>
      </c>
      <c r="L59" s="63">
        <f t="shared" si="4"/>
        <v>15525</v>
      </c>
      <c r="M59" s="63">
        <f t="shared" si="5"/>
        <v>8154</v>
      </c>
    </row>
    <row r="60" spans="1:13" s="167" customFormat="1" x14ac:dyDescent="0.25">
      <c r="A60" s="176">
        <v>60</v>
      </c>
      <c r="B60" s="174">
        <v>13.95</v>
      </c>
      <c r="C60" s="174">
        <v>34.880000000000003</v>
      </c>
      <c r="D60" s="174">
        <v>29.73</v>
      </c>
      <c r="E60" s="175">
        <f>'soust.uk.JMK př.č.2'!$M$30+'soust.uk.JMK př.č.2'!$N$30</f>
        <v>39578</v>
      </c>
      <c r="F60" s="175">
        <f>'soust.uk.JMK př.č.2'!$O$30+'soust.uk.JMK př.č.2'!$P$30</f>
        <v>22423</v>
      </c>
      <c r="G60" s="175">
        <f>'soust.uk.JMK př.č.2'!$L$30</f>
        <v>379</v>
      </c>
      <c r="H60" s="63">
        <f t="shared" si="0"/>
        <v>58903</v>
      </c>
      <c r="I60" s="63">
        <f t="shared" si="1"/>
        <v>43096</v>
      </c>
      <c r="J60" s="63">
        <f t="shared" si="2"/>
        <v>31161</v>
      </c>
      <c r="K60" s="63">
        <f t="shared" si="3"/>
        <v>22667</v>
      </c>
      <c r="L60" s="63">
        <f t="shared" si="4"/>
        <v>15428</v>
      </c>
      <c r="M60" s="63">
        <f t="shared" si="5"/>
        <v>8115</v>
      </c>
    </row>
    <row r="61" spans="1:13" s="167" customFormat="1" x14ac:dyDescent="0.25">
      <c r="A61" s="176">
        <v>61</v>
      </c>
      <c r="B61" s="174">
        <v>14.06</v>
      </c>
      <c r="C61" s="174">
        <v>35.15</v>
      </c>
      <c r="D61" s="174">
        <v>29.73</v>
      </c>
      <c r="E61" s="175">
        <f>'soust.uk.JMK př.č.2'!$M$30+'soust.uk.JMK př.č.2'!$N$30</f>
        <v>39578</v>
      </c>
      <c r="F61" s="175">
        <f>'soust.uk.JMK př.č.2'!$O$30+'soust.uk.JMK př.č.2'!$P$30</f>
        <v>22423</v>
      </c>
      <c r="G61" s="175">
        <f>'soust.uk.JMK př.č.2'!$L$30</f>
        <v>379</v>
      </c>
      <c r="H61" s="63">
        <f t="shared" si="0"/>
        <v>58542</v>
      </c>
      <c r="I61" s="63">
        <f t="shared" si="1"/>
        <v>42830</v>
      </c>
      <c r="J61" s="63">
        <f t="shared" si="2"/>
        <v>31018</v>
      </c>
      <c r="K61" s="63">
        <f t="shared" si="3"/>
        <v>22562</v>
      </c>
      <c r="L61" s="63">
        <f t="shared" si="4"/>
        <v>15333</v>
      </c>
      <c r="M61" s="63">
        <f t="shared" si="5"/>
        <v>8077</v>
      </c>
    </row>
    <row r="62" spans="1:13" s="167" customFormat="1" x14ac:dyDescent="0.25">
      <c r="A62" s="176">
        <v>62</v>
      </c>
      <c r="B62" s="174">
        <v>14.17</v>
      </c>
      <c r="C62" s="174">
        <v>35.409999999999997</v>
      </c>
      <c r="D62" s="174">
        <v>29.73</v>
      </c>
      <c r="E62" s="175">
        <f>'soust.uk.JMK př.č.2'!$M$30+'soust.uk.JMK př.č.2'!$N$30</f>
        <v>39578</v>
      </c>
      <c r="F62" s="175">
        <f>'soust.uk.JMK př.č.2'!$O$30+'soust.uk.JMK př.č.2'!$P$30</f>
        <v>22423</v>
      </c>
      <c r="G62" s="175">
        <f>'soust.uk.JMK př.č.2'!$L$30</f>
        <v>379</v>
      </c>
      <c r="H62" s="63">
        <f t="shared" si="0"/>
        <v>58186</v>
      </c>
      <c r="I62" s="63">
        <f t="shared" si="1"/>
        <v>42568</v>
      </c>
      <c r="J62" s="63">
        <f t="shared" si="2"/>
        <v>30884</v>
      </c>
      <c r="K62" s="63">
        <f t="shared" si="3"/>
        <v>22463</v>
      </c>
      <c r="L62" s="63">
        <f t="shared" si="4"/>
        <v>15239</v>
      </c>
      <c r="M62" s="63">
        <f t="shared" si="5"/>
        <v>8042</v>
      </c>
    </row>
    <row r="63" spans="1:13" s="167" customFormat="1" x14ac:dyDescent="0.25">
      <c r="A63" s="176">
        <v>63</v>
      </c>
      <c r="B63" s="174">
        <v>14.27</v>
      </c>
      <c r="C63" s="174">
        <v>35.68</v>
      </c>
      <c r="D63" s="174">
        <v>29.73</v>
      </c>
      <c r="E63" s="175">
        <f>'soust.uk.JMK př.č.2'!$M$30+'soust.uk.JMK př.č.2'!$N$30</f>
        <v>39578</v>
      </c>
      <c r="F63" s="175">
        <f>'soust.uk.JMK př.č.2'!$O$30+'soust.uk.JMK př.č.2'!$P$30</f>
        <v>22423</v>
      </c>
      <c r="G63" s="175">
        <f>'soust.uk.JMK př.č.2'!$L$30</f>
        <v>379</v>
      </c>
      <c r="H63" s="63">
        <f t="shared" si="0"/>
        <v>57867</v>
      </c>
      <c r="I63" s="63">
        <f t="shared" si="1"/>
        <v>42333</v>
      </c>
      <c r="J63" s="63">
        <f t="shared" si="2"/>
        <v>30747</v>
      </c>
      <c r="K63" s="63">
        <f t="shared" si="3"/>
        <v>22362</v>
      </c>
      <c r="L63" s="63">
        <f t="shared" si="4"/>
        <v>15155</v>
      </c>
      <c r="M63" s="63">
        <f t="shared" si="5"/>
        <v>8006</v>
      </c>
    </row>
    <row r="64" spans="1:13" s="167" customFormat="1" x14ac:dyDescent="0.25">
      <c r="A64" s="176">
        <v>64</v>
      </c>
      <c r="B64" s="174">
        <v>14.37</v>
      </c>
      <c r="C64" s="174">
        <v>35.93</v>
      </c>
      <c r="D64" s="174">
        <v>29.73</v>
      </c>
      <c r="E64" s="175">
        <f>'soust.uk.JMK př.č.2'!$M$30+'soust.uk.JMK př.č.2'!$N$30</f>
        <v>39578</v>
      </c>
      <c r="F64" s="175">
        <f>'soust.uk.JMK př.č.2'!$O$30+'soust.uk.JMK př.č.2'!$P$30</f>
        <v>22423</v>
      </c>
      <c r="G64" s="175">
        <f>'soust.uk.JMK př.č.2'!$L$30</f>
        <v>379</v>
      </c>
      <c r="H64" s="63">
        <f t="shared" si="0"/>
        <v>57552</v>
      </c>
      <c r="I64" s="63">
        <f t="shared" si="1"/>
        <v>42101</v>
      </c>
      <c r="J64" s="63">
        <f t="shared" si="2"/>
        <v>30620</v>
      </c>
      <c r="K64" s="63">
        <f t="shared" si="3"/>
        <v>22269</v>
      </c>
      <c r="L64" s="63">
        <f t="shared" si="4"/>
        <v>15072</v>
      </c>
      <c r="M64" s="63">
        <f t="shared" si="5"/>
        <v>7972</v>
      </c>
    </row>
    <row r="65" spans="1:13" s="167" customFormat="1" x14ac:dyDescent="0.25">
      <c r="A65" s="176">
        <v>65</v>
      </c>
      <c r="B65" s="174">
        <v>14.48</v>
      </c>
      <c r="C65" s="174">
        <v>36.19</v>
      </c>
      <c r="D65" s="174">
        <v>29.73</v>
      </c>
      <c r="E65" s="175">
        <f>'soust.uk.JMK př.č.2'!$M$30+'soust.uk.JMK př.č.2'!$N$30</f>
        <v>39578</v>
      </c>
      <c r="F65" s="175">
        <f>'soust.uk.JMK př.č.2'!$O$30+'soust.uk.JMK př.č.2'!$P$30</f>
        <v>22423</v>
      </c>
      <c r="G65" s="175">
        <f>'soust.uk.JMK př.č.2'!$L$30</f>
        <v>379</v>
      </c>
      <c r="H65" s="63">
        <f t="shared" si="0"/>
        <v>57211</v>
      </c>
      <c r="I65" s="63">
        <f t="shared" si="1"/>
        <v>41850</v>
      </c>
      <c r="J65" s="63">
        <f t="shared" si="2"/>
        <v>30491</v>
      </c>
      <c r="K65" s="63">
        <f t="shared" si="3"/>
        <v>22174</v>
      </c>
      <c r="L65" s="63">
        <f t="shared" si="4"/>
        <v>14982</v>
      </c>
      <c r="M65" s="63">
        <f t="shared" si="5"/>
        <v>7938</v>
      </c>
    </row>
    <row r="66" spans="1:13" s="167" customFormat="1" x14ac:dyDescent="0.25">
      <c r="A66" s="176">
        <v>66</v>
      </c>
      <c r="B66" s="174">
        <v>14.58</v>
      </c>
      <c r="C66" s="174">
        <v>36.44</v>
      </c>
      <c r="D66" s="174">
        <v>29.73</v>
      </c>
      <c r="E66" s="175">
        <f>'soust.uk.JMK př.č.2'!$M$30+'soust.uk.JMK př.č.2'!$N$30</f>
        <v>39578</v>
      </c>
      <c r="F66" s="175">
        <f>'soust.uk.JMK př.č.2'!$O$30+'soust.uk.JMK př.č.2'!$P$30</f>
        <v>22423</v>
      </c>
      <c r="G66" s="175">
        <f>'soust.uk.JMK př.č.2'!$L$30</f>
        <v>379</v>
      </c>
      <c r="H66" s="63">
        <f t="shared" si="0"/>
        <v>56906</v>
      </c>
      <c r="I66" s="63">
        <f t="shared" si="1"/>
        <v>41625</v>
      </c>
      <c r="J66" s="63">
        <f t="shared" si="2"/>
        <v>30369</v>
      </c>
      <c r="K66" s="63">
        <f t="shared" si="3"/>
        <v>22084</v>
      </c>
      <c r="L66" s="63">
        <f t="shared" si="4"/>
        <v>14902</v>
      </c>
      <c r="M66" s="63">
        <f t="shared" si="5"/>
        <v>7906</v>
      </c>
    </row>
    <row r="67" spans="1:13" s="167" customFormat="1" x14ac:dyDescent="0.25">
      <c r="A67" s="176">
        <v>67</v>
      </c>
      <c r="B67" s="174">
        <v>14.67</v>
      </c>
      <c r="C67" s="174">
        <v>36.69</v>
      </c>
      <c r="D67" s="174">
        <v>29.73</v>
      </c>
      <c r="E67" s="175">
        <f>'soust.uk.JMK př.č.2'!$M$30+'soust.uk.JMK př.č.2'!$N$30</f>
        <v>39578</v>
      </c>
      <c r="F67" s="175">
        <f>'soust.uk.JMK př.č.2'!$O$30+'soust.uk.JMK př.č.2'!$P$30</f>
        <v>22423</v>
      </c>
      <c r="G67" s="175">
        <f>'soust.uk.JMK př.č.2'!$L$30</f>
        <v>379</v>
      </c>
      <c r="H67" s="63">
        <f t="shared" si="0"/>
        <v>56634</v>
      </c>
      <c r="I67" s="63">
        <f t="shared" si="1"/>
        <v>41425</v>
      </c>
      <c r="J67" s="63">
        <f t="shared" si="2"/>
        <v>30248</v>
      </c>
      <c r="K67" s="63">
        <f t="shared" si="3"/>
        <v>21995</v>
      </c>
      <c r="L67" s="63">
        <f t="shared" si="4"/>
        <v>14830</v>
      </c>
      <c r="M67" s="63">
        <f t="shared" si="5"/>
        <v>7874</v>
      </c>
    </row>
    <row r="68" spans="1:13" s="167" customFormat="1" x14ac:dyDescent="0.25">
      <c r="A68" s="176">
        <v>68</v>
      </c>
      <c r="B68" s="174">
        <v>14.77</v>
      </c>
      <c r="C68" s="174">
        <v>36.93</v>
      </c>
      <c r="D68" s="174">
        <v>29.73</v>
      </c>
      <c r="E68" s="175">
        <f>'soust.uk.JMK př.č.2'!$M$30+'soust.uk.JMK př.č.2'!$N$30</f>
        <v>39578</v>
      </c>
      <c r="F68" s="175">
        <f>'soust.uk.JMK př.č.2'!$O$30+'soust.uk.JMK př.č.2'!$P$30</f>
        <v>22423</v>
      </c>
      <c r="G68" s="175">
        <f>'soust.uk.JMK př.č.2'!$L$30</f>
        <v>379</v>
      </c>
      <c r="H68" s="63">
        <f t="shared" si="0"/>
        <v>56337</v>
      </c>
      <c r="I68" s="63">
        <f t="shared" si="1"/>
        <v>41206</v>
      </c>
      <c r="J68" s="63">
        <f t="shared" si="2"/>
        <v>30134</v>
      </c>
      <c r="K68" s="63">
        <f t="shared" si="3"/>
        <v>21911</v>
      </c>
      <c r="L68" s="63">
        <f t="shared" si="4"/>
        <v>14752</v>
      </c>
      <c r="M68" s="63">
        <f t="shared" si="5"/>
        <v>7844</v>
      </c>
    </row>
    <row r="69" spans="1:13" s="167" customFormat="1" x14ac:dyDescent="0.25">
      <c r="A69" s="176">
        <v>69</v>
      </c>
      <c r="B69" s="174">
        <v>14.87</v>
      </c>
      <c r="C69" s="174">
        <v>37.17</v>
      </c>
      <c r="D69" s="174">
        <v>29.73</v>
      </c>
      <c r="E69" s="175">
        <f>'soust.uk.JMK př.č.2'!$M$30+'soust.uk.JMK př.č.2'!$N$30</f>
        <v>39578</v>
      </c>
      <c r="F69" s="175">
        <f>'soust.uk.JMK př.č.2'!$O$30+'soust.uk.JMK př.č.2'!$P$30</f>
        <v>22423</v>
      </c>
      <c r="G69" s="175">
        <f>'soust.uk.JMK př.č.2'!$L$30</f>
        <v>379</v>
      </c>
      <c r="H69" s="63">
        <f t="shared" si="0"/>
        <v>56043</v>
      </c>
      <c r="I69" s="63">
        <f t="shared" si="1"/>
        <v>40990</v>
      </c>
      <c r="J69" s="63">
        <f t="shared" si="2"/>
        <v>30021</v>
      </c>
      <c r="K69" s="63">
        <f t="shared" si="3"/>
        <v>21828</v>
      </c>
      <c r="L69" s="63">
        <f t="shared" si="4"/>
        <v>14674</v>
      </c>
      <c r="M69" s="63">
        <f t="shared" si="5"/>
        <v>7814</v>
      </c>
    </row>
    <row r="70" spans="1:13" s="167" customFormat="1" x14ac:dyDescent="0.25">
      <c r="A70" s="176">
        <v>70</v>
      </c>
      <c r="B70" s="174">
        <v>14.96</v>
      </c>
      <c r="C70" s="174">
        <v>37.4</v>
      </c>
      <c r="D70" s="174">
        <v>29.73</v>
      </c>
      <c r="E70" s="175">
        <f>'soust.uk.JMK př.č.2'!$M$30+'soust.uk.JMK př.č.2'!$N$30</f>
        <v>39578</v>
      </c>
      <c r="F70" s="175">
        <f>'soust.uk.JMK př.č.2'!$O$30+'soust.uk.JMK př.č.2'!$P$30</f>
        <v>22423</v>
      </c>
      <c r="G70" s="175">
        <f>'soust.uk.JMK př.č.2'!$L$30</f>
        <v>379</v>
      </c>
      <c r="H70" s="63">
        <f t="shared" si="0"/>
        <v>55783</v>
      </c>
      <c r="I70" s="63">
        <f t="shared" si="1"/>
        <v>40798</v>
      </c>
      <c r="J70" s="63">
        <f t="shared" si="2"/>
        <v>29914</v>
      </c>
      <c r="K70" s="63">
        <f t="shared" si="3"/>
        <v>21749</v>
      </c>
      <c r="L70" s="63">
        <f t="shared" si="4"/>
        <v>14606</v>
      </c>
      <c r="M70" s="63">
        <f t="shared" si="5"/>
        <v>7786</v>
      </c>
    </row>
    <row r="71" spans="1:13" s="167" customFormat="1" x14ac:dyDescent="0.25">
      <c r="A71" s="176">
        <v>71</v>
      </c>
      <c r="B71" s="174">
        <v>15.05</v>
      </c>
      <c r="C71" s="174">
        <v>37.64</v>
      </c>
      <c r="D71" s="174">
        <v>29.73</v>
      </c>
      <c r="E71" s="175">
        <f>'soust.uk.JMK př.č.2'!$M$30+'soust.uk.JMK př.č.2'!$N$30</f>
        <v>39578</v>
      </c>
      <c r="F71" s="175">
        <f>'soust.uk.JMK př.č.2'!$O$30+'soust.uk.JMK př.č.2'!$P$30</f>
        <v>22423</v>
      </c>
      <c r="G71" s="175">
        <f>'soust.uk.JMK př.č.2'!$L$30</f>
        <v>379</v>
      </c>
      <c r="H71" s="63">
        <f t="shared" si="0"/>
        <v>55525</v>
      </c>
      <c r="I71" s="63">
        <f t="shared" si="1"/>
        <v>40608</v>
      </c>
      <c r="J71" s="63">
        <f t="shared" si="2"/>
        <v>29806</v>
      </c>
      <c r="K71" s="63">
        <f t="shared" si="3"/>
        <v>21669</v>
      </c>
      <c r="L71" s="63">
        <f t="shared" si="4"/>
        <v>14538</v>
      </c>
      <c r="M71" s="63">
        <f t="shared" si="5"/>
        <v>7758</v>
      </c>
    </row>
    <row r="72" spans="1:13" s="167" customFormat="1" x14ac:dyDescent="0.25">
      <c r="A72" s="176">
        <v>72</v>
      </c>
      <c r="B72" s="174">
        <v>15.15</v>
      </c>
      <c r="C72" s="174">
        <v>37.869999999999997</v>
      </c>
      <c r="D72" s="174">
        <v>29.73</v>
      </c>
      <c r="E72" s="175">
        <f>'soust.uk.JMK př.č.2'!$M$30+'soust.uk.JMK př.č.2'!$N$30</f>
        <v>39578</v>
      </c>
      <c r="F72" s="175">
        <f>'soust.uk.JMK př.č.2'!$O$30+'soust.uk.JMK př.č.2'!$P$30</f>
        <v>22423</v>
      </c>
      <c r="G72" s="175">
        <f>'soust.uk.JMK př.č.2'!$L$30</f>
        <v>379</v>
      </c>
      <c r="H72" s="63">
        <f t="shared" si="0"/>
        <v>55242</v>
      </c>
      <c r="I72" s="63">
        <f t="shared" si="1"/>
        <v>40400</v>
      </c>
      <c r="J72" s="63">
        <f t="shared" si="2"/>
        <v>29701</v>
      </c>
      <c r="K72" s="63">
        <f t="shared" si="3"/>
        <v>21592</v>
      </c>
      <c r="L72" s="63">
        <f t="shared" si="4"/>
        <v>14463</v>
      </c>
      <c r="M72" s="63">
        <f t="shared" si="5"/>
        <v>7730</v>
      </c>
    </row>
    <row r="73" spans="1:13" s="167" customFormat="1" x14ac:dyDescent="0.25">
      <c r="A73" s="176">
        <v>73</v>
      </c>
      <c r="B73" s="174">
        <v>15.24</v>
      </c>
      <c r="C73" s="174">
        <v>38.090000000000003</v>
      </c>
      <c r="D73" s="174">
        <v>29.73</v>
      </c>
      <c r="E73" s="175">
        <f>'soust.uk.JMK př.č.2'!$M$30+'soust.uk.JMK př.č.2'!$N$30</f>
        <v>39578</v>
      </c>
      <c r="F73" s="175">
        <f>'soust.uk.JMK př.č.2'!$O$30+'soust.uk.JMK př.č.2'!$P$30</f>
        <v>22423</v>
      </c>
      <c r="G73" s="175">
        <f>'soust.uk.JMK př.č.2'!$L$30</f>
        <v>379</v>
      </c>
      <c r="H73" s="63">
        <f t="shared" si="0"/>
        <v>54990</v>
      </c>
      <c r="I73" s="63">
        <f t="shared" si="1"/>
        <v>40214</v>
      </c>
      <c r="J73" s="63">
        <f t="shared" si="2"/>
        <v>29602</v>
      </c>
      <c r="K73" s="63">
        <f t="shared" si="3"/>
        <v>21519</v>
      </c>
      <c r="L73" s="63">
        <f t="shared" si="4"/>
        <v>14397</v>
      </c>
      <c r="M73" s="63">
        <f t="shared" si="5"/>
        <v>7704</v>
      </c>
    </row>
    <row r="74" spans="1:13" s="167" customFormat="1" x14ac:dyDescent="0.25">
      <c r="A74" s="176">
        <v>74</v>
      </c>
      <c r="B74" s="174">
        <v>15.33</v>
      </c>
      <c r="C74" s="174">
        <v>38.32</v>
      </c>
      <c r="D74" s="174">
        <v>29.73</v>
      </c>
      <c r="E74" s="175">
        <f>'soust.uk.JMK př.č.2'!$M$30+'soust.uk.JMK př.č.2'!$N$30</f>
        <v>39578</v>
      </c>
      <c r="F74" s="175">
        <f>'soust.uk.JMK př.č.2'!$O$30+'soust.uk.JMK př.č.2'!$P$30</f>
        <v>22423</v>
      </c>
      <c r="G74" s="175">
        <f>'soust.uk.JMK př.č.2'!$L$30</f>
        <v>379</v>
      </c>
      <c r="H74" s="63">
        <f t="shared" si="0"/>
        <v>54741</v>
      </c>
      <c r="I74" s="63">
        <f t="shared" si="1"/>
        <v>40031</v>
      </c>
      <c r="J74" s="63">
        <f t="shared" si="2"/>
        <v>29501</v>
      </c>
      <c r="K74" s="63">
        <f t="shared" si="3"/>
        <v>21445</v>
      </c>
      <c r="L74" s="63">
        <f t="shared" si="4"/>
        <v>14331</v>
      </c>
      <c r="M74" s="63">
        <f t="shared" si="5"/>
        <v>7677</v>
      </c>
    </row>
    <row r="75" spans="1:13" s="167" customFormat="1" x14ac:dyDescent="0.25">
      <c r="A75" s="176">
        <v>75</v>
      </c>
      <c r="B75" s="174">
        <v>15.41</v>
      </c>
      <c r="C75" s="174">
        <v>38.54</v>
      </c>
      <c r="D75" s="174">
        <v>29.73</v>
      </c>
      <c r="E75" s="175">
        <f>'soust.uk.JMK př.č.2'!$M$30+'soust.uk.JMK př.č.2'!$N$30</f>
        <v>39578</v>
      </c>
      <c r="F75" s="175">
        <f>'soust.uk.JMK př.č.2'!$O$30+'soust.uk.JMK př.č.2'!$P$30</f>
        <v>22423</v>
      </c>
      <c r="G75" s="175">
        <f>'soust.uk.JMK př.č.2'!$L$30</f>
        <v>379</v>
      </c>
      <c r="H75" s="63">
        <f t="shared" si="0"/>
        <v>54524</v>
      </c>
      <c r="I75" s="63">
        <f t="shared" si="1"/>
        <v>39871</v>
      </c>
      <c r="J75" s="63">
        <f t="shared" si="2"/>
        <v>29405</v>
      </c>
      <c r="K75" s="63">
        <f t="shared" si="3"/>
        <v>21374</v>
      </c>
      <c r="L75" s="63">
        <f t="shared" si="4"/>
        <v>14274</v>
      </c>
      <c r="M75" s="63">
        <f t="shared" si="5"/>
        <v>7652</v>
      </c>
    </row>
    <row r="76" spans="1:13" s="167" customFormat="1" x14ac:dyDescent="0.25">
      <c r="A76" s="176">
        <v>76</v>
      </c>
      <c r="B76" s="174">
        <v>15.5</v>
      </c>
      <c r="C76" s="174">
        <v>38.75</v>
      </c>
      <c r="D76" s="174">
        <v>29.73</v>
      </c>
      <c r="E76" s="175">
        <f>'soust.uk.JMK př.č.2'!$M$30+'soust.uk.JMK př.č.2'!$N$30</f>
        <v>39578</v>
      </c>
      <c r="F76" s="175">
        <f>'soust.uk.JMK př.č.2'!$O$30+'soust.uk.JMK př.č.2'!$P$30</f>
        <v>22423</v>
      </c>
      <c r="G76" s="175">
        <f>'soust.uk.JMK př.č.2'!$L$30</f>
        <v>379</v>
      </c>
      <c r="H76" s="63">
        <f t="shared" si="0"/>
        <v>54281</v>
      </c>
      <c r="I76" s="63">
        <f t="shared" si="1"/>
        <v>39692</v>
      </c>
      <c r="J76" s="63">
        <f t="shared" si="2"/>
        <v>29314</v>
      </c>
      <c r="K76" s="63">
        <f t="shared" si="3"/>
        <v>21307</v>
      </c>
      <c r="L76" s="63">
        <f t="shared" si="4"/>
        <v>14210</v>
      </c>
      <c r="M76" s="63">
        <f t="shared" si="5"/>
        <v>7628</v>
      </c>
    </row>
    <row r="77" spans="1:13" s="167" customFormat="1" x14ac:dyDescent="0.25">
      <c r="A77" s="176">
        <v>77</v>
      </c>
      <c r="B77" s="174">
        <v>15.59</v>
      </c>
      <c r="C77" s="174">
        <v>38.97</v>
      </c>
      <c r="D77" s="174">
        <v>29.73</v>
      </c>
      <c r="E77" s="175">
        <f>'soust.uk.JMK př.č.2'!$M$30+'soust.uk.JMK př.č.2'!$N$30</f>
        <v>39578</v>
      </c>
      <c r="F77" s="175">
        <f>'soust.uk.JMK př.č.2'!$O$30+'soust.uk.JMK př.č.2'!$P$30</f>
        <v>22423</v>
      </c>
      <c r="G77" s="175">
        <f>'soust.uk.JMK př.č.2'!$L$30</f>
        <v>379</v>
      </c>
      <c r="H77" s="63">
        <f t="shared" si="0"/>
        <v>54040</v>
      </c>
      <c r="I77" s="63">
        <f t="shared" si="1"/>
        <v>39515</v>
      </c>
      <c r="J77" s="63">
        <f t="shared" si="2"/>
        <v>29220</v>
      </c>
      <c r="K77" s="63">
        <f t="shared" si="3"/>
        <v>21238</v>
      </c>
      <c r="L77" s="63">
        <f t="shared" si="4"/>
        <v>14146</v>
      </c>
      <c r="M77" s="63">
        <f t="shared" si="5"/>
        <v>7603</v>
      </c>
    </row>
    <row r="78" spans="1:13" s="167" customFormat="1" x14ac:dyDescent="0.25">
      <c r="A78" s="176">
        <v>78</v>
      </c>
      <c r="B78" s="174">
        <v>15.67</v>
      </c>
      <c r="C78" s="174">
        <v>39.18</v>
      </c>
      <c r="D78" s="174">
        <v>29.73</v>
      </c>
      <c r="E78" s="175">
        <f>'soust.uk.JMK př.č.2'!$M$30+'soust.uk.JMK př.č.2'!$N$30</f>
        <v>39578</v>
      </c>
      <c r="F78" s="175">
        <f>'soust.uk.JMK př.č.2'!$O$30+'soust.uk.JMK př.č.2'!$P$30</f>
        <v>22423</v>
      </c>
      <c r="G78" s="175">
        <f>'soust.uk.JMK př.č.2'!$L$30</f>
        <v>379</v>
      </c>
      <c r="H78" s="63">
        <f t="shared" si="0"/>
        <v>53829</v>
      </c>
      <c r="I78" s="63">
        <f t="shared" si="1"/>
        <v>39359</v>
      </c>
      <c r="J78" s="63">
        <f t="shared" si="2"/>
        <v>29132</v>
      </c>
      <c r="K78" s="63">
        <f t="shared" si="3"/>
        <v>21173</v>
      </c>
      <c r="L78" s="63">
        <f t="shared" si="4"/>
        <v>14091</v>
      </c>
      <c r="M78" s="63">
        <f t="shared" si="5"/>
        <v>7580</v>
      </c>
    </row>
    <row r="79" spans="1:13" s="167" customFormat="1" x14ac:dyDescent="0.25">
      <c r="A79" s="176">
        <v>79</v>
      </c>
      <c r="B79" s="174">
        <v>15.75</v>
      </c>
      <c r="C79" s="174">
        <v>39.39</v>
      </c>
      <c r="D79" s="174">
        <v>29.73</v>
      </c>
      <c r="E79" s="175">
        <f>'soust.uk.JMK př.č.2'!$M$30+'soust.uk.JMK př.č.2'!$N$30</f>
        <v>39578</v>
      </c>
      <c r="F79" s="175">
        <f>'soust.uk.JMK př.č.2'!$O$30+'soust.uk.JMK př.č.2'!$P$30</f>
        <v>22423</v>
      </c>
      <c r="G79" s="175">
        <f>'soust.uk.JMK př.č.2'!$L$30</f>
        <v>379</v>
      </c>
      <c r="H79" s="63">
        <f t="shared" si="0"/>
        <v>53619</v>
      </c>
      <c r="I79" s="63">
        <f t="shared" si="1"/>
        <v>39205</v>
      </c>
      <c r="J79" s="63">
        <f t="shared" si="2"/>
        <v>29044</v>
      </c>
      <c r="K79" s="63">
        <f t="shared" si="3"/>
        <v>21108</v>
      </c>
      <c r="L79" s="63">
        <f t="shared" si="4"/>
        <v>14035</v>
      </c>
      <c r="M79" s="63">
        <f t="shared" si="5"/>
        <v>7557</v>
      </c>
    </row>
    <row r="80" spans="1:13" s="167" customFormat="1" x14ac:dyDescent="0.25">
      <c r="A80" s="176">
        <v>80</v>
      </c>
      <c r="B80" s="174">
        <v>15.84</v>
      </c>
      <c r="C80" s="174">
        <v>39.590000000000003</v>
      </c>
      <c r="D80" s="174">
        <v>29.73</v>
      </c>
      <c r="E80" s="175">
        <f>'soust.uk.JMK př.č.2'!$M$30+'soust.uk.JMK př.č.2'!$N$30</f>
        <v>39578</v>
      </c>
      <c r="F80" s="175">
        <f>'soust.uk.JMK př.č.2'!$O$30+'soust.uk.JMK př.č.2'!$P$30</f>
        <v>22423</v>
      </c>
      <c r="G80" s="175">
        <f>'soust.uk.JMK př.č.2'!$L$30</f>
        <v>379</v>
      </c>
      <c r="H80" s="63">
        <f t="shared" si="0"/>
        <v>53387</v>
      </c>
      <c r="I80" s="63">
        <f t="shared" si="1"/>
        <v>39034</v>
      </c>
      <c r="J80" s="63">
        <f t="shared" si="2"/>
        <v>28961</v>
      </c>
      <c r="K80" s="63">
        <f t="shared" si="3"/>
        <v>21047</v>
      </c>
      <c r="L80" s="63">
        <f t="shared" si="4"/>
        <v>13974</v>
      </c>
      <c r="M80" s="63">
        <f t="shared" si="5"/>
        <v>7535</v>
      </c>
    </row>
    <row r="81" spans="1:13" s="167" customFormat="1" x14ac:dyDescent="0.25">
      <c r="A81" s="176">
        <v>81</v>
      </c>
      <c r="B81" s="174">
        <v>15.92</v>
      </c>
      <c r="C81" s="174">
        <v>39.799999999999997</v>
      </c>
      <c r="D81" s="174">
        <v>29.73</v>
      </c>
      <c r="E81" s="175">
        <f>'soust.uk.JMK př.č.2'!$M$30+'soust.uk.JMK př.č.2'!$N$30</f>
        <v>39578</v>
      </c>
      <c r="F81" s="175">
        <f>'soust.uk.JMK př.č.2'!$O$30+'soust.uk.JMK př.č.2'!$P$30</f>
        <v>22423</v>
      </c>
      <c r="G81" s="175">
        <f>'soust.uk.JMK př.č.2'!$L$30</f>
        <v>379</v>
      </c>
      <c r="H81" s="63">
        <f t="shared" si="0"/>
        <v>53182</v>
      </c>
      <c r="I81" s="63">
        <f t="shared" si="1"/>
        <v>38883</v>
      </c>
      <c r="J81" s="63">
        <f t="shared" si="2"/>
        <v>28875</v>
      </c>
      <c r="K81" s="63">
        <f t="shared" si="3"/>
        <v>20984</v>
      </c>
      <c r="L81" s="63">
        <f t="shared" si="4"/>
        <v>13920</v>
      </c>
      <c r="M81" s="63">
        <f t="shared" si="5"/>
        <v>7512</v>
      </c>
    </row>
    <row r="82" spans="1:13" s="167" customFormat="1" x14ac:dyDescent="0.25">
      <c r="A82" s="176">
        <v>82</v>
      </c>
      <c r="B82" s="174">
        <v>16</v>
      </c>
      <c r="C82" s="174">
        <v>40</v>
      </c>
      <c r="D82" s="174">
        <v>29.73</v>
      </c>
      <c r="E82" s="175">
        <f>'soust.uk.JMK př.č.2'!$M$30+'soust.uk.JMK př.č.2'!$N$30</f>
        <v>39578</v>
      </c>
      <c r="F82" s="175">
        <f>'soust.uk.JMK př.č.2'!$O$30+'soust.uk.JMK př.č.2'!$P$30</f>
        <v>22423</v>
      </c>
      <c r="G82" s="175">
        <f>'soust.uk.JMK př.č.2'!$L$30</f>
        <v>379</v>
      </c>
      <c r="H82" s="63">
        <f t="shared" si="0"/>
        <v>52980</v>
      </c>
      <c r="I82" s="63">
        <f t="shared" si="1"/>
        <v>38734</v>
      </c>
      <c r="J82" s="63">
        <f t="shared" si="2"/>
        <v>28794</v>
      </c>
      <c r="K82" s="63">
        <f t="shared" si="3"/>
        <v>20924</v>
      </c>
      <c r="L82" s="63">
        <f t="shared" si="4"/>
        <v>13867</v>
      </c>
      <c r="M82" s="63">
        <f t="shared" si="5"/>
        <v>7491</v>
      </c>
    </row>
    <row r="83" spans="1:13" s="167" customFormat="1" x14ac:dyDescent="0.25">
      <c r="A83" s="176">
        <v>83</v>
      </c>
      <c r="B83" s="174">
        <v>16.079999999999998</v>
      </c>
      <c r="C83" s="174">
        <v>40.200000000000003</v>
      </c>
      <c r="D83" s="174">
        <v>29.73</v>
      </c>
      <c r="E83" s="175">
        <f>'soust.uk.JMK př.č.2'!$M$30+'soust.uk.JMK př.č.2'!$N$30</f>
        <v>39578</v>
      </c>
      <c r="F83" s="175">
        <f>'soust.uk.JMK př.č.2'!$O$30+'soust.uk.JMK př.č.2'!$P$30</f>
        <v>22423</v>
      </c>
      <c r="G83" s="175">
        <f>'soust.uk.JMK př.č.2'!$L$30</f>
        <v>379</v>
      </c>
      <c r="H83" s="63">
        <f t="shared" si="0"/>
        <v>52779</v>
      </c>
      <c r="I83" s="63">
        <f t="shared" si="1"/>
        <v>38586</v>
      </c>
      <c r="J83" s="63">
        <f t="shared" si="2"/>
        <v>28714</v>
      </c>
      <c r="K83" s="63">
        <f t="shared" si="3"/>
        <v>20865</v>
      </c>
      <c r="L83" s="63">
        <f t="shared" si="4"/>
        <v>13814</v>
      </c>
      <c r="M83" s="63">
        <f t="shared" si="5"/>
        <v>7470</v>
      </c>
    </row>
    <row r="84" spans="1:13" s="167" customFormat="1" x14ac:dyDescent="0.25">
      <c r="A84" s="176">
        <v>84</v>
      </c>
      <c r="B84" s="174">
        <v>16.16</v>
      </c>
      <c r="C84" s="174">
        <v>40.39</v>
      </c>
      <c r="D84" s="174">
        <v>29.73</v>
      </c>
      <c r="E84" s="175">
        <f>'soust.uk.JMK př.č.2'!$M$30+'soust.uk.JMK př.č.2'!$N$30</f>
        <v>39578</v>
      </c>
      <c r="F84" s="175">
        <f>'soust.uk.JMK př.č.2'!$O$30+'soust.uk.JMK př.č.2'!$P$30</f>
        <v>22423</v>
      </c>
      <c r="G84" s="175">
        <f>'soust.uk.JMK př.č.2'!$L$30</f>
        <v>379</v>
      </c>
      <c r="H84" s="63">
        <f t="shared" si="0"/>
        <v>52581</v>
      </c>
      <c r="I84" s="63">
        <f t="shared" si="1"/>
        <v>38440</v>
      </c>
      <c r="J84" s="63">
        <f t="shared" si="2"/>
        <v>28638</v>
      </c>
      <c r="K84" s="63">
        <f t="shared" si="3"/>
        <v>20809</v>
      </c>
      <c r="L84" s="63">
        <f t="shared" si="4"/>
        <v>13762</v>
      </c>
      <c r="M84" s="63">
        <f t="shared" si="5"/>
        <v>7450</v>
      </c>
    </row>
    <row r="85" spans="1:13" s="167" customFormat="1" x14ac:dyDescent="0.25">
      <c r="A85" s="176">
        <v>85</v>
      </c>
      <c r="B85" s="174">
        <v>16.23</v>
      </c>
      <c r="C85" s="174">
        <v>40.590000000000003</v>
      </c>
      <c r="D85" s="174">
        <v>29.73</v>
      </c>
      <c r="E85" s="175">
        <f>'soust.uk.JMK př.č.2'!$M$30+'soust.uk.JMK př.č.2'!$N$30</f>
        <v>39578</v>
      </c>
      <c r="F85" s="175">
        <f>'soust.uk.JMK př.č.2'!$O$30+'soust.uk.JMK př.č.2'!$P$30</f>
        <v>22423</v>
      </c>
      <c r="G85" s="175">
        <f>'soust.uk.JMK př.č.2'!$L$30</f>
        <v>379</v>
      </c>
      <c r="H85" s="63">
        <f t="shared" si="0"/>
        <v>52409</v>
      </c>
      <c r="I85" s="63">
        <f t="shared" si="1"/>
        <v>38314</v>
      </c>
      <c r="J85" s="63">
        <f t="shared" si="2"/>
        <v>28559</v>
      </c>
      <c r="K85" s="63">
        <f t="shared" si="3"/>
        <v>20751</v>
      </c>
      <c r="L85" s="63">
        <f t="shared" si="4"/>
        <v>13716</v>
      </c>
      <c r="M85" s="63">
        <f t="shared" si="5"/>
        <v>7429</v>
      </c>
    </row>
    <row r="86" spans="1:13" s="167" customFormat="1" x14ac:dyDescent="0.25">
      <c r="A86" s="176">
        <v>86</v>
      </c>
      <c r="B86" s="174">
        <v>16.309999999999999</v>
      </c>
      <c r="C86" s="174">
        <v>40.78</v>
      </c>
      <c r="D86" s="174">
        <v>29.73</v>
      </c>
      <c r="E86" s="175">
        <f>'soust.uk.JMK př.č.2'!$M$30+'soust.uk.JMK př.č.2'!$N$30</f>
        <v>39578</v>
      </c>
      <c r="F86" s="175">
        <f>'soust.uk.JMK př.č.2'!$O$30+'soust.uk.JMK př.č.2'!$P$30</f>
        <v>22423</v>
      </c>
      <c r="G86" s="175">
        <f>'soust.uk.JMK př.č.2'!$L$30</f>
        <v>379</v>
      </c>
      <c r="H86" s="63">
        <f t="shared" si="0"/>
        <v>52214</v>
      </c>
      <c r="I86" s="63">
        <f t="shared" si="1"/>
        <v>38170</v>
      </c>
      <c r="J86" s="63">
        <f t="shared" si="2"/>
        <v>28486</v>
      </c>
      <c r="K86" s="63">
        <f t="shared" si="3"/>
        <v>20697</v>
      </c>
      <c r="L86" s="63">
        <f t="shared" si="4"/>
        <v>13665</v>
      </c>
      <c r="M86" s="63">
        <f t="shared" si="5"/>
        <v>7410</v>
      </c>
    </row>
    <row r="87" spans="1:13" s="167" customFormat="1" x14ac:dyDescent="0.25">
      <c r="A87" s="176">
        <v>87</v>
      </c>
      <c r="B87" s="174">
        <v>16.39</v>
      </c>
      <c r="C87" s="174">
        <v>40.97</v>
      </c>
      <c r="D87" s="174">
        <v>29.73</v>
      </c>
      <c r="E87" s="175">
        <f>'soust.uk.JMK př.č.2'!$M$30+'soust.uk.JMK př.č.2'!$N$30</f>
        <v>39578</v>
      </c>
      <c r="F87" s="175">
        <f>'soust.uk.JMK př.č.2'!$O$30+'soust.uk.JMK př.č.2'!$P$30</f>
        <v>22423</v>
      </c>
      <c r="G87" s="175">
        <f>'soust.uk.JMK př.č.2'!$L$30</f>
        <v>379</v>
      </c>
      <c r="H87" s="63">
        <f t="shared" si="0"/>
        <v>52021</v>
      </c>
      <c r="I87" s="63">
        <f t="shared" si="1"/>
        <v>38028</v>
      </c>
      <c r="J87" s="63">
        <f t="shared" si="2"/>
        <v>28412</v>
      </c>
      <c r="K87" s="63">
        <f t="shared" si="3"/>
        <v>20643</v>
      </c>
      <c r="L87" s="63">
        <f t="shared" si="4"/>
        <v>13614</v>
      </c>
      <c r="M87" s="63">
        <f t="shared" si="5"/>
        <v>7390</v>
      </c>
    </row>
    <row r="88" spans="1:13" s="167" customFormat="1" x14ac:dyDescent="0.25">
      <c r="A88" s="176">
        <v>88</v>
      </c>
      <c r="B88" s="174">
        <v>16.46</v>
      </c>
      <c r="C88" s="174">
        <v>41.16</v>
      </c>
      <c r="D88" s="174">
        <v>29.73</v>
      </c>
      <c r="E88" s="175">
        <f>'soust.uk.JMK př.č.2'!$M$30+'soust.uk.JMK př.č.2'!$N$30</f>
        <v>39578</v>
      </c>
      <c r="F88" s="175">
        <f>'soust.uk.JMK př.č.2'!$O$30+'soust.uk.JMK př.č.2'!$P$30</f>
        <v>22423</v>
      </c>
      <c r="G88" s="175">
        <f>'soust.uk.JMK př.č.2'!$L$30</f>
        <v>379</v>
      </c>
      <c r="H88" s="63">
        <f t="shared" si="0"/>
        <v>51854</v>
      </c>
      <c r="I88" s="63">
        <f t="shared" si="1"/>
        <v>37905</v>
      </c>
      <c r="J88" s="63">
        <f t="shared" si="2"/>
        <v>28339</v>
      </c>
      <c r="K88" s="63">
        <f t="shared" si="3"/>
        <v>20589</v>
      </c>
      <c r="L88" s="63">
        <f t="shared" si="4"/>
        <v>13570</v>
      </c>
      <c r="M88" s="63">
        <f t="shared" si="5"/>
        <v>7371</v>
      </c>
    </row>
    <row r="89" spans="1:13" s="167" customFormat="1" x14ac:dyDescent="0.25">
      <c r="A89" s="176">
        <v>89</v>
      </c>
      <c r="B89" s="174">
        <v>16.54</v>
      </c>
      <c r="C89" s="174">
        <v>41.34</v>
      </c>
      <c r="D89" s="174">
        <v>29.73</v>
      </c>
      <c r="E89" s="175">
        <f>'soust.uk.JMK př.č.2'!$M$30+'soust.uk.JMK př.č.2'!$N$30</f>
        <v>39578</v>
      </c>
      <c r="F89" s="175">
        <f>'soust.uk.JMK př.č.2'!$O$30+'soust.uk.JMK př.č.2'!$P$30</f>
        <v>22423</v>
      </c>
      <c r="G89" s="175">
        <f>'soust.uk.JMK př.č.2'!$L$30</f>
        <v>379</v>
      </c>
      <c r="H89" s="63">
        <f t="shared" si="0"/>
        <v>51664</v>
      </c>
      <c r="I89" s="63">
        <f t="shared" si="1"/>
        <v>37765</v>
      </c>
      <c r="J89" s="63">
        <f t="shared" si="2"/>
        <v>28271</v>
      </c>
      <c r="K89" s="63">
        <f t="shared" si="3"/>
        <v>20539</v>
      </c>
      <c r="L89" s="63">
        <f t="shared" si="4"/>
        <v>13520</v>
      </c>
      <c r="M89" s="63">
        <f t="shared" si="5"/>
        <v>7353</v>
      </c>
    </row>
    <row r="90" spans="1:13" s="167" customFormat="1" x14ac:dyDescent="0.25">
      <c r="A90" s="176">
        <v>90</v>
      </c>
      <c r="B90" s="174">
        <v>16.61</v>
      </c>
      <c r="C90" s="174">
        <v>41.52</v>
      </c>
      <c r="D90" s="174">
        <v>29.73</v>
      </c>
      <c r="E90" s="175">
        <f>'soust.uk.JMK př.č.2'!$M$30+'soust.uk.JMK př.č.2'!$N$30</f>
        <v>39578</v>
      </c>
      <c r="F90" s="175">
        <f>'soust.uk.JMK př.č.2'!$O$30+'soust.uk.JMK př.č.2'!$P$30</f>
        <v>22423</v>
      </c>
      <c r="G90" s="175">
        <f>'soust.uk.JMK př.č.2'!$L$30</f>
        <v>379</v>
      </c>
      <c r="H90" s="63">
        <f t="shared" si="0"/>
        <v>51500</v>
      </c>
      <c r="I90" s="63">
        <f t="shared" si="1"/>
        <v>37644</v>
      </c>
      <c r="J90" s="63">
        <f t="shared" si="2"/>
        <v>28203</v>
      </c>
      <c r="K90" s="63">
        <f t="shared" si="3"/>
        <v>20489</v>
      </c>
      <c r="L90" s="63">
        <f t="shared" si="4"/>
        <v>13477</v>
      </c>
      <c r="M90" s="63">
        <f t="shared" si="5"/>
        <v>7335</v>
      </c>
    </row>
    <row r="91" spans="1:13" s="167" customFormat="1" x14ac:dyDescent="0.25">
      <c r="A91" s="176">
        <v>91</v>
      </c>
      <c r="B91" s="174">
        <v>16.68</v>
      </c>
      <c r="C91" s="174">
        <v>41.71</v>
      </c>
      <c r="D91" s="174">
        <v>29.73</v>
      </c>
      <c r="E91" s="175">
        <f>'soust.uk.JMK př.č.2'!$M$30+'soust.uk.JMK př.č.2'!$N$30</f>
        <v>39578</v>
      </c>
      <c r="F91" s="175">
        <f>'soust.uk.JMK př.č.2'!$O$30+'soust.uk.JMK př.č.2'!$P$30</f>
        <v>22423</v>
      </c>
      <c r="G91" s="175">
        <f>'soust.uk.JMK př.č.2'!$L$30</f>
        <v>379</v>
      </c>
      <c r="H91" s="63">
        <f t="shared" si="0"/>
        <v>51337</v>
      </c>
      <c r="I91" s="63">
        <f t="shared" si="1"/>
        <v>37524</v>
      </c>
      <c r="J91" s="63">
        <f t="shared" si="2"/>
        <v>28132</v>
      </c>
      <c r="K91" s="63">
        <f t="shared" si="3"/>
        <v>20437</v>
      </c>
      <c r="L91" s="63">
        <f t="shared" si="4"/>
        <v>13434</v>
      </c>
      <c r="M91" s="63">
        <f t="shared" si="5"/>
        <v>7316</v>
      </c>
    </row>
    <row r="92" spans="1:13" s="167" customFormat="1" x14ac:dyDescent="0.25">
      <c r="A92" s="176">
        <v>92</v>
      </c>
      <c r="B92" s="174">
        <v>16.75</v>
      </c>
      <c r="C92" s="174">
        <v>41.88</v>
      </c>
      <c r="D92" s="174">
        <v>29.73</v>
      </c>
      <c r="E92" s="175">
        <f>'soust.uk.JMK př.č.2'!$M$30+'soust.uk.JMK př.č.2'!$N$30</f>
        <v>39578</v>
      </c>
      <c r="F92" s="175">
        <f>'soust.uk.JMK př.č.2'!$O$30+'soust.uk.JMK př.č.2'!$P$30</f>
        <v>22423</v>
      </c>
      <c r="G92" s="175">
        <f>'soust.uk.JMK př.č.2'!$L$30</f>
        <v>379</v>
      </c>
      <c r="H92" s="63">
        <f t="shared" si="0"/>
        <v>51175</v>
      </c>
      <c r="I92" s="63">
        <f t="shared" si="1"/>
        <v>37405</v>
      </c>
      <c r="J92" s="63">
        <f t="shared" si="2"/>
        <v>28070</v>
      </c>
      <c r="K92" s="63">
        <f t="shared" si="3"/>
        <v>20391</v>
      </c>
      <c r="L92" s="63">
        <f t="shared" si="4"/>
        <v>13391</v>
      </c>
      <c r="M92" s="63">
        <f t="shared" si="5"/>
        <v>7300</v>
      </c>
    </row>
    <row r="93" spans="1:13" s="167" customFormat="1" x14ac:dyDescent="0.25">
      <c r="A93" s="176">
        <v>93</v>
      </c>
      <c r="B93" s="174">
        <v>16.82</v>
      </c>
      <c r="C93" s="174">
        <v>42.06</v>
      </c>
      <c r="D93" s="174">
        <v>29.73</v>
      </c>
      <c r="E93" s="175">
        <f>'soust.uk.JMK př.č.2'!$M$30+'soust.uk.JMK př.č.2'!$N$30</f>
        <v>39578</v>
      </c>
      <c r="F93" s="175">
        <f>'soust.uk.JMK př.č.2'!$O$30+'soust.uk.JMK př.č.2'!$P$30</f>
        <v>22423</v>
      </c>
      <c r="G93" s="175">
        <f>'soust.uk.JMK př.č.2'!$L$30</f>
        <v>379</v>
      </c>
      <c r="H93" s="63">
        <f t="shared" si="0"/>
        <v>51015</v>
      </c>
      <c r="I93" s="63">
        <f t="shared" si="1"/>
        <v>37287</v>
      </c>
      <c r="J93" s="63">
        <f t="shared" si="2"/>
        <v>28005</v>
      </c>
      <c r="K93" s="63">
        <f t="shared" si="3"/>
        <v>20343</v>
      </c>
      <c r="L93" s="63">
        <f t="shared" si="4"/>
        <v>13349</v>
      </c>
      <c r="M93" s="63">
        <f t="shared" si="5"/>
        <v>7283</v>
      </c>
    </row>
    <row r="94" spans="1:13" s="167" customFormat="1" x14ac:dyDescent="0.25">
      <c r="A94" s="176">
        <v>94</v>
      </c>
      <c r="B94" s="174">
        <v>16.89</v>
      </c>
      <c r="C94" s="174">
        <v>42.24</v>
      </c>
      <c r="D94" s="174">
        <v>29.73</v>
      </c>
      <c r="E94" s="175">
        <f>'soust.uk.JMK př.č.2'!$M$30+'soust.uk.JMK př.č.2'!$N$30</f>
        <v>39578</v>
      </c>
      <c r="F94" s="175">
        <f>'soust.uk.JMK př.č.2'!$O$30+'soust.uk.JMK př.č.2'!$P$30</f>
        <v>22423</v>
      </c>
      <c r="G94" s="175">
        <f>'soust.uk.JMK př.č.2'!$L$30</f>
        <v>379</v>
      </c>
      <c r="H94" s="63">
        <f t="shared" si="0"/>
        <v>50856</v>
      </c>
      <c r="I94" s="63">
        <f t="shared" si="1"/>
        <v>37170</v>
      </c>
      <c r="J94" s="63">
        <f t="shared" si="2"/>
        <v>27938</v>
      </c>
      <c r="K94" s="63">
        <f t="shared" si="3"/>
        <v>20294</v>
      </c>
      <c r="L94" s="63">
        <f t="shared" si="4"/>
        <v>13307</v>
      </c>
      <c r="M94" s="63">
        <f t="shared" si="5"/>
        <v>7265</v>
      </c>
    </row>
    <row r="95" spans="1:13" s="167" customFormat="1" x14ac:dyDescent="0.25">
      <c r="A95" s="176">
        <v>95</v>
      </c>
      <c r="B95" s="174">
        <v>16.96</v>
      </c>
      <c r="C95" s="174">
        <v>42.41</v>
      </c>
      <c r="D95" s="174">
        <v>29.73</v>
      </c>
      <c r="E95" s="175">
        <f>'soust.uk.JMK př.č.2'!$M$30+'soust.uk.JMK př.č.2'!$N$30</f>
        <v>39578</v>
      </c>
      <c r="F95" s="175">
        <f>'soust.uk.JMK př.č.2'!$O$30+'soust.uk.JMK př.č.2'!$P$30</f>
        <v>22423</v>
      </c>
      <c r="G95" s="175">
        <f>'soust.uk.JMK př.č.2'!$L$30</f>
        <v>379</v>
      </c>
      <c r="H95" s="63">
        <f t="shared" si="0"/>
        <v>50698</v>
      </c>
      <c r="I95" s="63">
        <f t="shared" si="1"/>
        <v>37054</v>
      </c>
      <c r="J95" s="63">
        <f t="shared" si="2"/>
        <v>27877</v>
      </c>
      <c r="K95" s="63">
        <f t="shared" si="3"/>
        <v>20249</v>
      </c>
      <c r="L95" s="63">
        <f t="shared" si="4"/>
        <v>13265</v>
      </c>
      <c r="M95" s="63">
        <f t="shared" si="5"/>
        <v>7249</v>
      </c>
    </row>
    <row r="96" spans="1:13" s="167" customFormat="1" x14ac:dyDescent="0.25">
      <c r="A96" s="176">
        <v>96</v>
      </c>
      <c r="B96" s="174">
        <v>17.03</v>
      </c>
      <c r="C96" s="174">
        <v>42.58</v>
      </c>
      <c r="D96" s="174">
        <v>29.73</v>
      </c>
      <c r="E96" s="175">
        <f>'soust.uk.JMK př.č.2'!$M$30+'soust.uk.JMK př.č.2'!$N$30</f>
        <v>39578</v>
      </c>
      <c r="F96" s="175">
        <f>'soust.uk.JMK př.č.2'!$O$30+'soust.uk.JMK př.č.2'!$P$30</f>
        <v>22423</v>
      </c>
      <c r="G96" s="175">
        <f>'soust.uk.JMK př.č.2'!$L$30</f>
        <v>379</v>
      </c>
      <c r="H96" s="63">
        <f t="shared" si="0"/>
        <v>50542</v>
      </c>
      <c r="I96" s="63">
        <f t="shared" si="1"/>
        <v>36939</v>
      </c>
      <c r="J96" s="63">
        <f t="shared" si="2"/>
        <v>27817</v>
      </c>
      <c r="K96" s="63">
        <f t="shared" si="3"/>
        <v>20205</v>
      </c>
      <c r="L96" s="63">
        <f t="shared" si="4"/>
        <v>13224</v>
      </c>
      <c r="M96" s="63">
        <f t="shared" si="5"/>
        <v>7233</v>
      </c>
    </row>
    <row r="97" spans="1:13" s="167" customFormat="1" x14ac:dyDescent="0.25">
      <c r="A97" s="176">
        <v>97</v>
      </c>
      <c r="B97" s="174">
        <v>17.100000000000001</v>
      </c>
      <c r="C97" s="174">
        <v>42.75</v>
      </c>
      <c r="D97" s="174">
        <v>29.73</v>
      </c>
      <c r="E97" s="175">
        <f>'soust.uk.JMK př.č.2'!$M$30+'soust.uk.JMK př.č.2'!$N$30</f>
        <v>39578</v>
      </c>
      <c r="F97" s="175">
        <f>'soust.uk.JMK př.č.2'!$O$30+'soust.uk.JMK př.č.2'!$P$30</f>
        <v>22423</v>
      </c>
      <c r="G97" s="175">
        <f>'soust.uk.JMK př.č.2'!$L$30</f>
        <v>379</v>
      </c>
      <c r="H97" s="63">
        <f t="shared" si="0"/>
        <v>50387</v>
      </c>
      <c r="I97" s="63">
        <f t="shared" si="1"/>
        <v>36825</v>
      </c>
      <c r="J97" s="63">
        <f t="shared" si="2"/>
        <v>27756</v>
      </c>
      <c r="K97" s="63">
        <f t="shared" si="3"/>
        <v>20160</v>
      </c>
      <c r="L97" s="63">
        <f t="shared" si="4"/>
        <v>13183</v>
      </c>
      <c r="M97" s="63">
        <f t="shared" si="5"/>
        <v>7217</v>
      </c>
    </row>
    <row r="98" spans="1:13" s="167" customFormat="1" x14ac:dyDescent="0.25">
      <c r="A98" s="176">
        <v>98</v>
      </c>
      <c r="B98" s="174">
        <v>17.170000000000002</v>
      </c>
      <c r="C98" s="174">
        <v>42.92</v>
      </c>
      <c r="D98" s="174">
        <v>29.73</v>
      </c>
      <c r="E98" s="175">
        <f>'soust.uk.JMK př.č.2'!$M$30+'soust.uk.JMK př.č.2'!$N$30</f>
        <v>39578</v>
      </c>
      <c r="F98" s="175">
        <f>'soust.uk.JMK př.č.2'!$O$30+'soust.uk.JMK př.č.2'!$P$30</f>
        <v>22423</v>
      </c>
      <c r="G98" s="175">
        <f>'soust.uk.JMK př.č.2'!$L$30</f>
        <v>379</v>
      </c>
      <c r="H98" s="63">
        <f t="shared" si="0"/>
        <v>50233</v>
      </c>
      <c r="I98" s="63">
        <f t="shared" si="1"/>
        <v>36711</v>
      </c>
      <c r="J98" s="63">
        <f t="shared" si="2"/>
        <v>27697</v>
      </c>
      <c r="K98" s="63">
        <f t="shared" si="3"/>
        <v>20116</v>
      </c>
      <c r="L98" s="63">
        <f t="shared" si="4"/>
        <v>13143</v>
      </c>
      <c r="M98" s="63">
        <f t="shared" si="5"/>
        <v>7202</v>
      </c>
    </row>
    <row r="99" spans="1:13" s="167" customFormat="1" x14ac:dyDescent="0.25">
      <c r="A99" s="176">
        <v>99</v>
      </c>
      <c r="B99" s="174">
        <v>17.23</v>
      </c>
      <c r="C99" s="174">
        <v>43.09</v>
      </c>
      <c r="D99" s="174">
        <v>29.73</v>
      </c>
      <c r="E99" s="175">
        <f>'soust.uk.JMK př.č.2'!$M$30+'soust.uk.JMK př.č.2'!$N$30</f>
        <v>39578</v>
      </c>
      <c r="F99" s="175">
        <f>'soust.uk.JMK př.č.2'!$O$30+'soust.uk.JMK př.č.2'!$P$30</f>
        <v>22423</v>
      </c>
      <c r="G99" s="175">
        <f>'soust.uk.JMK př.č.2'!$L$30</f>
        <v>379</v>
      </c>
      <c r="H99" s="63">
        <f t="shared" si="0"/>
        <v>50102</v>
      </c>
      <c r="I99" s="63">
        <f t="shared" si="1"/>
        <v>36615</v>
      </c>
      <c r="J99" s="63">
        <f t="shared" si="2"/>
        <v>27638</v>
      </c>
      <c r="K99" s="63">
        <f t="shared" si="3"/>
        <v>20073</v>
      </c>
      <c r="L99" s="63">
        <f t="shared" si="4"/>
        <v>13108</v>
      </c>
      <c r="M99" s="63">
        <f t="shared" si="5"/>
        <v>7186</v>
      </c>
    </row>
    <row r="100" spans="1:13" s="167" customFormat="1" x14ac:dyDescent="0.25">
      <c r="A100" s="176">
        <v>100</v>
      </c>
      <c r="B100" s="174">
        <v>17.3</v>
      </c>
      <c r="C100" s="174">
        <v>43.25</v>
      </c>
      <c r="D100" s="174">
        <v>29.73</v>
      </c>
      <c r="E100" s="175">
        <f>'soust.uk.JMK př.č.2'!$M$30+'soust.uk.JMK př.č.2'!$N$30</f>
        <v>39578</v>
      </c>
      <c r="F100" s="175">
        <f>'soust.uk.JMK př.č.2'!$O$30+'soust.uk.JMK př.č.2'!$P$30</f>
        <v>22423</v>
      </c>
      <c r="G100" s="175">
        <f>'soust.uk.JMK př.č.2'!$L$30</f>
        <v>379</v>
      </c>
      <c r="H100" s="63">
        <f t="shared" si="0"/>
        <v>49951</v>
      </c>
      <c r="I100" s="63">
        <f t="shared" si="1"/>
        <v>36504</v>
      </c>
      <c r="J100" s="63">
        <f t="shared" si="2"/>
        <v>27582</v>
      </c>
      <c r="K100" s="63">
        <f t="shared" si="3"/>
        <v>20032</v>
      </c>
      <c r="L100" s="63">
        <f t="shared" si="4"/>
        <v>13068</v>
      </c>
      <c r="M100" s="63">
        <f t="shared" si="5"/>
        <v>7171</v>
      </c>
    </row>
    <row r="101" spans="1:13" s="167" customFormat="1" x14ac:dyDescent="0.25">
      <c r="A101" s="176">
        <v>101</v>
      </c>
      <c r="B101" s="174">
        <v>17.37</v>
      </c>
      <c r="C101" s="174">
        <v>43.41</v>
      </c>
      <c r="D101" s="174">
        <v>29.73</v>
      </c>
      <c r="E101" s="175">
        <f>'soust.uk.JMK př.č.2'!$M$30+'soust.uk.JMK př.č.2'!$N$30</f>
        <v>39578</v>
      </c>
      <c r="F101" s="175">
        <f>'soust.uk.JMK př.č.2'!$O$30+'soust.uk.JMK př.č.2'!$P$30</f>
        <v>22423</v>
      </c>
      <c r="G101" s="175">
        <f>'soust.uk.JMK př.č.2'!$L$30</f>
        <v>379</v>
      </c>
      <c r="H101" s="63">
        <f t="shared" si="0"/>
        <v>49801</v>
      </c>
      <c r="I101" s="63">
        <f t="shared" si="1"/>
        <v>36393</v>
      </c>
      <c r="J101" s="63">
        <f t="shared" si="2"/>
        <v>27527</v>
      </c>
      <c r="K101" s="63">
        <f t="shared" si="3"/>
        <v>19991</v>
      </c>
      <c r="L101" s="63">
        <f t="shared" si="4"/>
        <v>13029</v>
      </c>
      <c r="M101" s="63">
        <f t="shared" si="5"/>
        <v>7157</v>
      </c>
    </row>
    <row r="102" spans="1:13" s="167" customFormat="1" x14ac:dyDescent="0.25">
      <c r="A102" s="176">
        <v>102</v>
      </c>
      <c r="B102" s="174">
        <v>17.43</v>
      </c>
      <c r="C102" s="174">
        <v>43.58</v>
      </c>
      <c r="D102" s="174">
        <v>29.73</v>
      </c>
      <c r="E102" s="175">
        <f>'soust.uk.JMK př.č.2'!$M$30+'soust.uk.JMK př.č.2'!$N$30</f>
        <v>39578</v>
      </c>
      <c r="F102" s="175">
        <f>'soust.uk.JMK př.č.2'!$O$30+'soust.uk.JMK př.č.2'!$P$30</f>
        <v>22423</v>
      </c>
      <c r="G102" s="175">
        <f>'soust.uk.JMK př.č.2'!$L$30</f>
        <v>379</v>
      </c>
      <c r="H102" s="63">
        <f t="shared" si="0"/>
        <v>49673</v>
      </c>
      <c r="I102" s="63">
        <f t="shared" si="1"/>
        <v>36299</v>
      </c>
      <c r="J102" s="63">
        <f t="shared" si="2"/>
        <v>27470</v>
      </c>
      <c r="K102" s="63">
        <f t="shared" si="3"/>
        <v>19949</v>
      </c>
      <c r="L102" s="63">
        <f t="shared" si="4"/>
        <v>12995</v>
      </c>
      <c r="M102" s="63">
        <f t="shared" si="5"/>
        <v>7142</v>
      </c>
    </row>
    <row r="103" spans="1:13" s="167" customFormat="1" x14ac:dyDescent="0.25">
      <c r="A103" s="176">
        <v>103</v>
      </c>
      <c r="B103" s="174">
        <v>17.489999999999998</v>
      </c>
      <c r="C103" s="174">
        <v>43.74</v>
      </c>
      <c r="D103" s="174">
        <v>29.73</v>
      </c>
      <c r="E103" s="175">
        <f>'soust.uk.JMK př.č.2'!$M$30+'soust.uk.JMK př.č.2'!$N$30</f>
        <v>39578</v>
      </c>
      <c r="F103" s="175">
        <f>'soust.uk.JMK př.č.2'!$O$30+'soust.uk.JMK př.č.2'!$P$30</f>
        <v>22423</v>
      </c>
      <c r="G103" s="175">
        <f>'soust.uk.JMK př.č.2'!$L$30</f>
        <v>379</v>
      </c>
      <c r="H103" s="63">
        <f t="shared" si="0"/>
        <v>49545</v>
      </c>
      <c r="I103" s="63">
        <f t="shared" si="1"/>
        <v>36205</v>
      </c>
      <c r="J103" s="63">
        <f t="shared" si="2"/>
        <v>27415</v>
      </c>
      <c r="K103" s="63">
        <f t="shared" si="3"/>
        <v>19909</v>
      </c>
      <c r="L103" s="63">
        <f t="shared" si="4"/>
        <v>12961</v>
      </c>
      <c r="M103" s="63">
        <f t="shared" si="5"/>
        <v>7127</v>
      </c>
    </row>
    <row r="104" spans="1:13" s="167" customFormat="1" x14ac:dyDescent="0.25">
      <c r="A104" s="176">
        <v>104</v>
      </c>
      <c r="B104" s="174">
        <v>17.559999999999999</v>
      </c>
      <c r="C104" s="174">
        <v>43.89</v>
      </c>
      <c r="D104" s="174">
        <v>29.73</v>
      </c>
      <c r="E104" s="175">
        <f>'soust.uk.JMK př.č.2'!$M$30+'soust.uk.JMK př.č.2'!$N$30</f>
        <v>39578</v>
      </c>
      <c r="F104" s="175">
        <f>'soust.uk.JMK př.č.2'!$O$30+'soust.uk.JMK př.č.2'!$P$30</f>
        <v>22423</v>
      </c>
      <c r="G104" s="175">
        <f>'soust.uk.JMK př.č.2'!$L$30</f>
        <v>379</v>
      </c>
      <c r="H104" s="63">
        <f t="shared" si="0"/>
        <v>49399</v>
      </c>
      <c r="I104" s="63">
        <f t="shared" si="1"/>
        <v>36097</v>
      </c>
      <c r="J104" s="63">
        <f t="shared" ref="J104:J167" si="6">SUM(K104,M104,G104)</f>
        <v>27365</v>
      </c>
      <c r="K104" s="63">
        <f t="shared" si="3"/>
        <v>19872</v>
      </c>
      <c r="L104" s="63">
        <f t="shared" si="4"/>
        <v>12923</v>
      </c>
      <c r="M104" s="63">
        <f t="shared" si="5"/>
        <v>7114</v>
      </c>
    </row>
    <row r="105" spans="1:13" s="167" customFormat="1" x14ac:dyDescent="0.25">
      <c r="A105" s="176">
        <v>105</v>
      </c>
      <c r="B105" s="174">
        <v>17.62</v>
      </c>
      <c r="C105" s="174">
        <v>44.05</v>
      </c>
      <c r="D105" s="174">
        <v>29.73</v>
      </c>
      <c r="E105" s="175">
        <f>'soust.uk.JMK př.č.2'!$M$30+'soust.uk.JMK př.č.2'!$N$30</f>
        <v>39578</v>
      </c>
      <c r="F105" s="175">
        <f>'soust.uk.JMK př.č.2'!$O$30+'soust.uk.JMK př.č.2'!$P$30</f>
        <v>22423</v>
      </c>
      <c r="G105" s="175">
        <f>'soust.uk.JMK př.č.2'!$L$30</f>
        <v>379</v>
      </c>
      <c r="H105" s="63">
        <f t="shared" ref="H105:H168" si="7">SUM(I105,L105,G105)</f>
        <v>49274</v>
      </c>
      <c r="I105" s="63">
        <f t="shared" ref="I105:I168" si="8">ROUND(1/B105*E105*12+1/D105*F105*12,0)</f>
        <v>36005</v>
      </c>
      <c r="J105" s="63">
        <f t="shared" si="6"/>
        <v>27311</v>
      </c>
      <c r="K105" s="63">
        <f t="shared" ref="K105:K168" si="9">ROUND(1/C105*E105*12+1/D105*F105*12,0)</f>
        <v>19832</v>
      </c>
      <c r="L105" s="63">
        <f t="shared" ref="L105:L168" si="10">ROUND((I105*35.8%),0)</f>
        <v>12890</v>
      </c>
      <c r="M105" s="63">
        <f t="shared" ref="M105:M168" si="11">ROUND((K105*35.8%),0)</f>
        <v>7100</v>
      </c>
    </row>
    <row r="106" spans="1:13" s="167" customFormat="1" x14ac:dyDescent="0.25">
      <c r="A106" s="176">
        <v>106</v>
      </c>
      <c r="B106" s="174">
        <v>17.68</v>
      </c>
      <c r="C106" s="174">
        <v>44.21</v>
      </c>
      <c r="D106" s="174">
        <v>29.73</v>
      </c>
      <c r="E106" s="175">
        <f>'soust.uk.JMK př.č.2'!$M$30+'soust.uk.JMK př.č.2'!$N$30</f>
        <v>39578</v>
      </c>
      <c r="F106" s="175">
        <f>'soust.uk.JMK př.č.2'!$O$30+'soust.uk.JMK př.č.2'!$P$30</f>
        <v>22423</v>
      </c>
      <c r="G106" s="175">
        <f>'soust.uk.JMK př.č.2'!$L$30</f>
        <v>379</v>
      </c>
      <c r="H106" s="63">
        <f t="shared" si="7"/>
        <v>49150</v>
      </c>
      <c r="I106" s="63">
        <f t="shared" si="8"/>
        <v>35914</v>
      </c>
      <c r="J106" s="63">
        <f t="shared" si="6"/>
        <v>27258</v>
      </c>
      <c r="K106" s="63">
        <f t="shared" si="9"/>
        <v>19793</v>
      </c>
      <c r="L106" s="63">
        <f t="shared" si="10"/>
        <v>12857</v>
      </c>
      <c r="M106" s="63">
        <f t="shared" si="11"/>
        <v>7086</v>
      </c>
    </row>
    <row r="107" spans="1:13" s="167" customFormat="1" x14ac:dyDescent="0.25">
      <c r="A107" s="176">
        <v>107</v>
      </c>
      <c r="B107" s="174">
        <v>17.739999999999998</v>
      </c>
      <c r="C107" s="174">
        <v>44.36</v>
      </c>
      <c r="D107" s="174">
        <v>29.73</v>
      </c>
      <c r="E107" s="175">
        <f>'soust.uk.JMK př.č.2'!$M$30+'soust.uk.JMK př.č.2'!$N$30</f>
        <v>39578</v>
      </c>
      <c r="F107" s="175">
        <f>'soust.uk.JMK př.č.2'!$O$30+'soust.uk.JMK př.č.2'!$P$30</f>
        <v>22423</v>
      </c>
      <c r="G107" s="175">
        <f>'soust.uk.JMK př.č.2'!$L$30</f>
        <v>379</v>
      </c>
      <c r="H107" s="63">
        <f t="shared" si="7"/>
        <v>49027</v>
      </c>
      <c r="I107" s="63">
        <f t="shared" si="8"/>
        <v>35823</v>
      </c>
      <c r="J107" s="63">
        <f t="shared" si="6"/>
        <v>27209</v>
      </c>
      <c r="K107" s="63">
        <f t="shared" si="9"/>
        <v>19757</v>
      </c>
      <c r="L107" s="63">
        <f t="shared" si="10"/>
        <v>12825</v>
      </c>
      <c r="M107" s="63">
        <f t="shared" si="11"/>
        <v>7073</v>
      </c>
    </row>
    <row r="108" spans="1:13" s="167" customFormat="1" x14ac:dyDescent="0.25">
      <c r="A108" s="176">
        <v>108</v>
      </c>
      <c r="B108" s="174">
        <v>17.809999999999999</v>
      </c>
      <c r="C108" s="174">
        <v>44.51</v>
      </c>
      <c r="D108" s="174">
        <v>29.73</v>
      </c>
      <c r="E108" s="175">
        <f>'soust.uk.JMK př.č.2'!$M$30+'soust.uk.JMK př.č.2'!$N$30</f>
        <v>39578</v>
      </c>
      <c r="F108" s="175">
        <f>'soust.uk.JMK př.č.2'!$O$30+'soust.uk.JMK př.č.2'!$P$30</f>
        <v>22423</v>
      </c>
      <c r="G108" s="175">
        <f>'soust.uk.JMK př.č.2'!$L$30</f>
        <v>379</v>
      </c>
      <c r="H108" s="63">
        <f t="shared" si="7"/>
        <v>48883</v>
      </c>
      <c r="I108" s="63">
        <f t="shared" si="8"/>
        <v>35717</v>
      </c>
      <c r="J108" s="63">
        <f t="shared" si="6"/>
        <v>27160</v>
      </c>
      <c r="K108" s="63">
        <f t="shared" si="9"/>
        <v>19721</v>
      </c>
      <c r="L108" s="63">
        <f t="shared" si="10"/>
        <v>12787</v>
      </c>
      <c r="M108" s="63">
        <f t="shared" si="11"/>
        <v>7060</v>
      </c>
    </row>
    <row r="109" spans="1:13" s="167" customFormat="1" x14ac:dyDescent="0.25">
      <c r="A109" s="176">
        <v>109</v>
      </c>
      <c r="B109" s="174">
        <v>17.87</v>
      </c>
      <c r="C109" s="174">
        <v>44.66</v>
      </c>
      <c r="D109" s="174">
        <v>29.73</v>
      </c>
      <c r="E109" s="175">
        <f>'soust.uk.JMK př.č.2'!$M$30+'soust.uk.JMK př.č.2'!$N$30</f>
        <v>39578</v>
      </c>
      <c r="F109" s="175">
        <f>'soust.uk.JMK př.č.2'!$O$30+'soust.uk.JMK př.č.2'!$P$30</f>
        <v>22423</v>
      </c>
      <c r="G109" s="175">
        <f>'soust.uk.JMK př.č.2'!$L$30</f>
        <v>379</v>
      </c>
      <c r="H109" s="63">
        <f t="shared" si="7"/>
        <v>48762</v>
      </c>
      <c r="I109" s="63">
        <f t="shared" si="8"/>
        <v>35628</v>
      </c>
      <c r="J109" s="63">
        <f t="shared" si="6"/>
        <v>27111</v>
      </c>
      <c r="K109" s="63">
        <f t="shared" si="9"/>
        <v>19685</v>
      </c>
      <c r="L109" s="63">
        <f t="shared" si="10"/>
        <v>12755</v>
      </c>
      <c r="M109" s="63">
        <f t="shared" si="11"/>
        <v>7047</v>
      </c>
    </row>
    <row r="110" spans="1:13" s="167" customFormat="1" x14ac:dyDescent="0.25">
      <c r="A110" s="176">
        <v>110</v>
      </c>
      <c r="B110" s="174">
        <v>17.93</v>
      </c>
      <c r="C110" s="174">
        <v>44.81</v>
      </c>
      <c r="D110" s="174">
        <v>29.73</v>
      </c>
      <c r="E110" s="175">
        <f>'soust.uk.JMK př.č.2'!$M$30+'soust.uk.JMK př.č.2'!$N$30</f>
        <v>39578</v>
      </c>
      <c r="F110" s="175">
        <f>'soust.uk.JMK př.č.2'!$O$30+'soust.uk.JMK př.č.2'!$P$30</f>
        <v>22423</v>
      </c>
      <c r="G110" s="175">
        <f>'soust.uk.JMK př.č.2'!$L$30</f>
        <v>379</v>
      </c>
      <c r="H110" s="63">
        <f t="shared" si="7"/>
        <v>48641</v>
      </c>
      <c r="I110" s="63">
        <f t="shared" si="8"/>
        <v>35539</v>
      </c>
      <c r="J110" s="63">
        <f t="shared" si="6"/>
        <v>27064</v>
      </c>
      <c r="K110" s="63">
        <f t="shared" si="9"/>
        <v>19650</v>
      </c>
      <c r="L110" s="63">
        <f t="shared" si="10"/>
        <v>12723</v>
      </c>
      <c r="M110" s="63">
        <f t="shared" si="11"/>
        <v>7035</v>
      </c>
    </row>
    <row r="111" spans="1:13" s="167" customFormat="1" x14ac:dyDescent="0.25">
      <c r="A111" s="176">
        <v>111</v>
      </c>
      <c r="B111" s="174">
        <v>17.989999999999998</v>
      </c>
      <c r="C111" s="174">
        <v>44.96</v>
      </c>
      <c r="D111" s="174">
        <v>29.73</v>
      </c>
      <c r="E111" s="175">
        <f>'soust.uk.JMK př.č.2'!$M$30+'soust.uk.JMK př.č.2'!$N$30</f>
        <v>39578</v>
      </c>
      <c r="F111" s="175">
        <f>'soust.uk.JMK př.č.2'!$O$30+'soust.uk.JMK př.č.2'!$P$30</f>
        <v>22423</v>
      </c>
      <c r="G111" s="175">
        <f>'soust.uk.JMK př.č.2'!$L$30</f>
        <v>379</v>
      </c>
      <c r="H111" s="63">
        <f t="shared" si="7"/>
        <v>48521</v>
      </c>
      <c r="I111" s="63">
        <f t="shared" si="8"/>
        <v>35451</v>
      </c>
      <c r="J111" s="63">
        <f t="shared" si="6"/>
        <v>27015</v>
      </c>
      <c r="K111" s="63">
        <f t="shared" si="9"/>
        <v>19614</v>
      </c>
      <c r="L111" s="63">
        <f t="shared" si="10"/>
        <v>12691</v>
      </c>
      <c r="M111" s="63">
        <f t="shared" si="11"/>
        <v>7022</v>
      </c>
    </row>
    <row r="112" spans="1:13" s="167" customFormat="1" x14ac:dyDescent="0.25">
      <c r="A112" s="176">
        <v>112</v>
      </c>
      <c r="B112" s="174">
        <v>18.04</v>
      </c>
      <c r="C112" s="174">
        <v>45.11</v>
      </c>
      <c r="D112" s="174">
        <v>29.73</v>
      </c>
      <c r="E112" s="175">
        <f>'soust.uk.JMK př.č.2'!$M$30+'soust.uk.JMK př.č.2'!$N$30</f>
        <v>39578</v>
      </c>
      <c r="F112" s="175">
        <f>'soust.uk.JMK př.č.2'!$O$30+'soust.uk.JMK př.č.2'!$P$30</f>
        <v>22423</v>
      </c>
      <c r="G112" s="175">
        <f>'soust.uk.JMK př.č.2'!$L$30</f>
        <v>379</v>
      </c>
      <c r="H112" s="63">
        <f t="shared" si="7"/>
        <v>48421</v>
      </c>
      <c r="I112" s="63">
        <f t="shared" si="8"/>
        <v>35377</v>
      </c>
      <c r="J112" s="63">
        <f t="shared" si="6"/>
        <v>26967</v>
      </c>
      <c r="K112" s="63">
        <f t="shared" si="9"/>
        <v>19579</v>
      </c>
      <c r="L112" s="63">
        <f t="shared" si="10"/>
        <v>12665</v>
      </c>
      <c r="M112" s="63">
        <f t="shared" si="11"/>
        <v>7009</v>
      </c>
    </row>
    <row r="113" spans="1:13" s="167" customFormat="1" x14ac:dyDescent="0.25">
      <c r="A113" s="176">
        <v>113</v>
      </c>
      <c r="B113" s="174">
        <v>18.100000000000001</v>
      </c>
      <c r="C113" s="174">
        <v>45.26</v>
      </c>
      <c r="D113" s="174">
        <v>29.73</v>
      </c>
      <c r="E113" s="175">
        <f>'soust.uk.JMK př.č.2'!$M$30+'soust.uk.JMK př.č.2'!$N$30</f>
        <v>39578</v>
      </c>
      <c r="F113" s="175">
        <f>'soust.uk.JMK př.č.2'!$O$30+'soust.uk.JMK př.č.2'!$P$30</f>
        <v>22423</v>
      </c>
      <c r="G113" s="175">
        <f>'soust.uk.JMK př.č.2'!$L$30</f>
        <v>379</v>
      </c>
      <c r="H113" s="63">
        <f t="shared" si="7"/>
        <v>48303</v>
      </c>
      <c r="I113" s="63">
        <f t="shared" si="8"/>
        <v>35290</v>
      </c>
      <c r="J113" s="63">
        <f t="shared" si="6"/>
        <v>26920</v>
      </c>
      <c r="K113" s="63">
        <f t="shared" si="9"/>
        <v>19544</v>
      </c>
      <c r="L113" s="63">
        <f t="shared" si="10"/>
        <v>12634</v>
      </c>
      <c r="M113" s="63">
        <f t="shared" si="11"/>
        <v>6997</v>
      </c>
    </row>
    <row r="114" spans="1:13" s="167" customFormat="1" x14ac:dyDescent="0.25">
      <c r="A114" s="176">
        <v>114</v>
      </c>
      <c r="B114" s="174">
        <v>18.16</v>
      </c>
      <c r="C114" s="174">
        <v>45.4</v>
      </c>
      <c r="D114" s="174">
        <v>29.73</v>
      </c>
      <c r="E114" s="175">
        <f>'soust.uk.JMK př.č.2'!$M$30+'soust.uk.JMK př.č.2'!$N$30</f>
        <v>39578</v>
      </c>
      <c r="F114" s="175">
        <f>'soust.uk.JMK př.č.2'!$O$30+'soust.uk.JMK př.č.2'!$P$30</f>
        <v>22423</v>
      </c>
      <c r="G114" s="175">
        <f>'soust.uk.JMK př.č.2'!$L$30</f>
        <v>379</v>
      </c>
      <c r="H114" s="63">
        <f t="shared" si="7"/>
        <v>48186</v>
      </c>
      <c r="I114" s="63">
        <f t="shared" si="8"/>
        <v>35204</v>
      </c>
      <c r="J114" s="63">
        <f t="shared" si="6"/>
        <v>26876</v>
      </c>
      <c r="K114" s="63">
        <f t="shared" si="9"/>
        <v>19512</v>
      </c>
      <c r="L114" s="63">
        <f t="shared" si="10"/>
        <v>12603</v>
      </c>
      <c r="M114" s="63">
        <f t="shared" si="11"/>
        <v>6985</v>
      </c>
    </row>
    <row r="115" spans="1:13" s="167" customFormat="1" x14ac:dyDescent="0.25">
      <c r="A115" s="176">
        <v>115</v>
      </c>
      <c r="B115" s="174">
        <v>18.22</v>
      </c>
      <c r="C115" s="174">
        <v>45.54</v>
      </c>
      <c r="D115" s="174">
        <v>29.73</v>
      </c>
      <c r="E115" s="175">
        <f>'soust.uk.JMK př.č.2'!$M$30+'soust.uk.JMK př.č.2'!$N$30</f>
        <v>39578</v>
      </c>
      <c r="F115" s="175">
        <f>'soust.uk.JMK př.č.2'!$O$30+'soust.uk.JMK př.č.2'!$P$30</f>
        <v>22423</v>
      </c>
      <c r="G115" s="175">
        <f>'soust.uk.JMK př.č.2'!$L$30</f>
        <v>379</v>
      </c>
      <c r="H115" s="63">
        <f t="shared" si="7"/>
        <v>48068</v>
      </c>
      <c r="I115" s="63">
        <f t="shared" si="8"/>
        <v>35117</v>
      </c>
      <c r="J115" s="63">
        <f t="shared" si="6"/>
        <v>26833</v>
      </c>
      <c r="K115" s="63">
        <f t="shared" si="9"/>
        <v>19480</v>
      </c>
      <c r="L115" s="63">
        <f t="shared" si="10"/>
        <v>12572</v>
      </c>
      <c r="M115" s="63">
        <f t="shared" si="11"/>
        <v>6974</v>
      </c>
    </row>
    <row r="116" spans="1:13" s="167" customFormat="1" x14ac:dyDescent="0.25">
      <c r="A116" s="176">
        <v>116</v>
      </c>
      <c r="B116" s="174">
        <v>18.27</v>
      </c>
      <c r="C116" s="174">
        <v>45.69</v>
      </c>
      <c r="D116" s="174">
        <v>29.73</v>
      </c>
      <c r="E116" s="175">
        <f>'soust.uk.JMK př.č.2'!$M$30+'soust.uk.JMK př.č.2'!$N$30</f>
        <v>39578</v>
      </c>
      <c r="F116" s="175">
        <f>'soust.uk.JMK př.č.2'!$O$30+'soust.uk.JMK př.č.2'!$P$30</f>
        <v>22423</v>
      </c>
      <c r="G116" s="175">
        <f>'soust.uk.JMK př.č.2'!$L$30</f>
        <v>379</v>
      </c>
      <c r="H116" s="63">
        <f t="shared" si="7"/>
        <v>47971</v>
      </c>
      <c r="I116" s="63">
        <f t="shared" si="8"/>
        <v>35046</v>
      </c>
      <c r="J116" s="63">
        <f t="shared" si="6"/>
        <v>26785</v>
      </c>
      <c r="K116" s="63">
        <f t="shared" si="9"/>
        <v>19445</v>
      </c>
      <c r="L116" s="63">
        <f t="shared" si="10"/>
        <v>12546</v>
      </c>
      <c r="M116" s="63">
        <f t="shared" si="11"/>
        <v>6961</v>
      </c>
    </row>
    <row r="117" spans="1:13" s="167" customFormat="1" x14ac:dyDescent="0.25">
      <c r="A117" s="176">
        <v>117</v>
      </c>
      <c r="B117" s="174">
        <v>18.329999999999998</v>
      </c>
      <c r="C117" s="174">
        <v>45.83</v>
      </c>
      <c r="D117" s="174">
        <v>29.73</v>
      </c>
      <c r="E117" s="175">
        <f>'soust.uk.JMK př.č.2'!$M$30+'soust.uk.JMK př.č.2'!$N$30</f>
        <v>39578</v>
      </c>
      <c r="F117" s="175">
        <f>'soust.uk.JMK př.č.2'!$O$30+'soust.uk.JMK př.č.2'!$P$30</f>
        <v>22423</v>
      </c>
      <c r="G117" s="175">
        <f>'soust.uk.JMK př.č.2'!$L$30</f>
        <v>379</v>
      </c>
      <c r="H117" s="63">
        <f t="shared" si="7"/>
        <v>47856</v>
      </c>
      <c r="I117" s="63">
        <f t="shared" si="8"/>
        <v>34961</v>
      </c>
      <c r="J117" s="63">
        <f t="shared" si="6"/>
        <v>26743</v>
      </c>
      <c r="K117" s="63">
        <f t="shared" si="9"/>
        <v>19414</v>
      </c>
      <c r="L117" s="63">
        <f t="shared" si="10"/>
        <v>12516</v>
      </c>
      <c r="M117" s="63">
        <f t="shared" si="11"/>
        <v>6950</v>
      </c>
    </row>
    <row r="118" spans="1:13" s="167" customFormat="1" x14ac:dyDescent="0.25">
      <c r="A118" s="176">
        <v>118</v>
      </c>
      <c r="B118" s="174">
        <v>18.39</v>
      </c>
      <c r="C118" s="174">
        <v>45.97</v>
      </c>
      <c r="D118" s="174">
        <v>29.73</v>
      </c>
      <c r="E118" s="175">
        <f>'soust.uk.JMK př.č.2'!$M$30+'soust.uk.JMK př.č.2'!$N$30</f>
        <v>39578</v>
      </c>
      <c r="F118" s="175">
        <f>'soust.uk.JMK př.č.2'!$O$30+'soust.uk.JMK př.č.2'!$P$30</f>
        <v>22423</v>
      </c>
      <c r="G118" s="175">
        <f>'soust.uk.JMK př.č.2'!$L$30</f>
        <v>379</v>
      </c>
      <c r="H118" s="63">
        <f t="shared" si="7"/>
        <v>47741</v>
      </c>
      <c r="I118" s="63">
        <f t="shared" si="8"/>
        <v>34876</v>
      </c>
      <c r="J118" s="63">
        <f t="shared" si="6"/>
        <v>26700</v>
      </c>
      <c r="K118" s="63">
        <f t="shared" si="9"/>
        <v>19382</v>
      </c>
      <c r="L118" s="63">
        <f t="shared" si="10"/>
        <v>12486</v>
      </c>
      <c r="M118" s="63">
        <f t="shared" si="11"/>
        <v>6939</v>
      </c>
    </row>
    <row r="119" spans="1:13" s="167" customFormat="1" x14ac:dyDescent="0.25">
      <c r="A119" s="176">
        <v>119</v>
      </c>
      <c r="B119" s="174">
        <v>18.440000000000001</v>
      </c>
      <c r="C119" s="174">
        <v>46.1</v>
      </c>
      <c r="D119" s="174">
        <v>29.73</v>
      </c>
      <c r="E119" s="175">
        <f>'soust.uk.JMK př.č.2'!$M$30+'soust.uk.JMK př.č.2'!$N$30</f>
        <v>39578</v>
      </c>
      <c r="F119" s="175">
        <f>'soust.uk.JMK př.č.2'!$O$30+'soust.uk.JMK př.č.2'!$P$30</f>
        <v>22423</v>
      </c>
      <c r="G119" s="175">
        <f>'soust.uk.JMK př.č.2'!$L$30</f>
        <v>379</v>
      </c>
      <c r="H119" s="63">
        <f t="shared" si="7"/>
        <v>47646</v>
      </c>
      <c r="I119" s="63">
        <f t="shared" si="8"/>
        <v>34806</v>
      </c>
      <c r="J119" s="63">
        <f t="shared" si="6"/>
        <v>26660</v>
      </c>
      <c r="K119" s="63">
        <f t="shared" si="9"/>
        <v>19353</v>
      </c>
      <c r="L119" s="63">
        <f t="shared" si="10"/>
        <v>12461</v>
      </c>
      <c r="M119" s="63">
        <f t="shared" si="11"/>
        <v>6928</v>
      </c>
    </row>
    <row r="120" spans="1:13" s="167" customFormat="1" x14ac:dyDescent="0.25">
      <c r="A120" s="176">
        <v>120</v>
      </c>
      <c r="B120" s="174">
        <v>18.5</v>
      </c>
      <c r="C120" s="174">
        <v>46.24</v>
      </c>
      <c r="D120" s="174">
        <v>29.73</v>
      </c>
      <c r="E120" s="175">
        <f>'soust.uk.JMK př.č.2'!$M$30+'soust.uk.JMK př.č.2'!$N$30</f>
        <v>39578</v>
      </c>
      <c r="F120" s="175">
        <f>'soust.uk.JMK př.č.2'!$O$30+'soust.uk.JMK př.č.2'!$P$30</f>
        <v>22423</v>
      </c>
      <c r="G120" s="175">
        <f>'soust.uk.JMK př.č.2'!$L$30</f>
        <v>379</v>
      </c>
      <c r="H120" s="63">
        <f t="shared" si="7"/>
        <v>47533</v>
      </c>
      <c r="I120" s="63">
        <f t="shared" si="8"/>
        <v>34723</v>
      </c>
      <c r="J120" s="63">
        <f t="shared" si="6"/>
        <v>26618</v>
      </c>
      <c r="K120" s="63">
        <f t="shared" si="9"/>
        <v>19322</v>
      </c>
      <c r="L120" s="63">
        <f t="shared" si="10"/>
        <v>12431</v>
      </c>
      <c r="M120" s="63">
        <f t="shared" si="11"/>
        <v>6917</v>
      </c>
    </row>
    <row r="121" spans="1:13" s="167" customFormat="1" x14ac:dyDescent="0.25">
      <c r="A121" s="176">
        <v>121</v>
      </c>
      <c r="B121" s="174">
        <v>18.55</v>
      </c>
      <c r="C121" s="174">
        <v>46.38</v>
      </c>
      <c r="D121" s="174">
        <v>29.73</v>
      </c>
      <c r="E121" s="175">
        <f>'soust.uk.JMK př.č.2'!$M$30+'soust.uk.JMK př.č.2'!$N$30</f>
        <v>39578</v>
      </c>
      <c r="F121" s="175">
        <f>'soust.uk.JMK př.č.2'!$O$30+'soust.uk.JMK př.č.2'!$P$30</f>
        <v>22423</v>
      </c>
      <c r="G121" s="175">
        <f>'soust.uk.JMK př.č.2'!$L$30</f>
        <v>379</v>
      </c>
      <c r="H121" s="63">
        <f t="shared" si="7"/>
        <v>47439</v>
      </c>
      <c r="I121" s="63">
        <f t="shared" si="8"/>
        <v>34654</v>
      </c>
      <c r="J121" s="63">
        <f t="shared" si="6"/>
        <v>26576</v>
      </c>
      <c r="K121" s="63">
        <f t="shared" si="9"/>
        <v>19291</v>
      </c>
      <c r="L121" s="63">
        <f t="shared" si="10"/>
        <v>12406</v>
      </c>
      <c r="M121" s="63">
        <f t="shared" si="11"/>
        <v>6906</v>
      </c>
    </row>
    <row r="122" spans="1:13" s="167" customFormat="1" x14ac:dyDescent="0.25">
      <c r="A122" s="176">
        <v>122</v>
      </c>
      <c r="B122" s="174">
        <v>18.600000000000001</v>
      </c>
      <c r="C122" s="174">
        <v>46.51</v>
      </c>
      <c r="D122" s="174">
        <v>29.73</v>
      </c>
      <c r="E122" s="175">
        <f>'soust.uk.JMK př.č.2'!$M$30+'soust.uk.JMK př.č.2'!$N$30</f>
        <v>39578</v>
      </c>
      <c r="F122" s="175">
        <f>'soust.uk.JMK př.č.2'!$O$30+'soust.uk.JMK př.č.2'!$P$30</f>
        <v>22423</v>
      </c>
      <c r="G122" s="175">
        <f>'soust.uk.JMK př.č.2'!$L$30</f>
        <v>379</v>
      </c>
      <c r="H122" s="63">
        <f t="shared" si="7"/>
        <v>47345</v>
      </c>
      <c r="I122" s="63">
        <f t="shared" si="8"/>
        <v>34585</v>
      </c>
      <c r="J122" s="63">
        <f t="shared" si="6"/>
        <v>26537</v>
      </c>
      <c r="K122" s="63">
        <f t="shared" si="9"/>
        <v>19262</v>
      </c>
      <c r="L122" s="63">
        <f t="shared" si="10"/>
        <v>12381</v>
      </c>
      <c r="M122" s="63">
        <f t="shared" si="11"/>
        <v>6896</v>
      </c>
    </row>
    <row r="123" spans="1:13" s="167" customFormat="1" x14ac:dyDescent="0.25">
      <c r="A123" s="176">
        <v>123</v>
      </c>
      <c r="B123" s="174">
        <v>18.66</v>
      </c>
      <c r="C123" s="174">
        <v>46.65</v>
      </c>
      <c r="D123" s="174">
        <v>29.73</v>
      </c>
      <c r="E123" s="175">
        <f>'soust.uk.JMK př.č.2'!$M$30+'soust.uk.JMK př.č.2'!$N$30</f>
        <v>39578</v>
      </c>
      <c r="F123" s="175">
        <f>'soust.uk.JMK př.č.2'!$O$30+'soust.uk.JMK př.č.2'!$P$30</f>
        <v>22423</v>
      </c>
      <c r="G123" s="175">
        <f>'soust.uk.JMK př.č.2'!$L$30</f>
        <v>379</v>
      </c>
      <c r="H123" s="63">
        <f t="shared" si="7"/>
        <v>47234</v>
      </c>
      <c r="I123" s="63">
        <f t="shared" si="8"/>
        <v>34503</v>
      </c>
      <c r="J123" s="63">
        <f t="shared" si="6"/>
        <v>26495</v>
      </c>
      <c r="K123" s="63">
        <f t="shared" si="9"/>
        <v>19231</v>
      </c>
      <c r="L123" s="63">
        <f t="shared" si="10"/>
        <v>12352</v>
      </c>
      <c r="M123" s="63">
        <f t="shared" si="11"/>
        <v>6885</v>
      </c>
    </row>
    <row r="124" spans="1:13" s="167" customFormat="1" x14ac:dyDescent="0.25">
      <c r="A124" s="176">
        <v>124</v>
      </c>
      <c r="B124" s="174">
        <v>18.71</v>
      </c>
      <c r="C124" s="174">
        <v>46.78</v>
      </c>
      <c r="D124" s="174">
        <v>29.73</v>
      </c>
      <c r="E124" s="175">
        <f>'soust.uk.JMK př.č.2'!$M$30+'soust.uk.JMK př.č.2'!$N$30</f>
        <v>39578</v>
      </c>
      <c r="F124" s="175">
        <f>'soust.uk.JMK př.č.2'!$O$30+'soust.uk.JMK př.č.2'!$P$30</f>
        <v>22423</v>
      </c>
      <c r="G124" s="175">
        <f>'soust.uk.JMK př.č.2'!$L$30</f>
        <v>379</v>
      </c>
      <c r="H124" s="63">
        <f t="shared" si="7"/>
        <v>47142</v>
      </c>
      <c r="I124" s="63">
        <f t="shared" si="8"/>
        <v>34435</v>
      </c>
      <c r="J124" s="63">
        <f t="shared" si="6"/>
        <v>26457</v>
      </c>
      <c r="K124" s="63">
        <f t="shared" si="9"/>
        <v>19203</v>
      </c>
      <c r="L124" s="63">
        <f t="shared" si="10"/>
        <v>12328</v>
      </c>
      <c r="M124" s="63">
        <f t="shared" si="11"/>
        <v>6875</v>
      </c>
    </row>
    <row r="125" spans="1:13" s="167" customFormat="1" x14ac:dyDescent="0.25">
      <c r="A125" s="176">
        <v>125</v>
      </c>
      <c r="B125" s="174">
        <v>18.760000000000002</v>
      </c>
      <c r="C125" s="174">
        <v>46.91</v>
      </c>
      <c r="D125" s="174">
        <v>29.73</v>
      </c>
      <c r="E125" s="175">
        <f>'soust.uk.JMK př.č.2'!$M$30+'soust.uk.JMK př.č.2'!$N$30</f>
        <v>39578</v>
      </c>
      <c r="F125" s="175">
        <f>'soust.uk.JMK př.č.2'!$O$30+'soust.uk.JMK př.č.2'!$P$30</f>
        <v>22423</v>
      </c>
      <c r="G125" s="175">
        <f>'soust.uk.JMK př.č.2'!$L$30</f>
        <v>379</v>
      </c>
      <c r="H125" s="63">
        <f t="shared" si="7"/>
        <v>47049</v>
      </c>
      <c r="I125" s="63">
        <f t="shared" si="8"/>
        <v>34367</v>
      </c>
      <c r="J125" s="63">
        <f t="shared" si="6"/>
        <v>26419</v>
      </c>
      <c r="K125" s="63">
        <f t="shared" si="9"/>
        <v>19175</v>
      </c>
      <c r="L125" s="63">
        <f t="shared" si="10"/>
        <v>12303</v>
      </c>
      <c r="M125" s="63">
        <f t="shared" si="11"/>
        <v>6865</v>
      </c>
    </row>
    <row r="126" spans="1:13" s="167" customFormat="1" x14ac:dyDescent="0.25">
      <c r="A126" s="176">
        <v>126</v>
      </c>
      <c r="B126" s="174">
        <v>18.82</v>
      </c>
      <c r="C126" s="174">
        <v>47.04</v>
      </c>
      <c r="D126" s="174">
        <v>29.73</v>
      </c>
      <c r="E126" s="175">
        <f>'soust.uk.JMK př.č.2'!$M$30+'soust.uk.JMK př.č.2'!$N$30</f>
        <v>39578</v>
      </c>
      <c r="F126" s="175">
        <f>'soust.uk.JMK př.č.2'!$O$30+'soust.uk.JMK př.č.2'!$P$30</f>
        <v>22423</v>
      </c>
      <c r="G126" s="175">
        <f>'soust.uk.JMK př.č.2'!$L$30</f>
        <v>379</v>
      </c>
      <c r="H126" s="63">
        <f t="shared" si="7"/>
        <v>46939</v>
      </c>
      <c r="I126" s="63">
        <f t="shared" si="8"/>
        <v>34286</v>
      </c>
      <c r="J126" s="63">
        <f t="shared" si="6"/>
        <v>26381</v>
      </c>
      <c r="K126" s="63">
        <f t="shared" si="9"/>
        <v>19147</v>
      </c>
      <c r="L126" s="63">
        <f t="shared" si="10"/>
        <v>12274</v>
      </c>
      <c r="M126" s="63">
        <f t="shared" si="11"/>
        <v>6855</v>
      </c>
    </row>
    <row r="127" spans="1:13" s="167" customFormat="1" x14ac:dyDescent="0.25">
      <c r="A127" s="176">
        <v>127</v>
      </c>
      <c r="B127" s="174">
        <v>18.87</v>
      </c>
      <c r="C127" s="174">
        <v>47.17</v>
      </c>
      <c r="D127" s="174">
        <v>29.73</v>
      </c>
      <c r="E127" s="175">
        <f>'soust.uk.JMK př.č.2'!$M$30+'soust.uk.JMK př.č.2'!$N$30</f>
        <v>39578</v>
      </c>
      <c r="F127" s="175">
        <f>'soust.uk.JMK př.č.2'!$O$30+'soust.uk.JMK př.č.2'!$P$30</f>
        <v>22423</v>
      </c>
      <c r="G127" s="175">
        <f>'soust.uk.JMK př.č.2'!$L$30</f>
        <v>379</v>
      </c>
      <c r="H127" s="63">
        <f t="shared" si="7"/>
        <v>46848</v>
      </c>
      <c r="I127" s="63">
        <f t="shared" si="8"/>
        <v>34219</v>
      </c>
      <c r="J127" s="63">
        <f t="shared" si="6"/>
        <v>26343</v>
      </c>
      <c r="K127" s="63">
        <f t="shared" si="9"/>
        <v>19119</v>
      </c>
      <c r="L127" s="63">
        <f t="shared" si="10"/>
        <v>12250</v>
      </c>
      <c r="M127" s="63">
        <f t="shared" si="11"/>
        <v>6845</v>
      </c>
    </row>
    <row r="128" spans="1:13" s="167" customFormat="1" x14ac:dyDescent="0.25">
      <c r="A128" s="176">
        <v>128</v>
      </c>
      <c r="B128" s="174">
        <v>18.920000000000002</v>
      </c>
      <c r="C128" s="174">
        <v>47.3</v>
      </c>
      <c r="D128" s="174">
        <v>29.73</v>
      </c>
      <c r="E128" s="175">
        <f>'soust.uk.JMK př.č.2'!$M$30+'soust.uk.JMK př.č.2'!$N$30</f>
        <v>39578</v>
      </c>
      <c r="F128" s="175">
        <f>'soust.uk.JMK př.č.2'!$O$30+'soust.uk.JMK př.č.2'!$P$30</f>
        <v>22423</v>
      </c>
      <c r="G128" s="175">
        <f>'soust.uk.JMK př.č.2'!$L$30</f>
        <v>379</v>
      </c>
      <c r="H128" s="63">
        <f t="shared" si="7"/>
        <v>46759</v>
      </c>
      <c r="I128" s="63">
        <f t="shared" si="8"/>
        <v>34153</v>
      </c>
      <c r="J128" s="63">
        <f t="shared" si="6"/>
        <v>26306</v>
      </c>
      <c r="K128" s="63">
        <f t="shared" si="9"/>
        <v>19092</v>
      </c>
      <c r="L128" s="63">
        <f t="shared" si="10"/>
        <v>12227</v>
      </c>
      <c r="M128" s="63">
        <f t="shared" si="11"/>
        <v>6835</v>
      </c>
    </row>
    <row r="129" spans="1:13" s="167" customFormat="1" x14ac:dyDescent="0.25">
      <c r="A129" s="176">
        <v>129</v>
      </c>
      <c r="B129" s="174">
        <v>18.97</v>
      </c>
      <c r="C129" s="174">
        <v>47.43</v>
      </c>
      <c r="D129" s="174">
        <v>29.73</v>
      </c>
      <c r="E129" s="175">
        <f>'soust.uk.JMK př.č.2'!$M$30+'soust.uk.JMK př.č.2'!$N$30</f>
        <v>39578</v>
      </c>
      <c r="F129" s="175">
        <f>'soust.uk.JMK př.č.2'!$O$30+'soust.uk.JMK př.č.2'!$P$30</f>
        <v>22423</v>
      </c>
      <c r="G129" s="175">
        <f>'soust.uk.JMK př.č.2'!$L$30</f>
        <v>379</v>
      </c>
      <c r="H129" s="63">
        <f t="shared" si="7"/>
        <v>46669</v>
      </c>
      <c r="I129" s="63">
        <f t="shared" si="8"/>
        <v>34087</v>
      </c>
      <c r="J129" s="63">
        <f t="shared" si="6"/>
        <v>26268</v>
      </c>
      <c r="K129" s="63">
        <f t="shared" si="9"/>
        <v>19064</v>
      </c>
      <c r="L129" s="63">
        <f t="shared" si="10"/>
        <v>12203</v>
      </c>
      <c r="M129" s="63">
        <f t="shared" si="11"/>
        <v>6825</v>
      </c>
    </row>
    <row r="130" spans="1:13" s="167" customFormat="1" x14ac:dyDescent="0.25">
      <c r="A130" s="176">
        <v>130</v>
      </c>
      <c r="B130" s="174">
        <v>19.02</v>
      </c>
      <c r="C130" s="174">
        <v>47.55</v>
      </c>
      <c r="D130" s="174">
        <v>29.73</v>
      </c>
      <c r="E130" s="175">
        <f>'soust.uk.JMK př.č.2'!$M$30+'soust.uk.JMK př.č.2'!$N$30</f>
        <v>39578</v>
      </c>
      <c r="F130" s="175">
        <f>'soust.uk.JMK př.č.2'!$O$30+'soust.uk.JMK př.č.2'!$P$30</f>
        <v>22423</v>
      </c>
      <c r="G130" s="175">
        <f>'soust.uk.JMK př.č.2'!$L$30</f>
        <v>379</v>
      </c>
      <c r="H130" s="63">
        <f t="shared" si="7"/>
        <v>46580</v>
      </c>
      <c r="I130" s="63">
        <f t="shared" si="8"/>
        <v>34021</v>
      </c>
      <c r="J130" s="63">
        <f t="shared" si="6"/>
        <v>26234</v>
      </c>
      <c r="K130" s="63">
        <f t="shared" si="9"/>
        <v>19039</v>
      </c>
      <c r="L130" s="63">
        <f t="shared" si="10"/>
        <v>12180</v>
      </c>
      <c r="M130" s="63">
        <f t="shared" si="11"/>
        <v>6816</v>
      </c>
    </row>
    <row r="131" spans="1:13" s="167" customFormat="1" x14ac:dyDescent="0.25">
      <c r="A131" s="176">
        <v>131</v>
      </c>
      <c r="B131" s="174">
        <v>19.07</v>
      </c>
      <c r="C131" s="174">
        <v>47.68</v>
      </c>
      <c r="D131" s="174">
        <v>29.73</v>
      </c>
      <c r="E131" s="175">
        <f>'soust.uk.JMK př.č.2'!$M$30+'soust.uk.JMK př.č.2'!$N$30</f>
        <v>39578</v>
      </c>
      <c r="F131" s="175">
        <f>'soust.uk.JMK př.č.2'!$O$30+'soust.uk.JMK př.č.2'!$P$30</f>
        <v>22423</v>
      </c>
      <c r="G131" s="175">
        <f>'soust.uk.JMK př.č.2'!$L$30</f>
        <v>379</v>
      </c>
      <c r="H131" s="63">
        <f t="shared" si="7"/>
        <v>46491</v>
      </c>
      <c r="I131" s="63">
        <f t="shared" si="8"/>
        <v>33956</v>
      </c>
      <c r="J131" s="63">
        <f t="shared" si="6"/>
        <v>26197</v>
      </c>
      <c r="K131" s="63">
        <f t="shared" si="9"/>
        <v>19012</v>
      </c>
      <c r="L131" s="63">
        <f t="shared" si="10"/>
        <v>12156</v>
      </c>
      <c r="M131" s="63">
        <f t="shared" si="11"/>
        <v>6806</v>
      </c>
    </row>
    <row r="132" spans="1:13" s="167" customFormat="1" x14ac:dyDescent="0.25">
      <c r="A132" s="176">
        <v>132</v>
      </c>
      <c r="B132" s="174">
        <v>19.12</v>
      </c>
      <c r="C132" s="174">
        <v>47.8</v>
      </c>
      <c r="D132" s="174">
        <v>29.73</v>
      </c>
      <c r="E132" s="175">
        <f>'soust.uk.JMK př.č.2'!$M$30+'soust.uk.JMK př.č.2'!$N$30</f>
        <v>39578</v>
      </c>
      <c r="F132" s="175">
        <f>'soust.uk.JMK př.č.2'!$O$30+'soust.uk.JMK př.č.2'!$P$30</f>
        <v>22423</v>
      </c>
      <c r="G132" s="175">
        <f>'soust.uk.JMK př.č.2'!$L$30</f>
        <v>379</v>
      </c>
      <c r="H132" s="63">
        <f t="shared" si="7"/>
        <v>46402</v>
      </c>
      <c r="I132" s="63">
        <f t="shared" si="8"/>
        <v>33890</v>
      </c>
      <c r="J132" s="63">
        <f t="shared" si="6"/>
        <v>26163</v>
      </c>
      <c r="K132" s="63">
        <f t="shared" si="9"/>
        <v>18987</v>
      </c>
      <c r="L132" s="63">
        <f t="shared" si="10"/>
        <v>12133</v>
      </c>
      <c r="M132" s="63">
        <f t="shared" si="11"/>
        <v>6797</v>
      </c>
    </row>
    <row r="133" spans="1:13" s="167" customFormat="1" x14ac:dyDescent="0.25">
      <c r="A133" s="176">
        <v>133</v>
      </c>
      <c r="B133" s="174">
        <v>19.170000000000002</v>
      </c>
      <c r="C133" s="174">
        <v>47.93</v>
      </c>
      <c r="D133" s="174">
        <v>29.73</v>
      </c>
      <c r="E133" s="175">
        <f>'soust.uk.JMK př.č.2'!$M$30+'soust.uk.JMK př.č.2'!$N$30</f>
        <v>39578</v>
      </c>
      <c r="F133" s="175">
        <f>'soust.uk.JMK př.č.2'!$O$30+'soust.uk.JMK př.č.2'!$P$30</f>
        <v>22423</v>
      </c>
      <c r="G133" s="175">
        <f>'soust.uk.JMK př.č.2'!$L$30</f>
        <v>379</v>
      </c>
      <c r="H133" s="63">
        <f t="shared" si="7"/>
        <v>46315</v>
      </c>
      <c r="I133" s="63">
        <f t="shared" si="8"/>
        <v>33826</v>
      </c>
      <c r="J133" s="63">
        <f t="shared" si="6"/>
        <v>26127</v>
      </c>
      <c r="K133" s="63">
        <f t="shared" si="9"/>
        <v>18960</v>
      </c>
      <c r="L133" s="63">
        <f t="shared" si="10"/>
        <v>12110</v>
      </c>
      <c r="M133" s="63">
        <f t="shared" si="11"/>
        <v>6788</v>
      </c>
    </row>
    <row r="134" spans="1:13" s="167" customFormat="1" x14ac:dyDescent="0.25">
      <c r="A134" s="176">
        <v>134</v>
      </c>
      <c r="B134" s="174">
        <v>19.22</v>
      </c>
      <c r="C134" s="174">
        <v>48.05</v>
      </c>
      <c r="D134" s="174">
        <v>29.73</v>
      </c>
      <c r="E134" s="175">
        <f>'soust.uk.JMK př.č.2'!$M$30+'soust.uk.JMK př.č.2'!$N$30</f>
        <v>39578</v>
      </c>
      <c r="F134" s="175">
        <f>'soust.uk.JMK př.č.2'!$O$30+'soust.uk.JMK př.č.2'!$P$30</f>
        <v>22423</v>
      </c>
      <c r="G134" s="175">
        <f>'soust.uk.JMK př.č.2'!$L$30</f>
        <v>379</v>
      </c>
      <c r="H134" s="63">
        <f t="shared" si="7"/>
        <v>46226</v>
      </c>
      <c r="I134" s="63">
        <f t="shared" si="8"/>
        <v>33761</v>
      </c>
      <c r="J134" s="63">
        <f t="shared" si="6"/>
        <v>26093</v>
      </c>
      <c r="K134" s="63">
        <f t="shared" si="9"/>
        <v>18935</v>
      </c>
      <c r="L134" s="63">
        <f t="shared" si="10"/>
        <v>12086</v>
      </c>
      <c r="M134" s="63">
        <f t="shared" si="11"/>
        <v>6779</v>
      </c>
    </row>
    <row r="135" spans="1:13" s="167" customFormat="1" x14ac:dyDescent="0.25">
      <c r="A135" s="176">
        <v>135</v>
      </c>
      <c r="B135" s="174">
        <v>19.27</v>
      </c>
      <c r="C135" s="174">
        <v>48.17</v>
      </c>
      <c r="D135" s="174">
        <v>29.73</v>
      </c>
      <c r="E135" s="175">
        <f>'soust.uk.JMK př.č.2'!$M$30+'soust.uk.JMK př.č.2'!$N$30</f>
        <v>39578</v>
      </c>
      <c r="F135" s="175">
        <f>'soust.uk.JMK př.č.2'!$O$30+'soust.uk.JMK př.č.2'!$P$30</f>
        <v>22423</v>
      </c>
      <c r="G135" s="175">
        <f>'soust.uk.JMK př.č.2'!$L$30</f>
        <v>379</v>
      </c>
      <c r="H135" s="63">
        <f t="shared" si="7"/>
        <v>46140</v>
      </c>
      <c r="I135" s="63">
        <f t="shared" si="8"/>
        <v>33697</v>
      </c>
      <c r="J135" s="63">
        <f t="shared" si="6"/>
        <v>26059</v>
      </c>
      <c r="K135" s="63">
        <f t="shared" si="9"/>
        <v>18910</v>
      </c>
      <c r="L135" s="63">
        <f t="shared" si="10"/>
        <v>12064</v>
      </c>
      <c r="M135" s="63">
        <f t="shared" si="11"/>
        <v>6770</v>
      </c>
    </row>
    <row r="136" spans="1:13" s="167" customFormat="1" x14ac:dyDescent="0.25">
      <c r="A136" s="176">
        <v>136</v>
      </c>
      <c r="B136" s="174">
        <v>19.32</v>
      </c>
      <c r="C136" s="174">
        <v>48.29</v>
      </c>
      <c r="D136" s="174">
        <v>29.73</v>
      </c>
      <c r="E136" s="175">
        <f>'soust.uk.JMK př.č.2'!$M$30+'soust.uk.JMK př.č.2'!$N$30</f>
        <v>39578</v>
      </c>
      <c r="F136" s="175">
        <f>'soust.uk.JMK př.č.2'!$O$30+'soust.uk.JMK př.č.2'!$P$30</f>
        <v>22423</v>
      </c>
      <c r="G136" s="175">
        <f>'soust.uk.JMK př.č.2'!$L$30</f>
        <v>379</v>
      </c>
      <c r="H136" s="63">
        <f t="shared" si="7"/>
        <v>46053</v>
      </c>
      <c r="I136" s="63">
        <f t="shared" si="8"/>
        <v>33633</v>
      </c>
      <c r="J136" s="63">
        <f t="shared" si="6"/>
        <v>26026</v>
      </c>
      <c r="K136" s="63">
        <f t="shared" si="9"/>
        <v>18886</v>
      </c>
      <c r="L136" s="63">
        <f t="shared" si="10"/>
        <v>12041</v>
      </c>
      <c r="M136" s="63">
        <f t="shared" si="11"/>
        <v>6761</v>
      </c>
    </row>
    <row r="137" spans="1:13" s="167" customFormat="1" x14ac:dyDescent="0.25">
      <c r="A137" s="176">
        <v>137</v>
      </c>
      <c r="B137" s="174">
        <v>19.37</v>
      </c>
      <c r="C137" s="174">
        <v>48.41</v>
      </c>
      <c r="D137" s="174">
        <v>29.73</v>
      </c>
      <c r="E137" s="175">
        <f>'soust.uk.JMK př.č.2'!$M$30+'soust.uk.JMK př.č.2'!$N$30</f>
        <v>39578</v>
      </c>
      <c r="F137" s="175">
        <f>'soust.uk.JMK př.č.2'!$O$30+'soust.uk.JMK př.č.2'!$P$30</f>
        <v>22423</v>
      </c>
      <c r="G137" s="175">
        <f>'soust.uk.JMK př.č.2'!$L$30</f>
        <v>379</v>
      </c>
      <c r="H137" s="63">
        <f t="shared" si="7"/>
        <v>45967</v>
      </c>
      <c r="I137" s="63">
        <f t="shared" si="8"/>
        <v>33570</v>
      </c>
      <c r="J137" s="63">
        <f t="shared" si="6"/>
        <v>25992</v>
      </c>
      <c r="K137" s="63">
        <f t="shared" si="9"/>
        <v>18861</v>
      </c>
      <c r="L137" s="63">
        <f t="shared" si="10"/>
        <v>12018</v>
      </c>
      <c r="M137" s="63">
        <f t="shared" si="11"/>
        <v>6752</v>
      </c>
    </row>
    <row r="138" spans="1:13" s="167" customFormat="1" x14ac:dyDescent="0.25">
      <c r="A138" s="176">
        <v>138</v>
      </c>
      <c r="B138" s="174">
        <v>19.41</v>
      </c>
      <c r="C138" s="174">
        <v>48.53</v>
      </c>
      <c r="D138" s="174">
        <v>29.73</v>
      </c>
      <c r="E138" s="175">
        <f>'soust.uk.JMK př.č.2'!$M$30+'soust.uk.JMK př.č.2'!$N$30</f>
        <v>39578</v>
      </c>
      <c r="F138" s="175">
        <f>'soust.uk.JMK př.č.2'!$O$30+'soust.uk.JMK př.č.2'!$P$30</f>
        <v>22423</v>
      </c>
      <c r="G138" s="175">
        <f>'soust.uk.JMK př.č.2'!$L$30</f>
        <v>379</v>
      </c>
      <c r="H138" s="63">
        <f t="shared" si="7"/>
        <v>45898</v>
      </c>
      <c r="I138" s="63">
        <f t="shared" si="8"/>
        <v>33519</v>
      </c>
      <c r="J138" s="63">
        <f t="shared" si="6"/>
        <v>25960</v>
      </c>
      <c r="K138" s="63">
        <f t="shared" si="9"/>
        <v>18837</v>
      </c>
      <c r="L138" s="63">
        <f t="shared" si="10"/>
        <v>12000</v>
      </c>
      <c r="M138" s="63">
        <f t="shared" si="11"/>
        <v>6744</v>
      </c>
    </row>
    <row r="139" spans="1:13" s="167" customFormat="1" x14ac:dyDescent="0.25">
      <c r="A139" s="176">
        <v>139</v>
      </c>
      <c r="B139" s="174">
        <v>19.46</v>
      </c>
      <c r="C139" s="174">
        <v>48.65</v>
      </c>
      <c r="D139" s="174">
        <v>29.73</v>
      </c>
      <c r="E139" s="175">
        <f>'soust.uk.JMK př.č.2'!$M$30+'soust.uk.JMK př.č.2'!$N$30</f>
        <v>39578</v>
      </c>
      <c r="F139" s="175">
        <f>'soust.uk.JMK př.č.2'!$O$30+'soust.uk.JMK př.č.2'!$P$30</f>
        <v>22423</v>
      </c>
      <c r="G139" s="175">
        <f>'soust.uk.JMK př.č.2'!$L$30</f>
        <v>379</v>
      </c>
      <c r="H139" s="63">
        <f t="shared" si="7"/>
        <v>45812</v>
      </c>
      <c r="I139" s="63">
        <f t="shared" si="8"/>
        <v>33456</v>
      </c>
      <c r="J139" s="63">
        <f t="shared" si="6"/>
        <v>25927</v>
      </c>
      <c r="K139" s="63">
        <f t="shared" si="9"/>
        <v>18813</v>
      </c>
      <c r="L139" s="63">
        <f t="shared" si="10"/>
        <v>11977</v>
      </c>
      <c r="M139" s="63">
        <f t="shared" si="11"/>
        <v>6735</v>
      </c>
    </row>
    <row r="140" spans="1:13" s="167" customFormat="1" x14ac:dyDescent="0.25">
      <c r="A140" s="176">
        <v>140</v>
      </c>
      <c r="B140" s="174">
        <v>19.510000000000002</v>
      </c>
      <c r="C140" s="174">
        <v>48.77</v>
      </c>
      <c r="D140" s="174">
        <v>29.73</v>
      </c>
      <c r="E140" s="175">
        <f>'soust.uk.JMK př.č.2'!$M$30+'soust.uk.JMK př.č.2'!$N$30</f>
        <v>39578</v>
      </c>
      <c r="F140" s="175">
        <f>'soust.uk.JMK př.č.2'!$O$30+'soust.uk.JMK př.č.2'!$P$30</f>
        <v>22423</v>
      </c>
      <c r="G140" s="175">
        <f>'soust.uk.JMK př.č.2'!$L$30</f>
        <v>379</v>
      </c>
      <c r="H140" s="63">
        <f t="shared" si="7"/>
        <v>45728</v>
      </c>
      <c r="I140" s="63">
        <f t="shared" si="8"/>
        <v>33394</v>
      </c>
      <c r="J140" s="63">
        <f t="shared" si="6"/>
        <v>25894</v>
      </c>
      <c r="K140" s="63">
        <f t="shared" si="9"/>
        <v>18789</v>
      </c>
      <c r="L140" s="63">
        <f t="shared" si="10"/>
        <v>11955</v>
      </c>
      <c r="M140" s="63">
        <f t="shared" si="11"/>
        <v>6726</v>
      </c>
    </row>
    <row r="141" spans="1:13" s="167" customFormat="1" x14ac:dyDescent="0.25">
      <c r="A141" s="176">
        <v>141</v>
      </c>
      <c r="B141" s="174">
        <v>19.55</v>
      </c>
      <c r="C141" s="174">
        <v>48.88</v>
      </c>
      <c r="D141" s="174">
        <v>29.73</v>
      </c>
      <c r="E141" s="175">
        <f>'soust.uk.JMK př.č.2'!$M$30+'soust.uk.JMK př.č.2'!$N$30</f>
        <v>39578</v>
      </c>
      <c r="F141" s="175">
        <f>'soust.uk.JMK př.č.2'!$O$30+'soust.uk.JMK př.č.2'!$P$30</f>
        <v>22423</v>
      </c>
      <c r="G141" s="175">
        <f>'soust.uk.JMK př.č.2'!$L$30</f>
        <v>379</v>
      </c>
      <c r="H141" s="63">
        <f t="shared" si="7"/>
        <v>45660</v>
      </c>
      <c r="I141" s="63">
        <f t="shared" si="8"/>
        <v>33344</v>
      </c>
      <c r="J141" s="63">
        <f t="shared" si="6"/>
        <v>25865</v>
      </c>
      <c r="K141" s="63">
        <f t="shared" si="9"/>
        <v>18767</v>
      </c>
      <c r="L141" s="63">
        <f t="shared" si="10"/>
        <v>11937</v>
      </c>
      <c r="M141" s="63">
        <f t="shared" si="11"/>
        <v>6719</v>
      </c>
    </row>
    <row r="142" spans="1:13" s="167" customFormat="1" x14ac:dyDescent="0.25">
      <c r="A142" s="176">
        <v>142</v>
      </c>
      <c r="B142" s="174">
        <v>19.600000000000001</v>
      </c>
      <c r="C142" s="174">
        <v>49</v>
      </c>
      <c r="D142" s="174">
        <v>29.73</v>
      </c>
      <c r="E142" s="175">
        <f>'soust.uk.JMK př.č.2'!$M$30+'soust.uk.JMK př.č.2'!$N$30</f>
        <v>39578</v>
      </c>
      <c r="F142" s="175">
        <f>'soust.uk.JMK př.č.2'!$O$30+'soust.uk.JMK př.č.2'!$P$30</f>
        <v>22423</v>
      </c>
      <c r="G142" s="175">
        <f>'soust.uk.JMK př.č.2'!$L$30</f>
        <v>379</v>
      </c>
      <c r="H142" s="63">
        <f t="shared" si="7"/>
        <v>45576</v>
      </c>
      <c r="I142" s="63">
        <f t="shared" si="8"/>
        <v>33282</v>
      </c>
      <c r="J142" s="63">
        <f t="shared" si="6"/>
        <v>25832</v>
      </c>
      <c r="K142" s="63">
        <f t="shared" si="9"/>
        <v>18743</v>
      </c>
      <c r="L142" s="63">
        <f t="shared" si="10"/>
        <v>11915</v>
      </c>
      <c r="M142" s="63">
        <f t="shared" si="11"/>
        <v>6710</v>
      </c>
    </row>
    <row r="143" spans="1:13" s="167" customFormat="1" x14ac:dyDescent="0.25">
      <c r="A143" s="176">
        <v>143</v>
      </c>
      <c r="B143" s="174">
        <v>19.649999999999999</v>
      </c>
      <c r="C143" s="174">
        <v>49.12</v>
      </c>
      <c r="D143" s="174">
        <v>29.73</v>
      </c>
      <c r="E143" s="175">
        <f>'soust.uk.JMK př.č.2'!$M$30+'soust.uk.JMK př.č.2'!$N$30</f>
        <v>39578</v>
      </c>
      <c r="F143" s="175">
        <f>'soust.uk.JMK př.č.2'!$O$30+'soust.uk.JMK př.č.2'!$P$30</f>
        <v>22423</v>
      </c>
      <c r="G143" s="175">
        <f>'soust.uk.JMK př.č.2'!$L$30</f>
        <v>379</v>
      </c>
      <c r="H143" s="63">
        <f t="shared" si="7"/>
        <v>45492</v>
      </c>
      <c r="I143" s="63">
        <f t="shared" si="8"/>
        <v>33220</v>
      </c>
      <c r="J143" s="63">
        <f t="shared" si="6"/>
        <v>25801</v>
      </c>
      <c r="K143" s="63">
        <f t="shared" si="9"/>
        <v>18720</v>
      </c>
      <c r="L143" s="63">
        <f t="shared" si="10"/>
        <v>11893</v>
      </c>
      <c r="M143" s="63">
        <f t="shared" si="11"/>
        <v>6702</v>
      </c>
    </row>
    <row r="144" spans="1:13" s="167" customFormat="1" x14ac:dyDescent="0.25">
      <c r="A144" s="176">
        <v>144</v>
      </c>
      <c r="B144" s="174">
        <v>19.690000000000001</v>
      </c>
      <c r="C144" s="174">
        <v>49.23</v>
      </c>
      <c r="D144" s="174">
        <v>29.73</v>
      </c>
      <c r="E144" s="175">
        <f>'soust.uk.JMK př.č.2'!$M$30+'soust.uk.JMK př.č.2'!$N$30</f>
        <v>39578</v>
      </c>
      <c r="F144" s="175">
        <f>'soust.uk.JMK př.č.2'!$O$30+'soust.uk.JMK př.č.2'!$P$30</f>
        <v>22423</v>
      </c>
      <c r="G144" s="175">
        <f>'soust.uk.JMK př.č.2'!$L$30</f>
        <v>379</v>
      </c>
      <c r="H144" s="63">
        <f t="shared" si="7"/>
        <v>45425</v>
      </c>
      <c r="I144" s="63">
        <f t="shared" si="8"/>
        <v>33171</v>
      </c>
      <c r="J144" s="63">
        <f t="shared" si="6"/>
        <v>25771</v>
      </c>
      <c r="K144" s="63">
        <f t="shared" si="9"/>
        <v>18698</v>
      </c>
      <c r="L144" s="63">
        <f t="shared" si="10"/>
        <v>11875</v>
      </c>
      <c r="M144" s="63">
        <f t="shared" si="11"/>
        <v>6694</v>
      </c>
    </row>
    <row r="145" spans="1:13" s="167" customFormat="1" x14ac:dyDescent="0.25">
      <c r="A145" s="176">
        <v>145</v>
      </c>
      <c r="B145" s="174">
        <v>19.739999999999998</v>
      </c>
      <c r="C145" s="174">
        <v>49.34</v>
      </c>
      <c r="D145" s="174">
        <v>29.73</v>
      </c>
      <c r="E145" s="175">
        <f>'soust.uk.JMK př.č.2'!$M$30+'soust.uk.JMK př.č.2'!$N$30</f>
        <v>39578</v>
      </c>
      <c r="F145" s="175">
        <f>'soust.uk.JMK př.č.2'!$O$30+'soust.uk.JMK př.č.2'!$P$30</f>
        <v>22423</v>
      </c>
      <c r="G145" s="175">
        <f>'soust.uk.JMK př.č.2'!$L$30</f>
        <v>379</v>
      </c>
      <c r="H145" s="63">
        <f t="shared" si="7"/>
        <v>45342</v>
      </c>
      <c r="I145" s="63">
        <f t="shared" si="8"/>
        <v>33110</v>
      </c>
      <c r="J145" s="63">
        <f t="shared" si="6"/>
        <v>25741</v>
      </c>
      <c r="K145" s="63">
        <f t="shared" si="9"/>
        <v>18676</v>
      </c>
      <c r="L145" s="63">
        <f t="shared" si="10"/>
        <v>11853</v>
      </c>
      <c r="M145" s="63">
        <f t="shared" si="11"/>
        <v>6686</v>
      </c>
    </row>
    <row r="146" spans="1:13" s="167" customFormat="1" x14ac:dyDescent="0.25">
      <c r="A146" s="176">
        <v>146</v>
      </c>
      <c r="B146" s="174">
        <v>19.78</v>
      </c>
      <c r="C146" s="174">
        <v>49.46</v>
      </c>
      <c r="D146" s="174">
        <v>29.73</v>
      </c>
      <c r="E146" s="175">
        <f>'soust.uk.JMK př.č.2'!$M$30+'soust.uk.JMK př.č.2'!$N$30</f>
        <v>39578</v>
      </c>
      <c r="F146" s="175">
        <f>'soust.uk.JMK př.č.2'!$O$30+'soust.uk.JMK př.č.2'!$P$30</f>
        <v>22423</v>
      </c>
      <c r="G146" s="175">
        <f>'soust.uk.JMK př.č.2'!$L$30</f>
        <v>379</v>
      </c>
      <c r="H146" s="63">
        <f t="shared" si="7"/>
        <v>45277</v>
      </c>
      <c r="I146" s="63">
        <f t="shared" si="8"/>
        <v>33062</v>
      </c>
      <c r="J146" s="63">
        <f t="shared" si="6"/>
        <v>25710</v>
      </c>
      <c r="K146" s="63">
        <f t="shared" si="9"/>
        <v>18653</v>
      </c>
      <c r="L146" s="63">
        <f t="shared" si="10"/>
        <v>11836</v>
      </c>
      <c r="M146" s="63">
        <f t="shared" si="11"/>
        <v>6678</v>
      </c>
    </row>
    <row r="147" spans="1:13" s="167" customFormat="1" x14ac:dyDescent="0.25">
      <c r="A147" s="176">
        <v>147</v>
      </c>
      <c r="B147" s="174">
        <v>19.829999999999998</v>
      </c>
      <c r="C147" s="174">
        <v>49.57</v>
      </c>
      <c r="D147" s="174">
        <v>29.73</v>
      </c>
      <c r="E147" s="175">
        <f>'soust.uk.JMK př.č.2'!$M$30+'soust.uk.JMK př.č.2'!$N$30</f>
        <v>39578</v>
      </c>
      <c r="F147" s="175">
        <f>'soust.uk.JMK př.č.2'!$O$30+'soust.uk.JMK př.č.2'!$P$30</f>
        <v>22423</v>
      </c>
      <c r="G147" s="175">
        <f>'soust.uk.JMK př.č.2'!$L$30</f>
        <v>379</v>
      </c>
      <c r="H147" s="63">
        <f t="shared" si="7"/>
        <v>45194</v>
      </c>
      <c r="I147" s="63">
        <f t="shared" si="8"/>
        <v>33001</v>
      </c>
      <c r="J147" s="63">
        <f t="shared" si="6"/>
        <v>25681</v>
      </c>
      <c r="K147" s="63">
        <f t="shared" si="9"/>
        <v>18632</v>
      </c>
      <c r="L147" s="63">
        <f t="shared" si="10"/>
        <v>11814</v>
      </c>
      <c r="M147" s="63">
        <f t="shared" si="11"/>
        <v>6670</v>
      </c>
    </row>
    <row r="148" spans="1:13" s="167" customFormat="1" x14ac:dyDescent="0.25">
      <c r="A148" s="176">
        <v>148</v>
      </c>
      <c r="B148" s="174">
        <v>19.87</v>
      </c>
      <c r="C148" s="174">
        <v>49.68</v>
      </c>
      <c r="D148" s="174">
        <v>29.73</v>
      </c>
      <c r="E148" s="175">
        <f>'soust.uk.JMK př.č.2'!$M$30+'soust.uk.JMK př.č.2'!$N$30</f>
        <v>39578</v>
      </c>
      <c r="F148" s="175">
        <f>'soust.uk.JMK př.č.2'!$O$30+'soust.uk.JMK př.č.2'!$P$30</f>
        <v>22423</v>
      </c>
      <c r="G148" s="175">
        <f>'soust.uk.JMK př.č.2'!$L$30</f>
        <v>379</v>
      </c>
      <c r="H148" s="63">
        <f t="shared" si="7"/>
        <v>45129</v>
      </c>
      <c r="I148" s="63">
        <f t="shared" si="8"/>
        <v>32953</v>
      </c>
      <c r="J148" s="63">
        <f t="shared" si="6"/>
        <v>25653</v>
      </c>
      <c r="K148" s="63">
        <f t="shared" si="9"/>
        <v>18611</v>
      </c>
      <c r="L148" s="63">
        <f t="shared" si="10"/>
        <v>11797</v>
      </c>
      <c r="M148" s="63">
        <f t="shared" si="11"/>
        <v>6663</v>
      </c>
    </row>
    <row r="149" spans="1:13" s="167" customFormat="1" x14ac:dyDescent="0.25">
      <c r="A149" s="176">
        <v>149</v>
      </c>
      <c r="B149" s="174">
        <v>19.920000000000002</v>
      </c>
      <c r="C149" s="174">
        <v>49.79</v>
      </c>
      <c r="D149" s="174">
        <v>29.73</v>
      </c>
      <c r="E149" s="175">
        <f>'soust.uk.JMK př.č.2'!$M$30+'soust.uk.JMK př.č.2'!$N$30</f>
        <v>39578</v>
      </c>
      <c r="F149" s="175">
        <f>'soust.uk.JMK př.č.2'!$O$30+'soust.uk.JMK př.č.2'!$P$30</f>
        <v>22423</v>
      </c>
      <c r="G149" s="175">
        <f>'soust.uk.JMK př.č.2'!$L$30</f>
        <v>379</v>
      </c>
      <c r="H149" s="63">
        <f t="shared" si="7"/>
        <v>45048</v>
      </c>
      <c r="I149" s="63">
        <f t="shared" si="8"/>
        <v>32893</v>
      </c>
      <c r="J149" s="63">
        <f t="shared" si="6"/>
        <v>25623</v>
      </c>
      <c r="K149" s="63">
        <f t="shared" si="9"/>
        <v>18589</v>
      </c>
      <c r="L149" s="63">
        <f t="shared" si="10"/>
        <v>11776</v>
      </c>
      <c r="M149" s="63">
        <f t="shared" si="11"/>
        <v>6655</v>
      </c>
    </row>
    <row r="150" spans="1:13" s="167" customFormat="1" x14ac:dyDescent="0.25">
      <c r="A150" s="176">
        <v>150</v>
      </c>
      <c r="B150" s="174">
        <v>19.96</v>
      </c>
      <c r="C150" s="174">
        <v>49.9</v>
      </c>
      <c r="D150" s="174">
        <v>29.73</v>
      </c>
      <c r="E150" s="175">
        <f>'soust.uk.JMK př.č.2'!$M$30+'soust.uk.JMK př.č.2'!$N$30</f>
        <v>39578</v>
      </c>
      <c r="F150" s="175">
        <f>'soust.uk.JMK př.č.2'!$O$30+'soust.uk.JMK př.č.2'!$P$30</f>
        <v>22423</v>
      </c>
      <c r="G150" s="175">
        <f>'soust.uk.JMK př.č.2'!$L$30</f>
        <v>379</v>
      </c>
      <c r="H150" s="63">
        <f t="shared" si="7"/>
        <v>44983</v>
      </c>
      <c r="I150" s="63">
        <f t="shared" si="8"/>
        <v>32845</v>
      </c>
      <c r="J150" s="63">
        <f t="shared" si="6"/>
        <v>25594</v>
      </c>
      <c r="K150" s="63">
        <f t="shared" si="9"/>
        <v>18568</v>
      </c>
      <c r="L150" s="63">
        <f t="shared" si="10"/>
        <v>11759</v>
      </c>
      <c r="M150" s="63">
        <f t="shared" si="11"/>
        <v>6647</v>
      </c>
    </row>
    <row r="151" spans="1:13" s="167" customFormat="1" x14ac:dyDescent="0.25">
      <c r="A151" s="176">
        <v>151</v>
      </c>
      <c r="B151" s="174">
        <v>20</v>
      </c>
      <c r="C151" s="174">
        <v>50.01</v>
      </c>
      <c r="D151" s="174">
        <v>29.73</v>
      </c>
      <c r="E151" s="175">
        <f>'soust.uk.JMK př.č.2'!$M$30+'soust.uk.JMK př.č.2'!$N$30</f>
        <v>39578</v>
      </c>
      <c r="F151" s="175">
        <f>'soust.uk.JMK př.č.2'!$O$30+'soust.uk.JMK př.č.2'!$P$30</f>
        <v>22423</v>
      </c>
      <c r="G151" s="175">
        <f>'soust.uk.JMK př.č.2'!$L$30</f>
        <v>379</v>
      </c>
      <c r="H151" s="63">
        <f t="shared" si="7"/>
        <v>44917</v>
      </c>
      <c r="I151" s="63">
        <f t="shared" si="8"/>
        <v>32797</v>
      </c>
      <c r="J151" s="63">
        <f t="shared" si="6"/>
        <v>25566</v>
      </c>
      <c r="K151" s="63">
        <f t="shared" si="9"/>
        <v>18547</v>
      </c>
      <c r="L151" s="63">
        <f t="shared" si="10"/>
        <v>11741</v>
      </c>
      <c r="M151" s="63">
        <f t="shared" si="11"/>
        <v>6640</v>
      </c>
    </row>
    <row r="152" spans="1:13" s="167" customFormat="1" x14ac:dyDescent="0.25">
      <c r="A152" s="176">
        <v>152</v>
      </c>
      <c r="B152" s="174">
        <v>20.05</v>
      </c>
      <c r="C152" s="174">
        <v>50.12</v>
      </c>
      <c r="D152" s="174">
        <v>29.73</v>
      </c>
      <c r="E152" s="175">
        <f>'soust.uk.JMK př.č.2'!$M$30+'soust.uk.JMK př.č.2'!$N$30</f>
        <v>39578</v>
      </c>
      <c r="F152" s="175">
        <f>'soust.uk.JMK př.č.2'!$O$30+'soust.uk.JMK př.č.2'!$P$30</f>
        <v>22423</v>
      </c>
      <c r="G152" s="175">
        <f>'soust.uk.JMK př.č.2'!$L$30</f>
        <v>379</v>
      </c>
      <c r="H152" s="63">
        <f t="shared" si="7"/>
        <v>44837</v>
      </c>
      <c r="I152" s="63">
        <f t="shared" si="8"/>
        <v>32738</v>
      </c>
      <c r="J152" s="63">
        <f t="shared" si="6"/>
        <v>25539</v>
      </c>
      <c r="K152" s="63">
        <f t="shared" si="9"/>
        <v>18527</v>
      </c>
      <c r="L152" s="63">
        <f t="shared" si="10"/>
        <v>11720</v>
      </c>
      <c r="M152" s="63">
        <f t="shared" si="11"/>
        <v>6633</v>
      </c>
    </row>
    <row r="153" spans="1:13" s="167" customFormat="1" x14ac:dyDescent="0.25">
      <c r="A153" s="176">
        <v>153</v>
      </c>
      <c r="B153" s="174">
        <v>20.09</v>
      </c>
      <c r="C153" s="174">
        <v>50.22</v>
      </c>
      <c r="D153" s="174">
        <v>29.73</v>
      </c>
      <c r="E153" s="175">
        <f>'soust.uk.JMK př.č.2'!$M$30+'soust.uk.JMK př.č.2'!$N$30</f>
        <v>39578</v>
      </c>
      <c r="F153" s="175">
        <f>'soust.uk.JMK př.č.2'!$O$30+'soust.uk.JMK př.č.2'!$P$30</f>
        <v>22423</v>
      </c>
      <c r="G153" s="175">
        <f>'soust.uk.JMK př.č.2'!$L$30</f>
        <v>379</v>
      </c>
      <c r="H153" s="63">
        <f t="shared" si="7"/>
        <v>44773</v>
      </c>
      <c r="I153" s="63">
        <f t="shared" si="8"/>
        <v>32691</v>
      </c>
      <c r="J153" s="63">
        <f t="shared" si="6"/>
        <v>25513</v>
      </c>
      <c r="K153" s="63">
        <f t="shared" si="9"/>
        <v>18508</v>
      </c>
      <c r="L153" s="63">
        <f t="shared" si="10"/>
        <v>11703</v>
      </c>
      <c r="M153" s="63">
        <f t="shared" si="11"/>
        <v>6626</v>
      </c>
    </row>
    <row r="154" spans="1:13" s="167" customFormat="1" x14ac:dyDescent="0.25">
      <c r="A154" s="176">
        <v>154</v>
      </c>
      <c r="B154" s="174">
        <v>20.13</v>
      </c>
      <c r="C154" s="174">
        <v>50.33</v>
      </c>
      <c r="D154" s="174">
        <v>29.73</v>
      </c>
      <c r="E154" s="175">
        <f>'soust.uk.JMK př.č.2'!$M$30+'soust.uk.JMK př.č.2'!$N$30</f>
        <v>39578</v>
      </c>
      <c r="F154" s="175">
        <f>'soust.uk.JMK př.č.2'!$O$30+'soust.uk.JMK př.č.2'!$P$30</f>
        <v>22423</v>
      </c>
      <c r="G154" s="175">
        <f>'soust.uk.JMK př.č.2'!$L$30</f>
        <v>379</v>
      </c>
      <c r="H154" s="63">
        <f t="shared" si="7"/>
        <v>44710</v>
      </c>
      <c r="I154" s="63">
        <f t="shared" si="8"/>
        <v>32644</v>
      </c>
      <c r="J154" s="63">
        <f t="shared" si="6"/>
        <v>25484</v>
      </c>
      <c r="K154" s="63">
        <f t="shared" si="9"/>
        <v>18487</v>
      </c>
      <c r="L154" s="63">
        <f t="shared" si="10"/>
        <v>11687</v>
      </c>
      <c r="M154" s="63">
        <f t="shared" si="11"/>
        <v>6618</v>
      </c>
    </row>
    <row r="155" spans="1:13" s="167" customFormat="1" x14ac:dyDescent="0.25">
      <c r="A155" s="176">
        <v>155</v>
      </c>
      <c r="B155" s="174">
        <v>20.170000000000002</v>
      </c>
      <c r="C155" s="174">
        <v>50.44</v>
      </c>
      <c r="D155" s="174">
        <v>29.73</v>
      </c>
      <c r="E155" s="175">
        <f>'soust.uk.JMK př.č.2'!$M$30+'soust.uk.JMK př.č.2'!$N$30</f>
        <v>39578</v>
      </c>
      <c r="F155" s="175">
        <f>'soust.uk.JMK př.č.2'!$O$30+'soust.uk.JMK př.č.2'!$P$30</f>
        <v>22423</v>
      </c>
      <c r="G155" s="175">
        <f>'soust.uk.JMK př.č.2'!$L$30</f>
        <v>379</v>
      </c>
      <c r="H155" s="63">
        <f t="shared" si="7"/>
        <v>44646</v>
      </c>
      <c r="I155" s="63">
        <f t="shared" si="8"/>
        <v>32597</v>
      </c>
      <c r="J155" s="63">
        <f t="shared" si="6"/>
        <v>25457</v>
      </c>
      <c r="K155" s="63">
        <f t="shared" si="9"/>
        <v>18467</v>
      </c>
      <c r="L155" s="63">
        <f t="shared" si="10"/>
        <v>11670</v>
      </c>
      <c r="M155" s="63">
        <f t="shared" si="11"/>
        <v>6611</v>
      </c>
    </row>
    <row r="156" spans="1:13" s="167" customFormat="1" x14ac:dyDescent="0.25">
      <c r="A156" s="176">
        <v>156</v>
      </c>
      <c r="B156" s="174">
        <v>20.22</v>
      </c>
      <c r="C156" s="174">
        <v>50.54</v>
      </c>
      <c r="D156" s="174">
        <v>29.73</v>
      </c>
      <c r="E156" s="175">
        <f>'soust.uk.JMK př.č.2'!$M$30+'soust.uk.JMK př.č.2'!$N$30</f>
        <v>39578</v>
      </c>
      <c r="F156" s="175">
        <f>'soust.uk.JMK př.č.2'!$O$30+'soust.uk.JMK př.č.2'!$P$30</f>
        <v>22423</v>
      </c>
      <c r="G156" s="175">
        <f>'soust.uk.JMK př.č.2'!$L$30</f>
        <v>379</v>
      </c>
      <c r="H156" s="63">
        <f t="shared" si="7"/>
        <v>44567</v>
      </c>
      <c r="I156" s="63">
        <f t="shared" si="8"/>
        <v>32539</v>
      </c>
      <c r="J156" s="63">
        <f t="shared" si="6"/>
        <v>25431</v>
      </c>
      <c r="K156" s="63">
        <f t="shared" si="9"/>
        <v>18448</v>
      </c>
      <c r="L156" s="63">
        <f t="shared" si="10"/>
        <v>11649</v>
      </c>
      <c r="M156" s="63">
        <f t="shared" si="11"/>
        <v>6604</v>
      </c>
    </row>
    <row r="157" spans="1:13" s="167" customFormat="1" x14ac:dyDescent="0.25">
      <c r="A157" s="176">
        <v>157</v>
      </c>
      <c r="B157" s="174">
        <v>20.260000000000002</v>
      </c>
      <c r="C157" s="174">
        <v>50.65</v>
      </c>
      <c r="D157" s="174">
        <v>29.73</v>
      </c>
      <c r="E157" s="175">
        <f>'soust.uk.JMK př.č.2'!$M$30+'soust.uk.JMK př.č.2'!$N$30</f>
        <v>39578</v>
      </c>
      <c r="F157" s="175">
        <f>'soust.uk.JMK př.č.2'!$O$30+'soust.uk.JMK př.č.2'!$P$30</f>
        <v>22423</v>
      </c>
      <c r="G157" s="175">
        <f>'soust.uk.JMK př.č.2'!$L$30</f>
        <v>379</v>
      </c>
      <c r="H157" s="63">
        <f t="shared" si="7"/>
        <v>44504</v>
      </c>
      <c r="I157" s="63">
        <f t="shared" si="8"/>
        <v>32493</v>
      </c>
      <c r="J157" s="63">
        <f t="shared" si="6"/>
        <v>25403</v>
      </c>
      <c r="K157" s="63">
        <f t="shared" si="9"/>
        <v>18427</v>
      </c>
      <c r="L157" s="63">
        <f t="shared" si="10"/>
        <v>11632</v>
      </c>
      <c r="M157" s="63">
        <f t="shared" si="11"/>
        <v>6597</v>
      </c>
    </row>
    <row r="158" spans="1:13" s="167" customFormat="1" x14ac:dyDescent="0.25">
      <c r="A158" s="176">
        <v>158</v>
      </c>
      <c r="B158" s="174">
        <v>20.3</v>
      </c>
      <c r="C158" s="174">
        <v>50.75</v>
      </c>
      <c r="D158" s="174">
        <v>29.73</v>
      </c>
      <c r="E158" s="175">
        <f>'soust.uk.JMK př.č.2'!$M$30+'soust.uk.JMK př.č.2'!$N$30</f>
        <v>39578</v>
      </c>
      <c r="F158" s="175">
        <f>'soust.uk.JMK př.č.2'!$O$30+'soust.uk.JMK př.č.2'!$P$30</f>
        <v>22423</v>
      </c>
      <c r="G158" s="175">
        <f>'soust.uk.JMK př.č.2'!$L$30</f>
        <v>379</v>
      </c>
      <c r="H158" s="63">
        <f t="shared" si="7"/>
        <v>44442</v>
      </c>
      <c r="I158" s="63">
        <f t="shared" si="8"/>
        <v>32447</v>
      </c>
      <c r="J158" s="63">
        <f t="shared" si="6"/>
        <v>25378</v>
      </c>
      <c r="K158" s="63">
        <f t="shared" si="9"/>
        <v>18409</v>
      </c>
      <c r="L158" s="63">
        <f t="shared" si="10"/>
        <v>11616</v>
      </c>
      <c r="M158" s="63">
        <f t="shared" si="11"/>
        <v>6590</v>
      </c>
    </row>
    <row r="159" spans="1:13" s="167" customFormat="1" x14ac:dyDescent="0.25">
      <c r="A159" s="176">
        <v>159</v>
      </c>
      <c r="B159" s="174">
        <v>20.34</v>
      </c>
      <c r="C159" s="174">
        <v>50.85</v>
      </c>
      <c r="D159" s="174">
        <v>29.73</v>
      </c>
      <c r="E159" s="175">
        <f>'soust.uk.JMK př.č.2'!$M$30+'soust.uk.JMK př.č.2'!$N$30</f>
        <v>39578</v>
      </c>
      <c r="F159" s="175">
        <f>'soust.uk.JMK př.č.2'!$O$30+'soust.uk.JMK př.č.2'!$P$30</f>
        <v>22423</v>
      </c>
      <c r="G159" s="175">
        <f>'soust.uk.JMK př.č.2'!$L$30</f>
        <v>379</v>
      </c>
      <c r="H159" s="63">
        <f t="shared" si="7"/>
        <v>44380</v>
      </c>
      <c r="I159" s="63">
        <f t="shared" si="8"/>
        <v>32401</v>
      </c>
      <c r="J159" s="63">
        <f t="shared" si="6"/>
        <v>25354</v>
      </c>
      <c r="K159" s="63">
        <f t="shared" si="9"/>
        <v>18391</v>
      </c>
      <c r="L159" s="63">
        <f t="shared" si="10"/>
        <v>11600</v>
      </c>
      <c r="M159" s="63">
        <f t="shared" si="11"/>
        <v>6584</v>
      </c>
    </row>
    <row r="160" spans="1:13" s="167" customFormat="1" x14ac:dyDescent="0.25">
      <c r="A160" s="176">
        <v>160</v>
      </c>
      <c r="B160" s="174">
        <v>20.38</v>
      </c>
      <c r="C160" s="174">
        <v>50.96</v>
      </c>
      <c r="D160" s="174">
        <v>29.73</v>
      </c>
      <c r="E160" s="175">
        <f>'soust.uk.JMK př.č.2'!$M$30+'soust.uk.JMK př.č.2'!$N$30</f>
        <v>39578</v>
      </c>
      <c r="F160" s="175">
        <f>'soust.uk.JMK př.č.2'!$O$30+'soust.uk.JMK př.č.2'!$P$30</f>
        <v>22423</v>
      </c>
      <c r="G160" s="175">
        <f>'soust.uk.JMK př.č.2'!$L$30</f>
        <v>379</v>
      </c>
      <c r="H160" s="63">
        <f t="shared" si="7"/>
        <v>44317</v>
      </c>
      <c r="I160" s="63">
        <f t="shared" si="8"/>
        <v>32355</v>
      </c>
      <c r="J160" s="63">
        <f t="shared" si="6"/>
        <v>25325</v>
      </c>
      <c r="K160" s="63">
        <f t="shared" si="9"/>
        <v>18370</v>
      </c>
      <c r="L160" s="63">
        <f t="shared" si="10"/>
        <v>11583</v>
      </c>
      <c r="M160" s="63">
        <f t="shared" si="11"/>
        <v>6576</v>
      </c>
    </row>
    <row r="161" spans="1:13" s="167" customFormat="1" x14ac:dyDescent="0.25">
      <c r="A161" s="176">
        <v>161</v>
      </c>
      <c r="B161" s="174">
        <v>20.420000000000002</v>
      </c>
      <c r="C161" s="174">
        <v>51.06</v>
      </c>
      <c r="D161" s="174">
        <v>29.73</v>
      </c>
      <c r="E161" s="175">
        <f>'soust.uk.JMK př.č.2'!$M$30+'soust.uk.JMK př.č.2'!$N$30</f>
        <v>39578</v>
      </c>
      <c r="F161" s="175">
        <f>'soust.uk.JMK př.č.2'!$O$30+'soust.uk.JMK př.č.2'!$P$30</f>
        <v>22423</v>
      </c>
      <c r="G161" s="175">
        <f>'soust.uk.JMK př.č.2'!$L$30</f>
        <v>379</v>
      </c>
      <c r="H161" s="63">
        <f t="shared" si="7"/>
        <v>44255</v>
      </c>
      <c r="I161" s="63">
        <f t="shared" si="8"/>
        <v>32309</v>
      </c>
      <c r="J161" s="63">
        <f t="shared" si="6"/>
        <v>25301</v>
      </c>
      <c r="K161" s="63">
        <f t="shared" si="9"/>
        <v>18352</v>
      </c>
      <c r="L161" s="63">
        <f t="shared" si="10"/>
        <v>11567</v>
      </c>
      <c r="M161" s="63">
        <f t="shared" si="11"/>
        <v>6570</v>
      </c>
    </row>
    <row r="162" spans="1:13" s="167" customFormat="1" x14ac:dyDescent="0.25">
      <c r="A162" s="176">
        <v>162</v>
      </c>
      <c r="B162" s="174">
        <v>20.46</v>
      </c>
      <c r="C162" s="174">
        <v>51.16</v>
      </c>
      <c r="D162" s="174">
        <v>29.73</v>
      </c>
      <c r="E162" s="175">
        <f>'soust.uk.JMK př.č.2'!$M$30+'soust.uk.JMK př.č.2'!$N$30</f>
        <v>39578</v>
      </c>
      <c r="F162" s="175">
        <f>'soust.uk.JMK př.č.2'!$O$30+'soust.uk.JMK př.č.2'!$P$30</f>
        <v>22423</v>
      </c>
      <c r="G162" s="175">
        <f>'soust.uk.JMK př.č.2'!$L$30</f>
        <v>379</v>
      </c>
      <c r="H162" s="63">
        <f t="shared" si="7"/>
        <v>44194</v>
      </c>
      <c r="I162" s="63">
        <f t="shared" si="8"/>
        <v>32264</v>
      </c>
      <c r="J162" s="63">
        <f t="shared" si="6"/>
        <v>25277</v>
      </c>
      <c r="K162" s="63">
        <f t="shared" si="9"/>
        <v>18334</v>
      </c>
      <c r="L162" s="63">
        <f t="shared" si="10"/>
        <v>11551</v>
      </c>
      <c r="M162" s="63">
        <f t="shared" si="11"/>
        <v>6564</v>
      </c>
    </row>
    <row r="163" spans="1:13" s="167" customFormat="1" x14ac:dyDescent="0.25">
      <c r="A163" s="176">
        <v>163</v>
      </c>
      <c r="B163" s="174">
        <v>20.5</v>
      </c>
      <c r="C163" s="174">
        <v>51.26</v>
      </c>
      <c r="D163" s="174">
        <v>29.73</v>
      </c>
      <c r="E163" s="175">
        <f>'soust.uk.JMK př.č.2'!$M$30+'soust.uk.JMK př.č.2'!$N$30</f>
        <v>39578</v>
      </c>
      <c r="F163" s="175">
        <f>'soust.uk.JMK př.č.2'!$O$30+'soust.uk.JMK př.č.2'!$P$30</f>
        <v>22423</v>
      </c>
      <c r="G163" s="175">
        <f>'soust.uk.JMK př.č.2'!$L$30</f>
        <v>379</v>
      </c>
      <c r="H163" s="63">
        <f t="shared" si="7"/>
        <v>44131</v>
      </c>
      <c r="I163" s="63">
        <f t="shared" si="8"/>
        <v>32218</v>
      </c>
      <c r="J163" s="63">
        <f t="shared" si="6"/>
        <v>25252</v>
      </c>
      <c r="K163" s="63">
        <f t="shared" si="9"/>
        <v>18316</v>
      </c>
      <c r="L163" s="63">
        <f t="shared" si="10"/>
        <v>11534</v>
      </c>
      <c r="M163" s="63">
        <f t="shared" si="11"/>
        <v>6557</v>
      </c>
    </row>
    <row r="164" spans="1:13" s="167" customFormat="1" x14ac:dyDescent="0.25">
      <c r="A164" s="176">
        <v>164</v>
      </c>
      <c r="B164" s="174">
        <v>20.54</v>
      </c>
      <c r="C164" s="174">
        <v>51.36</v>
      </c>
      <c r="D164" s="174">
        <v>29.73</v>
      </c>
      <c r="E164" s="175">
        <f>'soust.uk.JMK př.č.2'!$M$30+'soust.uk.JMK př.č.2'!$N$30</f>
        <v>39578</v>
      </c>
      <c r="F164" s="175">
        <f>'soust.uk.JMK př.č.2'!$O$30+'soust.uk.JMK př.č.2'!$P$30</f>
        <v>22423</v>
      </c>
      <c r="G164" s="175">
        <f>'soust.uk.JMK př.č.2'!$L$30</f>
        <v>379</v>
      </c>
      <c r="H164" s="63">
        <f t="shared" si="7"/>
        <v>44070</v>
      </c>
      <c r="I164" s="63">
        <f t="shared" si="8"/>
        <v>32173</v>
      </c>
      <c r="J164" s="63">
        <f t="shared" si="6"/>
        <v>25228</v>
      </c>
      <c r="K164" s="63">
        <f t="shared" si="9"/>
        <v>18298</v>
      </c>
      <c r="L164" s="63">
        <f t="shared" si="10"/>
        <v>11518</v>
      </c>
      <c r="M164" s="63">
        <f t="shared" si="11"/>
        <v>6551</v>
      </c>
    </row>
    <row r="165" spans="1:13" s="167" customFormat="1" x14ac:dyDescent="0.25">
      <c r="A165" s="176">
        <v>165</v>
      </c>
      <c r="B165" s="174">
        <v>20.58</v>
      </c>
      <c r="C165" s="174">
        <v>51.46</v>
      </c>
      <c r="D165" s="174">
        <v>29.73</v>
      </c>
      <c r="E165" s="175">
        <f>'soust.uk.JMK př.č.2'!$M$30+'soust.uk.JMK př.č.2'!$N$30</f>
        <v>39578</v>
      </c>
      <c r="F165" s="175">
        <f>'soust.uk.JMK př.č.2'!$O$30+'soust.uk.JMK př.č.2'!$P$30</f>
        <v>22423</v>
      </c>
      <c r="G165" s="175">
        <f>'soust.uk.JMK př.č.2'!$L$30</f>
        <v>379</v>
      </c>
      <c r="H165" s="63">
        <f t="shared" si="7"/>
        <v>44009</v>
      </c>
      <c r="I165" s="63">
        <f t="shared" si="8"/>
        <v>32128</v>
      </c>
      <c r="J165" s="63">
        <f t="shared" si="6"/>
        <v>25203</v>
      </c>
      <c r="K165" s="63">
        <f t="shared" si="9"/>
        <v>18280</v>
      </c>
      <c r="L165" s="63">
        <f t="shared" si="10"/>
        <v>11502</v>
      </c>
      <c r="M165" s="63">
        <f t="shared" si="11"/>
        <v>6544</v>
      </c>
    </row>
    <row r="166" spans="1:13" s="167" customFormat="1" x14ac:dyDescent="0.25">
      <c r="A166" s="176">
        <v>166</v>
      </c>
      <c r="B166" s="174">
        <v>20.62</v>
      </c>
      <c r="C166" s="174">
        <v>51.56</v>
      </c>
      <c r="D166" s="174">
        <v>29.73</v>
      </c>
      <c r="E166" s="175">
        <f>'soust.uk.JMK př.č.2'!$M$30+'soust.uk.JMK př.č.2'!$N$30</f>
        <v>39578</v>
      </c>
      <c r="F166" s="175">
        <f>'soust.uk.JMK př.č.2'!$O$30+'soust.uk.JMK př.č.2'!$P$30</f>
        <v>22423</v>
      </c>
      <c r="G166" s="175">
        <f>'soust.uk.JMK př.č.2'!$L$30</f>
        <v>379</v>
      </c>
      <c r="H166" s="63">
        <f t="shared" si="7"/>
        <v>43948</v>
      </c>
      <c r="I166" s="63">
        <f t="shared" si="8"/>
        <v>32083</v>
      </c>
      <c r="J166" s="63">
        <f t="shared" si="6"/>
        <v>25179</v>
      </c>
      <c r="K166" s="63">
        <f t="shared" si="9"/>
        <v>18262</v>
      </c>
      <c r="L166" s="63">
        <f t="shared" si="10"/>
        <v>11486</v>
      </c>
      <c r="M166" s="63">
        <f t="shared" si="11"/>
        <v>6538</v>
      </c>
    </row>
    <row r="167" spans="1:13" s="167" customFormat="1" x14ac:dyDescent="0.25">
      <c r="A167" s="176">
        <v>167</v>
      </c>
      <c r="B167" s="174">
        <v>20.66</v>
      </c>
      <c r="C167" s="174">
        <v>51.66</v>
      </c>
      <c r="D167" s="174">
        <v>29.73</v>
      </c>
      <c r="E167" s="175">
        <f>'soust.uk.JMK př.č.2'!$M$30+'soust.uk.JMK př.č.2'!$N$30</f>
        <v>39578</v>
      </c>
      <c r="F167" s="175">
        <f>'soust.uk.JMK př.č.2'!$O$30+'soust.uk.JMK př.č.2'!$P$30</f>
        <v>22423</v>
      </c>
      <c r="G167" s="175">
        <f>'soust.uk.JMK př.č.2'!$L$30</f>
        <v>379</v>
      </c>
      <c r="H167" s="63">
        <f t="shared" si="7"/>
        <v>43888</v>
      </c>
      <c r="I167" s="63">
        <f t="shared" si="8"/>
        <v>32039</v>
      </c>
      <c r="J167" s="63">
        <f t="shared" si="6"/>
        <v>25154</v>
      </c>
      <c r="K167" s="63">
        <f t="shared" si="9"/>
        <v>18244</v>
      </c>
      <c r="L167" s="63">
        <f t="shared" si="10"/>
        <v>11470</v>
      </c>
      <c r="M167" s="63">
        <f t="shared" si="11"/>
        <v>6531</v>
      </c>
    </row>
    <row r="168" spans="1:13" s="167" customFormat="1" x14ac:dyDescent="0.25">
      <c r="A168" s="176">
        <v>168</v>
      </c>
      <c r="B168" s="174">
        <v>20.7</v>
      </c>
      <c r="C168" s="174">
        <v>51.76</v>
      </c>
      <c r="D168" s="174">
        <v>29.73</v>
      </c>
      <c r="E168" s="175">
        <f>'soust.uk.JMK př.č.2'!$M$30+'soust.uk.JMK př.č.2'!$N$30</f>
        <v>39578</v>
      </c>
      <c r="F168" s="175">
        <f>'soust.uk.JMK př.č.2'!$O$30+'soust.uk.JMK př.č.2'!$P$30</f>
        <v>22423</v>
      </c>
      <c r="G168" s="175">
        <f>'soust.uk.JMK př.č.2'!$L$30</f>
        <v>379</v>
      </c>
      <c r="H168" s="63">
        <f t="shared" si="7"/>
        <v>43827</v>
      </c>
      <c r="I168" s="63">
        <f t="shared" si="8"/>
        <v>31994</v>
      </c>
      <c r="J168" s="63">
        <f t="shared" ref="J168:J231" si="12">SUM(K168,M168,G168)</f>
        <v>25130</v>
      </c>
      <c r="K168" s="63">
        <f t="shared" si="9"/>
        <v>18226</v>
      </c>
      <c r="L168" s="63">
        <f t="shared" si="10"/>
        <v>11454</v>
      </c>
      <c r="M168" s="63">
        <f t="shared" si="11"/>
        <v>6525</v>
      </c>
    </row>
    <row r="169" spans="1:13" s="167" customFormat="1" x14ac:dyDescent="0.25">
      <c r="A169" s="176">
        <v>169</v>
      </c>
      <c r="B169" s="174">
        <v>20.74</v>
      </c>
      <c r="C169" s="174">
        <v>51.85</v>
      </c>
      <c r="D169" s="174">
        <v>29.73</v>
      </c>
      <c r="E169" s="175">
        <f>'soust.uk.JMK př.č.2'!$M$30+'soust.uk.JMK př.č.2'!$N$30</f>
        <v>39578</v>
      </c>
      <c r="F169" s="175">
        <f>'soust.uk.JMK př.č.2'!$O$30+'soust.uk.JMK př.č.2'!$P$30</f>
        <v>22423</v>
      </c>
      <c r="G169" s="175">
        <f>'soust.uk.JMK př.č.2'!$L$30</f>
        <v>379</v>
      </c>
      <c r="H169" s="63">
        <f t="shared" ref="H169:H232" si="13">SUM(I169,L169,G169)</f>
        <v>43767</v>
      </c>
      <c r="I169" s="63">
        <f t="shared" ref="I169:I232" si="14">ROUND(1/B169*E169*12+1/D169*F169*12,0)</f>
        <v>31950</v>
      </c>
      <c r="J169" s="63">
        <f t="shared" si="12"/>
        <v>25108</v>
      </c>
      <c r="K169" s="63">
        <f t="shared" ref="K169:K232" si="15">ROUND(1/C169*E169*12+1/D169*F169*12,0)</f>
        <v>18210</v>
      </c>
      <c r="L169" s="63">
        <f t="shared" ref="L169:L232" si="16">ROUND((I169*35.8%),0)</f>
        <v>11438</v>
      </c>
      <c r="M169" s="63">
        <f t="shared" ref="M169:M232" si="17">ROUND((K169*35.8%),0)</f>
        <v>6519</v>
      </c>
    </row>
    <row r="170" spans="1:13" s="167" customFormat="1" x14ac:dyDescent="0.25">
      <c r="A170" s="176">
        <v>170</v>
      </c>
      <c r="B170" s="174">
        <v>20.78</v>
      </c>
      <c r="C170" s="174">
        <v>51.95</v>
      </c>
      <c r="D170" s="174">
        <v>29.73</v>
      </c>
      <c r="E170" s="175">
        <f>'soust.uk.JMK př.č.2'!$M$30+'soust.uk.JMK př.č.2'!$N$30</f>
        <v>39578</v>
      </c>
      <c r="F170" s="175">
        <f>'soust.uk.JMK př.č.2'!$O$30+'soust.uk.JMK př.č.2'!$P$30</f>
        <v>22423</v>
      </c>
      <c r="G170" s="175">
        <f>'soust.uk.JMK př.č.2'!$L$30</f>
        <v>379</v>
      </c>
      <c r="H170" s="63">
        <f t="shared" si="13"/>
        <v>43707</v>
      </c>
      <c r="I170" s="63">
        <f t="shared" si="14"/>
        <v>31906</v>
      </c>
      <c r="J170" s="63">
        <f t="shared" si="12"/>
        <v>25085</v>
      </c>
      <c r="K170" s="63">
        <f t="shared" si="15"/>
        <v>18193</v>
      </c>
      <c r="L170" s="63">
        <f t="shared" si="16"/>
        <v>11422</v>
      </c>
      <c r="M170" s="63">
        <f t="shared" si="17"/>
        <v>6513</v>
      </c>
    </row>
    <row r="171" spans="1:13" s="167" customFormat="1" x14ac:dyDescent="0.25">
      <c r="A171" s="176">
        <v>171</v>
      </c>
      <c r="B171" s="174">
        <v>20.82</v>
      </c>
      <c r="C171" s="174">
        <v>52.05</v>
      </c>
      <c r="D171" s="174">
        <v>29.73</v>
      </c>
      <c r="E171" s="175">
        <f>'soust.uk.JMK př.č.2'!$M$30+'soust.uk.JMK př.č.2'!$N$30</f>
        <v>39578</v>
      </c>
      <c r="F171" s="175">
        <f>'soust.uk.JMK př.č.2'!$O$30+'soust.uk.JMK př.č.2'!$P$30</f>
        <v>22423</v>
      </c>
      <c r="G171" s="175">
        <f>'soust.uk.JMK př.č.2'!$L$30</f>
        <v>379</v>
      </c>
      <c r="H171" s="63">
        <f t="shared" si="13"/>
        <v>43648</v>
      </c>
      <c r="I171" s="63">
        <f t="shared" si="14"/>
        <v>31862</v>
      </c>
      <c r="J171" s="63">
        <f t="shared" si="12"/>
        <v>25061</v>
      </c>
      <c r="K171" s="63">
        <f t="shared" si="15"/>
        <v>18175</v>
      </c>
      <c r="L171" s="63">
        <f t="shared" si="16"/>
        <v>11407</v>
      </c>
      <c r="M171" s="63">
        <f t="shared" si="17"/>
        <v>6507</v>
      </c>
    </row>
    <row r="172" spans="1:13" s="167" customFormat="1" x14ac:dyDescent="0.25">
      <c r="A172" s="176">
        <v>172</v>
      </c>
      <c r="B172" s="174">
        <v>20.86</v>
      </c>
      <c r="C172" s="174">
        <v>52.14</v>
      </c>
      <c r="D172" s="174">
        <v>29.73</v>
      </c>
      <c r="E172" s="175">
        <f>'soust.uk.JMK př.č.2'!$M$30+'soust.uk.JMK př.č.2'!$N$30</f>
        <v>39578</v>
      </c>
      <c r="F172" s="175">
        <f>'soust.uk.JMK př.č.2'!$O$30+'soust.uk.JMK př.č.2'!$P$30</f>
        <v>22423</v>
      </c>
      <c r="G172" s="175">
        <f>'soust.uk.JMK př.č.2'!$L$30</f>
        <v>379</v>
      </c>
      <c r="H172" s="63">
        <f t="shared" si="13"/>
        <v>43588</v>
      </c>
      <c r="I172" s="63">
        <f t="shared" si="14"/>
        <v>31818</v>
      </c>
      <c r="J172" s="63">
        <f t="shared" si="12"/>
        <v>25040</v>
      </c>
      <c r="K172" s="63">
        <f t="shared" si="15"/>
        <v>18160</v>
      </c>
      <c r="L172" s="63">
        <f t="shared" si="16"/>
        <v>11391</v>
      </c>
      <c r="M172" s="63">
        <f t="shared" si="17"/>
        <v>6501</v>
      </c>
    </row>
    <row r="173" spans="1:13" s="167" customFormat="1" x14ac:dyDescent="0.25">
      <c r="A173" s="176">
        <v>173</v>
      </c>
      <c r="B173" s="174">
        <v>20.9</v>
      </c>
      <c r="C173" s="174">
        <v>52.24</v>
      </c>
      <c r="D173" s="174">
        <v>29.73</v>
      </c>
      <c r="E173" s="175">
        <f>'soust.uk.JMK př.č.2'!$M$30+'soust.uk.JMK př.č.2'!$N$30</f>
        <v>39578</v>
      </c>
      <c r="F173" s="175">
        <f>'soust.uk.JMK př.č.2'!$O$30+'soust.uk.JMK př.č.2'!$P$30</f>
        <v>22423</v>
      </c>
      <c r="G173" s="175">
        <f>'soust.uk.JMK př.č.2'!$L$30</f>
        <v>379</v>
      </c>
      <c r="H173" s="63">
        <f t="shared" si="13"/>
        <v>43529</v>
      </c>
      <c r="I173" s="63">
        <f t="shared" si="14"/>
        <v>31775</v>
      </c>
      <c r="J173" s="63">
        <f t="shared" si="12"/>
        <v>25016</v>
      </c>
      <c r="K173" s="63">
        <f t="shared" si="15"/>
        <v>18142</v>
      </c>
      <c r="L173" s="63">
        <f t="shared" si="16"/>
        <v>11375</v>
      </c>
      <c r="M173" s="63">
        <f t="shared" si="17"/>
        <v>6495</v>
      </c>
    </row>
    <row r="174" spans="1:13" s="167" customFormat="1" x14ac:dyDescent="0.25">
      <c r="A174" s="176">
        <v>174</v>
      </c>
      <c r="B174" s="174">
        <v>20.93</v>
      </c>
      <c r="C174" s="174">
        <v>52.33</v>
      </c>
      <c r="D174" s="174">
        <v>29.73</v>
      </c>
      <c r="E174" s="175">
        <f>'soust.uk.JMK př.č.2'!$M$30+'soust.uk.JMK př.č.2'!$N$30</f>
        <v>39578</v>
      </c>
      <c r="F174" s="175">
        <f>'soust.uk.JMK př.č.2'!$O$30+'soust.uk.JMK př.č.2'!$P$30</f>
        <v>22423</v>
      </c>
      <c r="G174" s="175">
        <f>'soust.uk.JMK př.č.2'!$L$30</f>
        <v>379</v>
      </c>
      <c r="H174" s="63">
        <f t="shared" si="13"/>
        <v>43485</v>
      </c>
      <c r="I174" s="63">
        <f t="shared" si="14"/>
        <v>31742</v>
      </c>
      <c r="J174" s="63">
        <f t="shared" si="12"/>
        <v>24994</v>
      </c>
      <c r="K174" s="63">
        <f t="shared" si="15"/>
        <v>18126</v>
      </c>
      <c r="L174" s="63">
        <f t="shared" si="16"/>
        <v>11364</v>
      </c>
      <c r="M174" s="63">
        <f t="shared" si="17"/>
        <v>6489</v>
      </c>
    </row>
    <row r="175" spans="1:13" s="167" customFormat="1" x14ac:dyDescent="0.25">
      <c r="A175" s="176">
        <v>175</v>
      </c>
      <c r="B175" s="174">
        <v>20.97</v>
      </c>
      <c r="C175" s="174">
        <v>52.43</v>
      </c>
      <c r="D175" s="174">
        <v>29.73</v>
      </c>
      <c r="E175" s="175">
        <f>'soust.uk.JMK př.č.2'!$M$30+'soust.uk.JMK př.č.2'!$N$30</f>
        <v>39578</v>
      </c>
      <c r="F175" s="175">
        <f>'soust.uk.JMK př.č.2'!$O$30+'soust.uk.JMK př.č.2'!$P$30</f>
        <v>22423</v>
      </c>
      <c r="G175" s="175">
        <f>'soust.uk.JMK př.č.2'!$L$30</f>
        <v>379</v>
      </c>
      <c r="H175" s="63">
        <f t="shared" si="13"/>
        <v>43426</v>
      </c>
      <c r="I175" s="63">
        <f t="shared" si="14"/>
        <v>31699</v>
      </c>
      <c r="J175" s="63">
        <f t="shared" si="12"/>
        <v>24971</v>
      </c>
      <c r="K175" s="63">
        <f t="shared" si="15"/>
        <v>18109</v>
      </c>
      <c r="L175" s="63">
        <f t="shared" si="16"/>
        <v>11348</v>
      </c>
      <c r="M175" s="63">
        <f t="shared" si="17"/>
        <v>6483</v>
      </c>
    </row>
    <row r="176" spans="1:13" s="167" customFormat="1" x14ac:dyDescent="0.25">
      <c r="A176" s="176">
        <v>176</v>
      </c>
      <c r="B176" s="174">
        <v>21.01</v>
      </c>
      <c r="C176" s="174">
        <v>52.52</v>
      </c>
      <c r="D176" s="174">
        <v>29.73</v>
      </c>
      <c r="E176" s="175">
        <f>'soust.uk.JMK př.č.2'!$M$30+'soust.uk.JMK př.č.2'!$N$30</f>
        <v>39578</v>
      </c>
      <c r="F176" s="175">
        <f>'soust.uk.JMK př.č.2'!$O$30+'soust.uk.JMK př.č.2'!$P$30</f>
        <v>22423</v>
      </c>
      <c r="G176" s="175">
        <f>'soust.uk.JMK př.č.2'!$L$30</f>
        <v>379</v>
      </c>
      <c r="H176" s="63">
        <f t="shared" si="13"/>
        <v>43368</v>
      </c>
      <c r="I176" s="63">
        <f t="shared" si="14"/>
        <v>31656</v>
      </c>
      <c r="J176" s="63">
        <f t="shared" si="12"/>
        <v>24951</v>
      </c>
      <c r="K176" s="63">
        <f t="shared" si="15"/>
        <v>18094</v>
      </c>
      <c r="L176" s="63">
        <f t="shared" si="16"/>
        <v>11333</v>
      </c>
      <c r="M176" s="63">
        <f t="shared" si="17"/>
        <v>6478</v>
      </c>
    </row>
    <row r="177" spans="1:13" s="167" customFormat="1" x14ac:dyDescent="0.25">
      <c r="A177" s="176">
        <v>177</v>
      </c>
      <c r="B177" s="174">
        <v>21.05</v>
      </c>
      <c r="C177" s="174">
        <v>52.61</v>
      </c>
      <c r="D177" s="174">
        <v>29.73</v>
      </c>
      <c r="E177" s="175">
        <f>'soust.uk.JMK př.č.2'!$M$30+'soust.uk.JMK př.č.2'!$N$30</f>
        <v>39578</v>
      </c>
      <c r="F177" s="175">
        <f>'soust.uk.JMK př.č.2'!$O$30+'soust.uk.JMK př.č.2'!$P$30</f>
        <v>22423</v>
      </c>
      <c r="G177" s="175">
        <f>'soust.uk.JMK př.č.2'!$L$30</f>
        <v>379</v>
      </c>
      <c r="H177" s="63">
        <f t="shared" si="13"/>
        <v>43309</v>
      </c>
      <c r="I177" s="63">
        <f t="shared" si="14"/>
        <v>31613</v>
      </c>
      <c r="J177" s="63">
        <f t="shared" si="12"/>
        <v>24929</v>
      </c>
      <c r="K177" s="63">
        <f t="shared" si="15"/>
        <v>18078</v>
      </c>
      <c r="L177" s="63">
        <f t="shared" si="16"/>
        <v>11317</v>
      </c>
      <c r="M177" s="63">
        <f t="shared" si="17"/>
        <v>6472</v>
      </c>
    </row>
    <row r="178" spans="1:13" s="167" customFormat="1" x14ac:dyDescent="0.25">
      <c r="A178" s="176">
        <v>178</v>
      </c>
      <c r="B178" s="174">
        <v>21.08</v>
      </c>
      <c r="C178" s="174">
        <v>52.71</v>
      </c>
      <c r="D178" s="174">
        <v>29.73</v>
      </c>
      <c r="E178" s="175">
        <f>'soust.uk.JMK př.č.2'!$M$30+'soust.uk.JMK př.č.2'!$N$30</f>
        <v>39578</v>
      </c>
      <c r="F178" s="175">
        <f>'soust.uk.JMK př.č.2'!$O$30+'soust.uk.JMK př.č.2'!$P$30</f>
        <v>22423</v>
      </c>
      <c r="G178" s="175">
        <f>'soust.uk.JMK př.č.2'!$L$30</f>
        <v>379</v>
      </c>
      <c r="H178" s="63">
        <f t="shared" si="13"/>
        <v>43266</v>
      </c>
      <c r="I178" s="63">
        <f t="shared" si="14"/>
        <v>31581</v>
      </c>
      <c r="J178" s="63">
        <f t="shared" si="12"/>
        <v>24906</v>
      </c>
      <c r="K178" s="63">
        <f t="shared" si="15"/>
        <v>18061</v>
      </c>
      <c r="L178" s="63">
        <f t="shared" si="16"/>
        <v>11306</v>
      </c>
      <c r="M178" s="63">
        <f t="shared" si="17"/>
        <v>6466</v>
      </c>
    </row>
    <row r="179" spans="1:13" s="167" customFormat="1" x14ac:dyDescent="0.25">
      <c r="A179" s="176">
        <v>179</v>
      </c>
      <c r="B179" s="174">
        <v>21.12</v>
      </c>
      <c r="C179" s="174">
        <v>52.8</v>
      </c>
      <c r="D179" s="174">
        <v>29.73</v>
      </c>
      <c r="E179" s="175">
        <f>'soust.uk.JMK př.č.2'!$M$30+'soust.uk.JMK př.č.2'!$N$30</f>
        <v>39578</v>
      </c>
      <c r="F179" s="175">
        <f>'soust.uk.JMK př.č.2'!$O$30+'soust.uk.JMK př.č.2'!$P$30</f>
        <v>22423</v>
      </c>
      <c r="G179" s="175">
        <f>'soust.uk.JMK př.č.2'!$L$30</f>
        <v>379</v>
      </c>
      <c r="H179" s="63">
        <f t="shared" si="13"/>
        <v>43208</v>
      </c>
      <c r="I179" s="63">
        <f t="shared" si="14"/>
        <v>31538</v>
      </c>
      <c r="J179" s="63">
        <f t="shared" si="12"/>
        <v>24885</v>
      </c>
      <c r="K179" s="63">
        <f t="shared" si="15"/>
        <v>18046</v>
      </c>
      <c r="L179" s="63">
        <f t="shared" si="16"/>
        <v>11291</v>
      </c>
      <c r="M179" s="63">
        <f t="shared" si="17"/>
        <v>6460</v>
      </c>
    </row>
    <row r="180" spans="1:13" s="167" customFormat="1" x14ac:dyDescent="0.25">
      <c r="A180" s="176">
        <v>180</v>
      </c>
      <c r="B180" s="174">
        <v>21.16</v>
      </c>
      <c r="C180" s="174">
        <v>52.89</v>
      </c>
      <c r="D180" s="174">
        <v>29.73</v>
      </c>
      <c r="E180" s="175">
        <f>'soust.uk.JMK př.č.2'!$M$30+'soust.uk.JMK př.č.2'!$N$30</f>
        <v>39578</v>
      </c>
      <c r="F180" s="175">
        <f>'soust.uk.JMK př.č.2'!$O$30+'soust.uk.JMK př.č.2'!$P$30</f>
        <v>22423</v>
      </c>
      <c r="G180" s="175">
        <f>'soust.uk.JMK př.č.2'!$L$30</f>
        <v>379</v>
      </c>
      <c r="H180" s="63">
        <f t="shared" si="13"/>
        <v>43151</v>
      </c>
      <c r="I180" s="63">
        <f t="shared" si="14"/>
        <v>31496</v>
      </c>
      <c r="J180" s="63">
        <f t="shared" si="12"/>
        <v>24864</v>
      </c>
      <c r="K180" s="63">
        <f t="shared" si="15"/>
        <v>18030</v>
      </c>
      <c r="L180" s="63">
        <f t="shared" si="16"/>
        <v>11276</v>
      </c>
      <c r="M180" s="63">
        <f t="shared" si="17"/>
        <v>6455</v>
      </c>
    </row>
    <row r="181" spans="1:13" s="167" customFormat="1" x14ac:dyDescent="0.25">
      <c r="A181" s="176">
        <v>181</v>
      </c>
      <c r="B181" s="174">
        <v>21.19</v>
      </c>
      <c r="C181" s="174">
        <v>52.98</v>
      </c>
      <c r="D181" s="174">
        <v>29.73</v>
      </c>
      <c r="E181" s="175">
        <f>'soust.uk.JMK př.č.2'!$M$30+'soust.uk.JMK př.č.2'!$N$30</f>
        <v>39578</v>
      </c>
      <c r="F181" s="175">
        <f>'soust.uk.JMK př.č.2'!$O$30+'soust.uk.JMK př.č.2'!$P$30</f>
        <v>22423</v>
      </c>
      <c r="G181" s="175">
        <f>'soust.uk.JMK př.č.2'!$L$30</f>
        <v>379</v>
      </c>
      <c r="H181" s="63">
        <f t="shared" si="13"/>
        <v>43107</v>
      </c>
      <c r="I181" s="63">
        <f t="shared" si="14"/>
        <v>31464</v>
      </c>
      <c r="J181" s="63">
        <f t="shared" si="12"/>
        <v>24843</v>
      </c>
      <c r="K181" s="63">
        <f t="shared" si="15"/>
        <v>18015</v>
      </c>
      <c r="L181" s="63">
        <f t="shared" si="16"/>
        <v>11264</v>
      </c>
      <c r="M181" s="63">
        <f t="shared" si="17"/>
        <v>6449</v>
      </c>
    </row>
    <row r="182" spans="1:13" s="167" customFormat="1" x14ac:dyDescent="0.25">
      <c r="A182" s="176">
        <v>182</v>
      </c>
      <c r="B182" s="174">
        <v>21.23</v>
      </c>
      <c r="C182" s="174">
        <v>53.07</v>
      </c>
      <c r="D182" s="174">
        <v>29.73</v>
      </c>
      <c r="E182" s="175">
        <f>'soust.uk.JMK př.č.2'!$M$30+'soust.uk.JMK př.č.2'!$N$30</f>
        <v>39578</v>
      </c>
      <c r="F182" s="175">
        <f>'soust.uk.JMK př.č.2'!$O$30+'soust.uk.JMK př.č.2'!$P$30</f>
        <v>22423</v>
      </c>
      <c r="G182" s="175">
        <f>'soust.uk.JMK př.č.2'!$L$30</f>
        <v>379</v>
      </c>
      <c r="H182" s="63">
        <f t="shared" si="13"/>
        <v>43050</v>
      </c>
      <c r="I182" s="63">
        <f t="shared" si="14"/>
        <v>31422</v>
      </c>
      <c r="J182" s="63">
        <f t="shared" si="12"/>
        <v>24823</v>
      </c>
      <c r="K182" s="63">
        <f t="shared" si="15"/>
        <v>18000</v>
      </c>
      <c r="L182" s="63">
        <f t="shared" si="16"/>
        <v>11249</v>
      </c>
      <c r="M182" s="63">
        <f t="shared" si="17"/>
        <v>6444</v>
      </c>
    </row>
    <row r="183" spans="1:13" s="167" customFormat="1" x14ac:dyDescent="0.25">
      <c r="A183" s="177">
        <v>183</v>
      </c>
      <c r="B183" s="178">
        <v>21.26</v>
      </c>
      <c r="C183" s="178">
        <v>53.16</v>
      </c>
      <c r="D183" s="174">
        <v>29.73</v>
      </c>
      <c r="E183" s="175">
        <f>'soust.uk.JMK př.č.2'!$M$30+'soust.uk.JMK př.č.2'!$N$30</f>
        <v>39578</v>
      </c>
      <c r="F183" s="175">
        <f>'soust.uk.JMK př.č.2'!$O$30+'soust.uk.JMK př.č.2'!$P$30</f>
        <v>22423</v>
      </c>
      <c r="G183" s="175">
        <f>'soust.uk.JMK př.č.2'!$L$30</f>
        <v>379</v>
      </c>
      <c r="H183" s="63">
        <f t="shared" si="13"/>
        <v>43007</v>
      </c>
      <c r="I183" s="63">
        <f t="shared" si="14"/>
        <v>31390</v>
      </c>
      <c r="J183" s="63">
        <f t="shared" si="12"/>
        <v>24803</v>
      </c>
      <c r="K183" s="63">
        <f t="shared" si="15"/>
        <v>17985</v>
      </c>
      <c r="L183" s="63">
        <f t="shared" si="16"/>
        <v>11238</v>
      </c>
      <c r="M183" s="63">
        <f t="shared" si="17"/>
        <v>6439</v>
      </c>
    </row>
    <row r="184" spans="1:13" s="167" customFormat="1" x14ac:dyDescent="0.25">
      <c r="A184" s="176">
        <v>184</v>
      </c>
      <c r="B184" s="174">
        <v>21.3</v>
      </c>
      <c r="C184" s="174">
        <v>53.25</v>
      </c>
      <c r="D184" s="174">
        <v>29.73</v>
      </c>
      <c r="E184" s="175">
        <f>'soust.uk.JMK př.č.2'!$M$30+'soust.uk.JMK př.č.2'!$N$30</f>
        <v>39578</v>
      </c>
      <c r="F184" s="175">
        <f>'soust.uk.JMK př.č.2'!$O$30+'soust.uk.JMK př.č.2'!$P$30</f>
        <v>22423</v>
      </c>
      <c r="G184" s="175">
        <f>'soust.uk.JMK př.č.2'!$L$30</f>
        <v>379</v>
      </c>
      <c r="H184" s="63">
        <f t="shared" si="13"/>
        <v>42950</v>
      </c>
      <c r="I184" s="63">
        <f t="shared" si="14"/>
        <v>31348</v>
      </c>
      <c r="J184" s="63">
        <f t="shared" si="12"/>
        <v>24782</v>
      </c>
      <c r="K184" s="63">
        <f t="shared" si="15"/>
        <v>17970</v>
      </c>
      <c r="L184" s="63">
        <f t="shared" si="16"/>
        <v>11223</v>
      </c>
      <c r="M184" s="63">
        <f t="shared" si="17"/>
        <v>6433</v>
      </c>
    </row>
    <row r="185" spans="1:13" s="167" customFormat="1" x14ac:dyDescent="0.25">
      <c r="A185" s="176">
        <v>185</v>
      </c>
      <c r="B185" s="174">
        <v>21.34</v>
      </c>
      <c r="C185" s="174">
        <v>53.34</v>
      </c>
      <c r="D185" s="174">
        <v>29.73</v>
      </c>
      <c r="E185" s="175">
        <f>'soust.uk.JMK př.č.2'!$M$30+'soust.uk.JMK př.č.2'!$N$30</f>
        <v>39578</v>
      </c>
      <c r="F185" s="175">
        <f>'soust.uk.JMK př.č.2'!$O$30+'soust.uk.JMK př.č.2'!$P$30</f>
        <v>22423</v>
      </c>
      <c r="G185" s="175">
        <f>'soust.uk.JMK př.č.2'!$L$30</f>
        <v>379</v>
      </c>
      <c r="H185" s="63">
        <f t="shared" si="13"/>
        <v>42893</v>
      </c>
      <c r="I185" s="63">
        <f t="shared" si="14"/>
        <v>31306</v>
      </c>
      <c r="J185" s="63">
        <f t="shared" si="12"/>
        <v>24762</v>
      </c>
      <c r="K185" s="63">
        <f t="shared" si="15"/>
        <v>17955</v>
      </c>
      <c r="L185" s="63">
        <f t="shared" si="16"/>
        <v>11208</v>
      </c>
      <c r="M185" s="63">
        <f t="shared" si="17"/>
        <v>6428</v>
      </c>
    </row>
    <row r="186" spans="1:13" s="167" customFormat="1" x14ac:dyDescent="0.25">
      <c r="A186" s="176">
        <v>186</v>
      </c>
      <c r="B186" s="174">
        <v>21.37</v>
      </c>
      <c r="C186" s="174">
        <v>53.43</v>
      </c>
      <c r="D186" s="174">
        <v>29.73</v>
      </c>
      <c r="E186" s="175">
        <f>'soust.uk.JMK př.č.2'!$M$30+'soust.uk.JMK př.č.2'!$N$30</f>
        <v>39578</v>
      </c>
      <c r="F186" s="175">
        <f>'soust.uk.JMK př.č.2'!$O$30+'soust.uk.JMK př.č.2'!$P$30</f>
        <v>22423</v>
      </c>
      <c r="G186" s="175">
        <f>'soust.uk.JMK př.č.2'!$L$30</f>
        <v>379</v>
      </c>
      <c r="H186" s="63">
        <f t="shared" si="13"/>
        <v>42850</v>
      </c>
      <c r="I186" s="63">
        <f t="shared" si="14"/>
        <v>31275</v>
      </c>
      <c r="J186" s="63">
        <f t="shared" si="12"/>
        <v>24742</v>
      </c>
      <c r="K186" s="63">
        <f t="shared" si="15"/>
        <v>17940</v>
      </c>
      <c r="L186" s="63">
        <f t="shared" si="16"/>
        <v>11196</v>
      </c>
      <c r="M186" s="63">
        <f t="shared" si="17"/>
        <v>6423</v>
      </c>
    </row>
    <row r="187" spans="1:13" s="167" customFormat="1" x14ac:dyDescent="0.25">
      <c r="A187" s="176">
        <v>187</v>
      </c>
      <c r="B187" s="174">
        <v>21.41</v>
      </c>
      <c r="C187" s="174">
        <v>53.51</v>
      </c>
      <c r="D187" s="174">
        <v>29.73</v>
      </c>
      <c r="E187" s="175">
        <f>'soust.uk.JMK př.č.2'!$M$30+'soust.uk.JMK př.č.2'!$N$30</f>
        <v>39578</v>
      </c>
      <c r="F187" s="175">
        <f>'soust.uk.JMK př.č.2'!$O$30+'soust.uk.JMK př.č.2'!$P$30</f>
        <v>22423</v>
      </c>
      <c r="G187" s="175">
        <f>'soust.uk.JMK př.č.2'!$L$30</f>
        <v>379</v>
      </c>
      <c r="H187" s="63">
        <f t="shared" si="13"/>
        <v>42795</v>
      </c>
      <c r="I187" s="63">
        <f t="shared" si="14"/>
        <v>31234</v>
      </c>
      <c r="J187" s="63">
        <f t="shared" si="12"/>
        <v>24723</v>
      </c>
      <c r="K187" s="63">
        <f t="shared" si="15"/>
        <v>17926</v>
      </c>
      <c r="L187" s="63">
        <f t="shared" si="16"/>
        <v>11182</v>
      </c>
      <c r="M187" s="63">
        <f t="shared" si="17"/>
        <v>6418</v>
      </c>
    </row>
    <row r="188" spans="1:13" s="167" customFormat="1" x14ac:dyDescent="0.25">
      <c r="A188" s="176">
        <v>188</v>
      </c>
      <c r="B188" s="174">
        <v>21.44</v>
      </c>
      <c r="C188" s="174">
        <v>53.6</v>
      </c>
      <c r="D188" s="174">
        <v>29.73</v>
      </c>
      <c r="E188" s="175">
        <f>'soust.uk.JMK př.č.2'!$M$30+'soust.uk.JMK př.č.2'!$N$30</f>
        <v>39578</v>
      </c>
      <c r="F188" s="175">
        <f>'soust.uk.JMK př.č.2'!$O$30+'soust.uk.JMK př.č.2'!$P$30</f>
        <v>22423</v>
      </c>
      <c r="G188" s="175">
        <f>'soust.uk.JMK př.č.2'!$L$30</f>
        <v>379</v>
      </c>
      <c r="H188" s="63">
        <f t="shared" si="13"/>
        <v>42753</v>
      </c>
      <c r="I188" s="63">
        <f t="shared" si="14"/>
        <v>31203</v>
      </c>
      <c r="J188" s="63">
        <f t="shared" si="12"/>
        <v>24702</v>
      </c>
      <c r="K188" s="63">
        <f t="shared" si="15"/>
        <v>17911</v>
      </c>
      <c r="L188" s="63">
        <f t="shared" si="16"/>
        <v>11171</v>
      </c>
      <c r="M188" s="63">
        <f t="shared" si="17"/>
        <v>6412</v>
      </c>
    </row>
    <row r="189" spans="1:13" s="167" customFormat="1" x14ac:dyDescent="0.25">
      <c r="A189" s="176">
        <v>189</v>
      </c>
      <c r="B189" s="174">
        <v>21.48</v>
      </c>
      <c r="C189" s="174">
        <v>53.69</v>
      </c>
      <c r="D189" s="174">
        <v>29.73</v>
      </c>
      <c r="E189" s="175">
        <f>'soust.uk.JMK př.č.2'!$M$30+'soust.uk.JMK př.č.2'!$N$30</f>
        <v>39578</v>
      </c>
      <c r="F189" s="175">
        <f>'soust.uk.JMK př.č.2'!$O$30+'soust.uk.JMK př.č.2'!$P$30</f>
        <v>22423</v>
      </c>
      <c r="G189" s="175">
        <f>'soust.uk.JMK př.č.2'!$L$30</f>
        <v>379</v>
      </c>
      <c r="H189" s="63">
        <f t="shared" si="13"/>
        <v>42696</v>
      </c>
      <c r="I189" s="63">
        <f t="shared" si="14"/>
        <v>31161</v>
      </c>
      <c r="J189" s="63">
        <f t="shared" si="12"/>
        <v>24683</v>
      </c>
      <c r="K189" s="63">
        <f t="shared" si="15"/>
        <v>17897</v>
      </c>
      <c r="L189" s="63">
        <f t="shared" si="16"/>
        <v>11156</v>
      </c>
      <c r="M189" s="63">
        <f t="shared" si="17"/>
        <v>6407</v>
      </c>
    </row>
    <row r="190" spans="1:13" s="167" customFormat="1" x14ac:dyDescent="0.25">
      <c r="A190" s="176">
        <v>190</v>
      </c>
      <c r="B190" s="174">
        <v>21.51</v>
      </c>
      <c r="C190" s="174">
        <v>53.77</v>
      </c>
      <c r="D190" s="174">
        <v>29.73</v>
      </c>
      <c r="E190" s="175">
        <f>'soust.uk.JMK př.č.2'!$M$30+'soust.uk.JMK př.č.2'!$N$30</f>
        <v>39578</v>
      </c>
      <c r="F190" s="175">
        <f>'soust.uk.JMK př.č.2'!$O$30+'soust.uk.JMK př.č.2'!$P$30</f>
        <v>22423</v>
      </c>
      <c r="G190" s="175">
        <f>'soust.uk.JMK př.č.2'!$L$30</f>
        <v>379</v>
      </c>
      <c r="H190" s="63">
        <f t="shared" si="13"/>
        <v>42654</v>
      </c>
      <c r="I190" s="63">
        <f t="shared" si="14"/>
        <v>31130</v>
      </c>
      <c r="J190" s="63">
        <f t="shared" si="12"/>
        <v>24664</v>
      </c>
      <c r="K190" s="63">
        <f t="shared" si="15"/>
        <v>17883</v>
      </c>
      <c r="L190" s="63">
        <f t="shared" si="16"/>
        <v>11145</v>
      </c>
      <c r="M190" s="63">
        <f t="shared" si="17"/>
        <v>6402</v>
      </c>
    </row>
    <row r="191" spans="1:13" s="167" customFormat="1" x14ac:dyDescent="0.25">
      <c r="A191" s="176">
        <v>191</v>
      </c>
      <c r="B191" s="174">
        <v>21.54</v>
      </c>
      <c r="C191" s="174">
        <v>53.86</v>
      </c>
      <c r="D191" s="174">
        <v>29.73</v>
      </c>
      <c r="E191" s="175">
        <f>'soust.uk.JMK př.č.2'!$M$30+'soust.uk.JMK př.č.2'!$N$30</f>
        <v>39578</v>
      </c>
      <c r="F191" s="175">
        <f>'soust.uk.JMK př.č.2'!$O$30+'soust.uk.JMK př.č.2'!$P$30</f>
        <v>22423</v>
      </c>
      <c r="G191" s="175">
        <f>'soust.uk.JMK př.č.2'!$L$30</f>
        <v>379</v>
      </c>
      <c r="H191" s="63">
        <f t="shared" si="13"/>
        <v>42613</v>
      </c>
      <c r="I191" s="63">
        <f t="shared" si="14"/>
        <v>31100</v>
      </c>
      <c r="J191" s="63">
        <f t="shared" si="12"/>
        <v>24645</v>
      </c>
      <c r="K191" s="63">
        <f t="shared" si="15"/>
        <v>17869</v>
      </c>
      <c r="L191" s="63">
        <f t="shared" si="16"/>
        <v>11134</v>
      </c>
      <c r="M191" s="63">
        <f t="shared" si="17"/>
        <v>6397</v>
      </c>
    </row>
    <row r="192" spans="1:13" s="167" customFormat="1" x14ac:dyDescent="0.25">
      <c r="A192" s="176">
        <v>192</v>
      </c>
      <c r="B192" s="174">
        <v>21.58</v>
      </c>
      <c r="C192" s="174">
        <v>53.95</v>
      </c>
      <c r="D192" s="174">
        <v>29.73</v>
      </c>
      <c r="E192" s="175">
        <f>'soust.uk.JMK př.č.2'!$M$30+'soust.uk.JMK př.č.2'!$N$30</f>
        <v>39578</v>
      </c>
      <c r="F192" s="175">
        <f>'soust.uk.JMK př.č.2'!$O$30+'soust.uk.JMK př.č.2'!$P$30</f>
        <v>22423</v>
      </c>
      <c r="G192" s="175">
        <f>'soust.uk.JMK př.č.2'!$L$30</f>
        <v>379</v>
      </c>
      <c r="H192" s="63">
        <f t="shared" si="13"/>
        <v>42557</v>
      </c>
      <c r="I192" s="63">
        <f t="shared" si="14"/>
        <v>31059</v>
      </c>
      <c r="J192" s="63">
        <f t="shared" si="12"/>
        <v>24625</v>
      </c>
      <c r="K192" s="63">
        <f t="shared" si="15"/>
        <v>17854</v>
      </c>
      <c r="L192" s="63">
        <f t="shared" si="16"/>
        <v>11119</v>
      </c>
      <c r="M192" s="63">
        <f t="shared" si="17"/>
        <v>6392</v>
      </c>
    </row>
    <row r="193" spans="1:13" s="167" customFormat="1" x14ac:dyDescent="0.25">
      <c r="A193" s="176">
        <v>193</v>
      </c>
      <c r="B193" s="174">
        <v>21.61</v>
      </c>
      <c r="C193" s="174">
        <v>54.03</v>
      </c>
      <c r="D193" s="174">
        <v>29.73</v>
      </c>
      <c r="E193" s="175">
        <f>'soust.uk.JMK př.č.2'!$M$30+'soust.uk.JMK př.č.2'!$N$30</f>
        <v>39578</v>
      </c>
      <c r="F193" s="175">
        <f>'soust.uk.JMK př.č.2'!$O$30+'soust.uk.JMK př.č.2'!$P$30</f>
        <v>22423</v>
      </c>
      <c r="G193" s="175">
        <f>'soust.uk.JMK př.č.2'!$L$30</f>
        <v>379</v>
      </c>
      <c r="H193" s="63">
        <f t="shared" si="13"/>
        <v>42515</v>
      </c>
      <c r="I193" s="63">
        <f t="shared" si="14"/>
        <v>31028</v>
      </c>
      <c r="J193" s="63">
        <f t="shared" si="12"/>
        <v>24607</v>
      </c>
      <c r="K193" s="63">
        <f t="shared" si="15"/>
        <v>17841</v>
      </c>
      <c r="L193" s="63">
        <f t="shared" si="16"/>
        <v>11108</v>
      </c>
      <c r="M193" s="63">
        <f t="shared" si="17"/>
        <v>6387</v>
      </c>
    </row>
    <row r="194" spans="1:13" s="167" customFormat="1" x14ac:dyDescent="0.25">
      <c r="A194" s="176">
        <v>194</v>
      </c>
      <c r="B194" s="174">
        <v>21.65</v>
      </c>
      <c r="C194" s="174">
        <v>54.12</v>
      </c>
      <c r="D194" s="174">
        <v>29.73</v>
      </c>
      <c r="E194" s="175">
        <f>'soust.uk.JMK př.č.2'!$M$30+'soust.uk.JMK př.č.2'!$N$30</f>
        <v>39578</v>
      </c>
      <c r="F194" s="175">
        <f>'soust.uk.JMK př.č.2'!$O$30+'soust.uk.JMK př.č.2'!$P$30</f>
        <v>22423</v>
      </c>
      <c r="G194" s="175">
        <f>'soust.uk.JMK př.č.2'!$L$30</f>
        <v>379</v>
      </c>
      <c r="H194" s="63">
        <f t="shared" si="13"/>
        <v>42461</v>
      </c>
      <c r="I194" s="63">
        <f t="shared" si="14"/>
        <v>30988</v>
      </c>
      <c r="J194" s="63">
        <f t="shared" si="12"/>
        <v>24587</v>
      </c>
      <c r="K194" s="63">
        <f t="shared" si="15"/>
        <v>17826</v>
      </c>
      <c r="L194" s="63">
        <f t="shared" si="16"/>
        <v>11094</v>
      </c>
      <c r="M194" s="63">
        <f t="shared" si="17"/>
        <v>6382</v>
      </c>
    </row>
    <row r="195" spans="1:13" s="167" customFormat="1" x14ac:dyDescent="0.25">
      <c r="A195" s="176">
        <v>195</v>
      </c>
      <c r="B195" s="174">
        <v>21.68</v>
      </c>
      <c r="C195" s="174">
        <v>54.2</v>
      </c>
      <c r="D195" s="174">
        <v>29.73</v>
      </c>
      <c r="E195" s="175">
        <f>'soust.uk.JMK př.č.2'!$M$30+'soust.uk.JMK př.č.2'!$N$30</f>
        <v>39578</v>
      </c>
      <c r="F195" s="175">
        <f>'soust.uk.JMK př.č.2'!$O$30+'soust.uk.JMK př.č.2'!$P$30</f>
        <v>22423</v>
      </c>
      <c r="G195" s="175">
        <f>'soust.uk.JMK př.č.2'!$L$30</f>
        <v>379</v>
      </c>
      <c r="H195" s="63">
        <f t="shared" si="13"/>
        <v>42419</v>
      </c>
      <c r="I195" s="63">
        <f t="shared" si="14"/>
        <v>30957</v>
      </c>
      <c r="J195" s="63">
        <f t="shared" si="12"/>
        <v>24569</v>
      </c>
      <c r="K195" s="63">
        <f t="shared" si="15"/>
        <v>17813</v>
      </c>
      <c r="L195" s="63">
        <f t="shared" si="16"/>
        <v>11083</v>
      </c>
      <c r="M195" s="63">
        <f t="shared" si="17"/>
        <v>6377</v>
      </c>
    </row>
    <row r="196" spans="1:13" s="167" customFormat="1" x14ac:dyDescent="0.25">
      <c r="A196" s="176">
        <v>196</v>
      </c>
      <c r="B196" s="174">
        <v>21.71</v>
      </c>
      <c r="C196" s="174">
        <v>54.28</v>
      </c>
      <c r="D196" s="174">
        <v>29.73</v>
      </c>
      <c r="E196" s="175">
        <f>'soust.uk.JMK př.č.2'!$M$30+'soust.uk.JMK př.č.2'!$N$30</f>
        <v>39578</v>
      </c>
      <c r="F196" s="175">
        <f>'soust.uk.JMK př.č.2'!$O$30+'soust.uk.JMK př.č.2'!$P$30</f>
        <v>22423</v>
      </c>
      <c r="G196" s="175">
        <f>'soust.uk.JMK př.č.2'!$L$30</f>
        <v>379</v>
      </c>
      <c r="H196" s="63">
        <f t="shared" si="13"/>
        <v>42378</v>
      </c>
      <c r="I196" s="63">
        <f t="shared" si="14"/>
        <v>30927</v>
      </c>
      <c r="J196" s="63">
        <f t="shared" si="12"/>
        <v>24551</v>
      </c>
      <c r="K196" s="63">
        <f t="shared" si="15"/>
        <v>17800</v>
      </c>
      <c r="L196" s="63">
        <f t="shared" si="16"/>
        <v>11072</v>
      </c>
      <c r="M196" s="63">
        <f t="shared" si="17"/>
        <v>6372</v>
      </c>
    </row>
    <row r="197" spans="1:13" s="167" customFormat="1" x14ac:dyDescent="0.25">
      <c r="A197" s="176">
        <v>197</v>
      </c>
      <c r="B197" s="174">
        <v>21.75</v>
      </c>
      <c r="C197" s="174">
        <v>54.37</v>
      </c>
      <c r="D197" s="174">
        <v>29.73</v>
      </c>
      <c r="E197" s="175">
        <f>'soust.uk.JMK př.č.2'!$M$30+'soust.uk.JMK př.č.2'!$N$30</f>
        <v>39578</v>
      </c>
      <c r="F197" s="175">
        <f>'soust.uk.JMK př.č.2'!$O$30+'soust.uk.JMK př.č.2'!$P$30</f>
        <v>22423</v>
      </c>
      <c r="G197" s="175">
        <f>'soust.uk.JMK př.č.2'!$L$30</f>
        <v>379</v>
      </c>
      <c r="H197" s="63">
        <f t="shared" si="13"/>
        <v>42324</v>
      </c>
      <c r="I197" s="63">
        <f t="shared" si="14"/>
        <v>30887</v>
      </c>
      <c r="J197" s="63">
        <f t="shared" si="12"/>
        <v>24532</v>
      </c>
      <c r="K197" s="63">
        <f t="shared" si="15"/>
        <v>17786</v>
      </c>
      <c r="L197" s="63">
        <f t="shared" si="16"/>
        <v>11058</v>
      </c>
      <c r="M197" s="63">
        <f t="shared" si="17"/>
        <v>6367</v>
      </c>
    </row>
    <row r="198" spans="1:13" s="167" customFormat="1" x14ac:dyDescent="0.25">
      <c r="A198" s="176">
        <v>198</v>
      </c>
      <c r="B198" s="174">
        <v>21.78</v>
      </c>
      <c r="C198" s="174">
        <v>54.45</v>
      </c>
      <c r="D198" s="174">
        <v>29.73</v>
      </c>
      <c r="E198" s="175">
        <f>'soust.uk.JMK př.č.2'!$M$30+'soust.uk.JMK př.č.2'!$N$30</f>
        <v>39578</v>
      </c>
      <c r="F198" s="175">
        <f>'soust.uk.JMK př.č.2'!$O$30+'soust.uk.JMK př.č.2'!$P$30</f>
        <v>22423</v>
      </c>
      <c r="G198" s="175">
        <f>'soust.uk.JMK př.č.2'!$L$30</f>
        <v>379</v>
      </c>
      <c r="H198" s="63">
        <f t="shared" si="13"/>
        <v>42283</v>
      </c>
      <c r="I198" s="63">
        <f t="shared" si="14"/>
        <v>30857</v>
      </c>
      <c r="J198" s="63">
        <f t="shared" si="12"/>
        <v>24515</v>
      </c>
      <c r="K198" s="63">
        <f t="shared" si="15"/>
        <v>17773</v>
      </c>
      <c r="L198" s="63">
        <f t="shared" si="16"/>
        <v>11047</v>
      </c>
      <c r="M198" s="63">
        <f t="shared" si="17"/>
        <v>6363</v>
      </c>
    </row>
    <row r="199" spans="1:13" s="167" customFormat="1" x14ac:dyDescent="0.25">
      <c r="A199" s="176">
        <v>199</v>
      </c>
      <c r="B199" s="174">
        <v>21.81</v>
      </c>
      <c r="C199" s="174">
        <v>54.53</v>
      </c>
      <c r="D199" s="174">
        <v>29.73</v>
      </c>
      <c r="E199" s="175">
        <f>'soust.uk.JMK př.č.2'!$M$30+'soust.uk.JMK př.č.2'!$N$30</f>
        <v>39578</v>
      </c>
      <c r="F199" s="175">
        <f>'soust.uk.JMK př.č.2'!$O$30+'soust.uk.JMK př.č.2'!$P$30</f>
        <v>22423</v>
      </c>
      <c r="G199" s="175">
        <f>'soust.uk.JMK př.č.2'!$L$30</f>
        <v>379</v>
      </c>
      <c r="H199" s="63">
        <f t="shared" si="13"/>
        <v>42242</v>
      </c>
      <c r="I199" s="63">
        <f t="shared" si="14"/>
        <v>30827</v>
      </c>
      <c r="J199" s="63">
        <f t="shared" si="12"/>
        <v>24497</v>
      </c>
      <c r="K199" s="63">
        <f t="shared" si="15"/>
        <v>17760</v>
      </c>
      <c r="L199" s="63">
        <f t="shared" si="16"/>
        <v>11036</v>
      </c>
      <c r="M199" s="63">
        <f t="shared" si="17"/>
        <v>6358</v>
      </c>
    </row>
    <row r="200" spans="1:13" s="167" customFormat="1" x14ac:dyDescent="0.25">
      <c r="A200" s="176">
        <v>200</v>
      </c>
      <c r="B200" s="174">
        <v>21.85</v>
      </c>
      <c r="C200" s="174">
        <v>54.62</v>
      </c>
      <c r="D200" s="174">
        <v>29.73</v>
      </c>
      <c r="E200" s="175">
        <f>'soust.uk.JMK př.č.2'!$M$30+'soust.uk.JMK př.č.2'!$N$30</f>
        <v>39578</v>
      </c>
      <c r="F200" s="175">
        <f>'soust.uk.JMK př.č.2'!$O$30+'soust.uk.JMK př.č.2'!$P$30</f>
        <v>22423</v>
      </c>
      <c r="G200" s="175">
        <f>'soust.uk.JMK př.č.2'!$L$30</f>
        <v>379</v>
      </c>
      <c r="H200" s="63">
        <f t="shared" si="13"/>
        <v>42188</v>
      </c>
      <c r="I200" s="63">
        <f t="shared" si="14"/>
        <v>30787</v>
      </c>
      <c r="J200" s="63">
        <f t="shared" si="12"/>
        <v>24478</v>
      </c>
      <c r="K200" s="63">
        <f t="shared" si="15"/>
        <v>17746</v>
      </c>
      <c r="L200" s="63">
        <f t="shared" si="16"/>
        <v>11022</v>
      </c>
      <c r="M200" s="63">
        <f t="shared" si="17"/>
        <v>6353</v>
      </c>
    </row>
    <row r="201" spans="1:13" s="167" customFormat="1" x14ac:dyDescent="0.25">
      <c r="A201" s="176">
        <v>201</v>
      </c>
      <c r="B201" s="174">
        <v>21.88</v>
      </c>
      <c r="C201" s="174">
        <v>54.7</v>
      </c>
      <c r="D201" s="174">
        <v>29.73</v>
      </c>
      <c r="E201" s="175">
        <f>'soust.uk.JMK př.č.2'!$M$30+'soust.uk.JMK př.č.2'!$N$30</f>
        <v>39578</v>
      </c>
      <c r="F201" s="175">
        <f>'soust.uk.JMK př.č.2'!$O$30+'soust.uk.JMK př.č.2'!$P$30</f>
        <v>22423</v>
      </c>
      <c r="G201" s="175">
        <f>'soust.uk.JMK př.č.2'!$L$30</f>
        <v>379</v>
      </c>
      <c r="H201" s="63">
        <f t="shared" si="13"/>
        <v>42147</v>
      </c>
      <c r="I201" s="63">
        <f t="shared" si="14"/>
        <v>30757</v>
      </c>
      <c r="J201" s="63">
        <f t="shared" si="12"/>
        <v>24460</v>
      </c>
      <c r="K201" s="63">
        <f t="shared" si="15"/>
        <v>17733</v>
      </c>
      <c r="L201" s="63">
        <f t="shared" si="16"/>
        <v>11011</v>
      </c>
      <c r="M201" s="63">
        <f t="shared" si="17"/>
        <v>6348</v>
      </c>
    </row>
    <row r="202" spans="1:13" s="167" customFormat="1" x14ac:dyDescent="0.25">
      <c r="A202" s="176">
        <v>202</v>
      </c>
      <c r="B202" s="174">
        <v>21.91</v>
      </c>
      <c r="C202" s="174">
        <v>54.78</v>
      </c>
      <c r="D202" s="174">
        <v>29.73</v>
      </c>
      <c r="E202" s="175">
        <f>'soust.uk.JMK př.č.2'!$M$30+'soust.uk.JMK př.č.2'!$N$30</f>
        <v>39578</v>
      </c>
      <c r="F202" s="175">
        <f>'soust.uk.JMK př.č.2'!$O$30+'soust.uk.JMK př.č.2'!$P$30</f>
        <v>22423</v>
      </c>
      <c r="G202" s="175">
        <f>'soust.uk.JMK př.č.2'!$L$30</f>
        <v>379</v>
      </c>
      <c r="H202" s="63">
        <f t="shared" si="13"/>
        <v>42106</v>
      </c>
      <c r="I202" s="63">
        <f t="shared" si="14"/>
        <v>30727</v>
      </c>
      <c r="J202" s="63">
        <f t="shared" si="12"/>
        <v>24444</v>
      </c>
      <c r="K202" s="63">
        <f t="shared" si="15"/>
        <v>17721</v>
      </c>
      <c r="L202" s="63">
        <f t="shared" si="16"/>
        <v>11000</v>
      </c>
      <c r="M202" s="63">
        <f t="shared" si="17"/>
        <v>6344</v>
      </c>
    </row>
    <row r="203" spans="1:13" s="167" customFormat="1" x14ac:dyDescent="0.25">
      <c r="A203" s="176">
        <v>203</v>
      </c>
      <c r="B203" s="174">
        <v>21.94</v>
      </c>
      <c r="C203" s="174">
        <v>54.86</v>
      </c>
      <c r="D203" s="174">
        <v>29.73</v>
      </c>
      <c r="E203" s="175">
        <f>'soust.uk.JMK př.č.2'!$M$30+'soust.uk.JMK př.č.2'!$N$30</f>
        <v>39578</v>
      </c>
      <c r="F203" s="175">
        <f>'soust.uk.JMK př.č.2'!$O$30+'soust.uk.JMK př.č.2'!$P$30</f>
        <v>22423</v>
      </c>
      <c r="G203" s="175">
        <f>'soust.uk.JMK př.č.2'!$L$30</f>
        <v>379</v>
      </c>
      <c r="H203" s="63">
        <f t="shared" si="13"/>
        <v>42067</v>
      </c>
      <c r="I203" s="63">
        <f t="shared" si="14"/>
        <v>30698</v>
      </c>
      <c r="J203" s="63">
        <f t="shared" si="12"/>
        <v>24426</v>
      </c>
      <c r="K203" s="63">
        <f t="shared" si="15"/>
        <v>17708</v>
      </c>
      <c r="L203" s="63">
        <f t="shared" si="16"/>
        <v>10990</v>
      </c>
      <c r="M203" s="63">
        <f t="shared" si="17"/>
        <v>6339</v>
      </c>
    </row>
    <row r="204" spans="1:13" s="167" customFormat="1" x14ac:dyDescent="0.25">
      <c r="A204" s="176">
        <v>204</v>
      </c>
      <c r="B204" s="174">
        <v>21.98</v>
      </c>
      <c r="C204" s="174">
        <v>54.94</v>
      </c>
      <c r="D204" s="174">
        <v>29.73</v>
      </c>
      <c r="E204" s="175">
        <f>'soust.uk.JMK př.č.2'!$M$30+'soust.uk.JMK př.č.2'!$N$30</f>
        <v>39578</v>
      </c>
      <c r="F204" s="175">
        <f>'soust.uk.JMK př.č.2'!$O$30+'soust.uk.JMK př.č.2'!$P$30</f>
        <v>22423</v>
      </c>
      <c r="G204" s="175">
        <f>'soust.uk.JMK př.č.2'!$L$30</f>
        <v>379</v>
      </c>
      <c r="H204" s="63">
        <f t="shared" si="13"/>
        <v>42013</v>
      </c>
      <c r="I204" s="63">
        <f t="shared" si="14"/>
        <v>30658</v>
      </c>
      <c r="J204" s="63">
        <f t="shared" si="12"/>
        <v>24409</v>
      </c>
      <c r="K204" s="63">
        <f t="shared" si="15"/>
        <v>17695</v>
      </c>
      <c r="L204" s="63">
        <f t="shared" si="16"/>
        <v>10976</v>
      </c>
      <c r="M204" s="63">
        <f t="shared" si="17"/>
        <v>6335</v>
      </c>
    </row>
    <row r="205" spans="1:13" s="167" customFormat="1" x14ac:dyDescent="0.25">
      <c r="A205" s="176">
        <v>205</v>
      </c>
      <c r="B205" s="174">
        <v>22.01</v>
      </c>
      <c r="C205" s="174">
        <v>55.02</v>
      </c>
      <c r="D205" s="174">
        <v>29.73</v>
      </c>
      <c r="E205" s="175">
        <f>'soust.uk.JMK př.č.2'!$M$30+'soust.uk.JMK př.č.2'!$N$30</f>
        <v>39578</v>
      </c>
      <c r="F205" s="175">
        <f>'soust.uk.JMK př.č.2'!$O$30+'soust.uk.JMK př.č.2'!$P$30</f>
        <v>22423</v>
      </c>
      <c r="G205" s="175">
        <f>'soust.uk.JMK př.č.2'!$L$30</f>
        <v>379</v>
      </c>
      <c r="H205" s="63">
        <f t="shared" si="13"/>
        <v>41973</v>
      </c>
      <c r="I205" s="63">
        <f t="shared" si="14"/>
        <v>30629</v>
      </c>
      <c r="J205" s="63">
        <f t="shared" si="12"/>
        <v>24393</v>
      </c>
      <c r="K205" s="63">
        <f t="shared" si="15"/>
        <v>17683</v>
      </c>
      <c r="L205" s="63">
        <f t="shared" si="16"/>
        <v>10965</v>
      </c>
      <c r="M205" s="63">
        <f t="shared" si="17"/>
        <v>6331</v>
      </c>
    </row>
    <row r="206" spans="1:13" s="167" customFormat="1" x14ac:dyDescent="0.25">
      <c r="A206" s="176">
        <v>206</v>
      </c>
      <c r="B206" s="174">
        <v>22.04</v>
      </c>
      <c r="C206" s="174">
        <v>55.1</v>
      </c>
      <c r="D206" s="174">
        <v>29.73</v>
      </c>
      <c r="E206" s="175">
        <f>'soust.uk.JMK př.č.2'!$M$30+'soust.uk.JMK př.č.2'!$N$30</f>
        <v>39578</v>
      </c>
      <c r="F206" s="175">
        <f>'soust.uk.JMK př.č.2'!$O$30+'soust.uk.JMK př.č.2'!$P$30</f>
        <v>22423</v>
      </c>
      <c r="G206" s="175">
        <f>'soust.uk.JMK př.č.2'!$L$30</f>
        <v>379</v>
      </c>
      <c r="H206" s="63">
        <f t="shared" si="13"/>
        <v>41932</v>
      </c>
      <c r="I206" s="63">
        <f t="shared" si="14"/>
        <v>30599</v>
      </c>
      <c r="J206" s="63">
        <f t="shared" si="12"/>
        <v>24375</v>
      </c>
      <c r="K206" s="63">
        <f t="shared" si="15"/>
        <v>17670</v>
      </c>
      <c r="L206" s="63">
        <f t="shared" si="16"/>
        <v>10954</v>
      </c>
      <c r="M206" s="63">
        <f t="shared" si="17"/>
        <v>6326</v>
      </c>
    </row>
    <row r="207" spans="1:13" s="167" customFormat="1" x14ac:dyDescent="0.25">
      <c r="A207" s="176">
        <v>207</v>
      </c>
      <c r="B207" s="174">
        <v>22.07</v>
      </c>
      <c r="C207" s="174">
        <v>55.18</v>
      </c>
      <c r="D207" s="174">
        <v>29.73</v>
      </c>
      <c r="E207" s="175">
        <f>'soust.uk.JMK př.č.2'!$M$30+'soust.uk.JMK př.č.2'!$N$30</f>
        <v>39578</v>
      </c>
      <c r="F207" s="175">
        <f>'soust.uk.JMK př.č.2'!$O$30+'soust.uk.JMK př.č.2'!$P$30</f>
        <v>22423</v>
      </c>
      <c r="G207" s="175">
        <f>'soust.uk.JMK př.č.2'!$L$30</f>
        <v>379</v>
      </c>
      <c r="H207" s="63">
        <f t="shared" si="13"/>
        <v>41893</v>
      </c>
      <c r="I207" s="63">
        <f t="shared" si="14"/>
        <v>30570</v>
      </c>
      <c r="J207" s="63">
        <f t="shared" si="12"/>
        <v>24359</v>
      </c>
      <c r="K207" s="63">
        <f t="shared" si="15"/>
        <v>17658</v>
      </c>
      <c r="L207" s="63">
        <f t="shared" si="16"/>
        <v>10944</v>
      </c>
      <c r="M207" s="63">
        <f t="shared" si="17"/>
        <v>6322</v>
      </c>
    </row>
    <row r="208" spans="1:13" s="167" customFormat="1" x14ac:dyDescent="0.25">
      <c r="A208" s="176">
        <v>208</v>
      </c>
      <c r="B208" s="174">
        <v>22.1</v>
      </c>
      <c r="C208" s="174">
        <v>55.26</v>
      </c>
      <c r="D208" s="174">
        <v>29.73</v>
      </c>
      <c r="E208" s="175">
        <f>'soust.uk.JMK př.č.2'!$M$30+'soust.uk.JMK př.č.2'!$N$30</f>
        <v>39578</v>
      </c>
      <c r="F208" s="175">
        <f>'soust.uk.JMK př.č.2'!$O$30+'soust.uk.JMK př.č.2'!$P$30</f>
        <v>22423</v>
      </c>
      <c r="G208" s="175">
        <f>'soust.uk.JMK př.č.2'!$L$30</f>
        <v>379</v>
      </c>
      <c r="H208" s="63">
        <f t="shared" si="13"/>
        <v>41854</v>
      </c>
      <c r="I208" s="63">
        <f t="shared" si="14"/>
        <v>30541</v>
      </c>
      <c r="J208" s="63">
        <f t="shared" si="12"/>
        <v>24341</v>
      </c>
      <c r="K208" s="63">
        <f t="shared" si="15"/>
        <v>17645</v>
      </c>
      <c r="L208" s="63">
        <f t="shared" si="16"/>
        <v>10934</v>
      </c>
      <c r="M208" s="63">
        <f t="shared" si="17"/>
        <v>6317</v>
      </c>
    </row>
    <row r="209" spans="1:13" s="167" customFormat="1" x14ac:dyDescent="0.25">
      <c r="A209" s="176">
        <v>209</v>
      </c>
      <c r="B209" s="174">
        <v>22.14</v>
      </c>
      <c r="C209" s="174">
        <v>55.34</v>
      </c>
      <c r="D209" s="174">
        <v>29.73</v>
      </c>
      <c r="E209" s="175">
        <f>'soust.uk.JMK př.č.2'!$M$30+'soust.uk.JMK př.č.2'!$N$30</f>
        <v>39578</v>
      </c>
      <c r="F209" s="175">
        <f>'soust.uk.JMK př.č.2'!$O$30+'soust.uk.JMK př.č.2'!$P$30</f>
        <v>22423</v>
      </c>
      <c r="G209" s="175">
        <f>'soust.uk.JMK př.č.2'!$L$30</f>
        <v>379</v>
      </c>
      <c r="H209" s="63">
        <f t="shared" si="13"/>
        <v>41801</v>
      </c>
      <c r="I209" s="63">
        <f t="shared" si="14"/>
        <v>30502</v>
      </c>
      <c r="J209" s="63">
        <f t="shared" si="12"/>
        <v>24325</v>
      </c>
      <c r="K209" s="63">
        <f t="shared" si="15"/>
        <v>17633</v>
      </c>
      <c r="L209" s="63">
        <f t="shared" si="16"/>
        <v>10920</v>
      </c>
      <c r="M209" s="63">
        <f t="shared" si="17"/>
        <v>6313</v>
      </c>
    </row>
    <row r="210" spans="1:13" s="167" customFormat="1" x14ac:dyDescent="0.25">
      <c r="A210" s="176">
        <v>210</v>
      </c>
      <c r="B210" s="174">
        <v>22.17</v>
      </c>
      <c r="C210" s="174">
        <v>55.42</v>
      </c>
      <c r="D210" s="174">
        <v>29.73</v>
      </c>
      <c r="E210" s="175">
        <f>'soust.uk.JMK př.č.2'!$M$30+'soust.uk.JMK př.č.2'!$N$30</f>
        <v>39578</v>
      </c>
      <c r="F210" s="175">
        <f>'soust.uk.JMK př.č.2'!$O$30+'soust.uk.JMK př.č.2'!$P$30</f>
        <v>22423</v>
      </c>
      <c r="G210" s="175">
        <f>'soust.uk.JMK př.č.2'!$L$30</f>
        <v>379</v>
      </c>
      <c r="H210" s="63">
        <f t="shared" si="13"/>
        <v>41761</v>
      </c>
      <c r="I210" s="63">
        <f t="shared" si="14"/>
        <v>30473</v>
      </c>
      <c r="J210" s="63">
        <f t="shared" si="12"/>
        <v>24307</v>
      </c>
      <c r="K210" s="63">
        <f t="shared" si="15"/>
        <v>17620</v>
      </c>
      <c r="L210" s="63">
        <f t="shared" si="16"/>
        <v>10909</v>
      </c>
      <c r="M210" s="63">
        <f t="shared" si="17"/>
        <v>6308</v>
      </c>
    </row>
    <row r="211" spans="1:13" s="167" customFormat="1" x14ac:dyDescent="0.25">
      <c r="A211" s="176">
        <v>211</v>
      </c>
      <c r="B211" s="174">
        <v>22.2</v>
      </c>
      <c r="C211" s="174">
        <v>55.49</v>
      </c>
      <c r="D211" s="174">
        <v>29.73</v>
      </c>
      <c r="E211" s="175">
        <f>'soust.uk.JMK př.č.2'!$M$30+'soust.uk.JMK př.č.2'!$N$30</f>
        <v>39578</v>
      </c>
      <c r="F211" s="175">
        <f>'soust.uk.JMK př.č.2'!$O$30+'soust.uk.JMK př.č.2'!$P$30</f>
        <v>22423</v>
      </c>
      <c r="G211" s="175">
        <f>'soust.uk.JMK př.č.2'!$L$30</f>
        <v>379</v>
      </c>
      <c r="H211" s="63">
        <f t="shared" si="13"/>
        <v>41722</v>
      </c>
      <c r="I211" s="63">
        <f t="shared" si="14"/>
        <v>30444</v>
      </c>
      <c r="J211" s="63">
        <f t="shared" si="12"/>
        <v>24293</v>
      </c>
      <c r="K211" s="63">
        <f t="shared" si="15"/>
        <v>17610</v>
      </c>
      <c r="L211" s="63">
        <f t="shared" si="16"/>
        <v>10899</v>
      </c>
      <c r="M211" s="63">
        <f t="shared" si="17"/>
        <v>6304</v>
      </c>
    </row>
    <row r="212" spans="1:13" s="167" customFormat="1" x14ac:dyDescent="0.25">
      <c r="A212" s="176">
        <v>212</v>
      </c>
      <c r="B212" s="174">
        <v>22.23</v>
      </c>
      <c r="C212" s="174">
        <v>55.57</v>
      </c>
      <c r="D212" s="174">
        <v>29.73</v>
      </c>
      <c r="E212" s="175">
        <f>'soust.uk.JMK př.č.2'!$M$30+'soust.uk.JMK př.č.2'!$N$30</f>
        <v>39578</v>
      </c>
      <c r="F212" s="175">
        <f>'soust.uk.JMK př.č.2'!$O$30+'soust.uk.JMK př.č.2'!$P$30</f>
        <v>22423</v>
      </c>
      <c r="G212" s="175">
        <f>'soust.uk.JMK př.č.2'!$L$30</f>
        <v>379</v>
      </c>
      <c r="H212" s="63">
        <f t="shared" si="13"/>
        <v>41683</v>
      </c>
      <c r="I212" s="63">
        <f t="shared" si="14"/>
        <v>30415</v>
      </c>
      <c r="J212" s="63">
        <f t="shared" si="12"/>
        <v>24276</v>
      </c>
      <c r="K212" s="63">
        <f t="shared" si="15"/>
        <v>17597</v>
      </c>
      <c r="L212" s="63">
        <f t="shared" si="16"/>
        <v>10889</v>
      </c>
      <c r="M212" s="63">
        <f t="shared" si="17"/>
        <v>6300</v>
      </c>
    </row>
    <row r="213" spans="1:13" s="167" customFormat="1" x14ac:dyDescent="0.25">
      <c r="A213" s="176">
        <v>213</v>
      </c>
      <c r="B213" s="174">
        <v>22.26</v>
      </c>
      <c r="C213" s="174">
        <v>55.65</v>
      </c>
      <c r="D213" s="174">
        <v>29.73</v>
      </c>
      <c r="E213" s="175">
        <f>'soust.uk.JMK př.č.2'!$M$30+'soust.uk.JMK př.č.2'!$N$30</f>
        <v>39578</v>
      </c>
      <c r="F213" s="175">
        <f>'soust.uk.JMK př.č.2'!$O$30+'soust.uk.JMK př.č.2'!$P$30</f>
        <v>22423</v>
      </c>
      <c r="G213" s="175">
        <f>'soust.uk.JMK př.č.2'!$L$30</f>
        <v>379</v>
      </c>
      <c r="H213" s="63">
        <f t="shared" si="13"/>
        <v>41645</v>
      </c>
      <c r="I213" s="63">
        <f t="shared" si="14"/>
        <v>30387</v>
      </c>
      <c r="J213" s="63">
        <f t="shared" si="12"/>
        <v>24259</v>
      </c>
      <c r="K213" s="63">
        <f t="shared" si="15"/>
        <v>17585</v>
      </c>
      <c r="L213" s="63">
        <f t="shared" si="16"/>
        <v>10879</v>
      </c>
      <c r="M213" s="63">
        <f t="shared" si="17"/>
        <v>6295</v>
      </c>
    </row>
    <row r="214" spans="1:13" s="167" customFormat="1" x14ac:dyDescent="0.25">
      <c r="A214" s="176">
        <v>214</v>
      </c>
      <c r="B214" s="174">
        <v>22.29</v>
      </c>
      <c r="C214" s="174">
        <v>55.73</v>
      </c>
      <c r="D214" s="174">
        <v>29.73</v>
      </c>
      <c r="E214" s="175">
        <f>'soust.uk.JMK př.č.2'!$M$30+'soust.uk.JMK př.č.2'!$N$30</f>
        <v>39578</v>
      </c>
      <c r="F214" s="175">
        <f>'soust.uk.JMK př.č.2'!$O$30+'soust.uk.JMK př.č.2'!$P$30</f>
        <v>22423</v>
      </c>
      <c r="G214" s="175">
        <f>'soust.uk.JMK př.č.2'!$L$30</f>
        <v>379</v>
      </c>
      <c r="H214" s="63">
        <f t="shared" si="13"/>
        <v>41605</v>
      </c>
      <c r="I214" s="63">
        <f t="shared" si="14"/>
        <v>30358</v>
      </c>
      <c r="J214" s="63">
        <f t="shared" si="12"/>
        <v>24243</v>
      </c>
      <c r="K214" s="63">
        <f t="shared" si="15"/>
        <v>17573</v>
      </c>
      <c r="L214" s="63">
        <f t="shared" si="16"/>
        <v>10868</v>
      </c>
      <c r="M214" s="63">
        <f t="shared" si="17"/>
        <v>6291</v>
      </c>
    </row>
    <row r="215" spans="1:13" s="167" customFormat="1" x14ac:dyDescent="0.25">
      <c r="A215" s="176">
        <v>215</v>
      </c>
      <c r="B215" s="174">
        <v>22.32</v>
      </c>
      <c r="C215" s="174">
        <v>55.8</v>
      </c>
      <c r="D215" s="174">
        <v>29.73</v>
      </c>
      <c r="E215" s="175">
        <f>'soust.uk.JMK př.č.2'!$M$30+'soust.uk.JMK př.č.2'!$N$30</f>
        <v>39578</v>
      </c>
      <c r="F215" s="175">
        <f>'soust.uk.JMK př.č.2'!$O$30+'soust.uk.JMK př.č.2'!$P$30</f>
        <v>22423</v>
      </c>
      <c r="G215" s="175">
        <f>'soust.uk.JMK př.č.2'!$L$30</f>
        <v>379</v>
      </c>
      <c r="H215" s="63">
        <f t="shared" si="13"/>
        <v>41566</v>
      </c>
      <c r="I215" s="63">
        <f t="shared" si="14"/>
        <v>30329</v>
      </c>
      <c r="J215" s="63">
        <f t="shared" si="12"/>
        <v>24228</v>
      </c>
      <c r="K215" s="63">
        <f t="shared" si="15"/>
        <v>17562</v>
      </c>
      <c r="L215" s="63">
        <f t="shared" si="16"/>
        <v>10858</v>
      </c>
      <c r="M215" s="63">
        <f t="shared" si="17"/>
        <v>6287</v>
      </c>
    </row>
    <row r="216" spans="1:13" s="167" customFormat="1" x14ac:dyDescent="0.25">
      <c r="A216" s="176">
        <v>216</v>
      </c>
      <c r="B216" s="174">
        <v>22.35</v>
      </c>
      <c r="C216" s="174">
        <v>55.88</v>
      </c>
      <c r="D216" s="174">
        <v>29.73</v>
      </c>
      <c r="E216" s="175">
        <f>'soust.uk.JMK př.č.2'!$M$30+'soust.uk.JMK př.č.2'!$N$30</f>
        <v>39578</v>
      </c>
      <c r="F216" s="175">
        <f>'soust.uk.JMK př.č.2'!$O$30+'soust.uk.JMK př.č.2'!$P$30</f>
        <v>22423</v>
      </c>
      <c r="G216" s="175">
        <f>'soust.uk.JMK př.č.2'!$L$30</f>
        <v>379</v>
      </c>
      <c r="H216" s="63">
        <f t="shared" si="13"/>
        <v>41528</v>
      </c>
      <c r="I216" s="63">
        <f t="shared" si="14"/>
        <v>30301</v>
      </c>
      <c r="J216" s="63">
        <f t="shared" si="12"/>
        <v>24212</v>
      </c>
      <c r="K216" s="63">
        <f t="shared" si="15"/>
        <v>17550</v>
      </c>
      <c r="L216" s="63">
        <f t="shared" si="16"/>
        <v>10848</v>
      </c>
      <c r="M216" s="63">
        <f t="shared" si="17"/>
        <v>6283</v>
      </c>
    </row>
    <row r="217" spans="1:13" s="167" customFormat="1" x14ac:dyDescent="0.25">
      <c r="A217" s="176">
        <v>217</v>
      </c>
      <c r="B217" s="174">
        <v>22.38</v>
      </c>
      <c r="C217" s="174">
        <v>55.95</v>
      </c>
      <c r="D217" s="174">
        <v>29.73</v>
      </c>
      <c r="E217" s="175">
        <f>'soust.uk.JMK př.č.2'!$M$30+'soust.uk.JMK př.č.2'!$N$30</f>
        <v>39578</v>
      </c>
      <c r="F217" s="175">
        <f>'soust.uk.JMK př.č.2'!$O$30+'soust.uk.JMK př.č.2'!$P$30</f>
        <v>22423</v>
      </c>
      <c r="G217" s="175">
        <f>'soust.uk.JMK př.č.2'!$L$30</f>
        <v>379</v>
      </c>
      <c r="H217" s="63">
        <f t="shared" si="13"/>
        <v>41488</v>
      </c>
      <c r="I217" s="63">
        <f t="shared" si="14"/>
        <v>30272</v>
      </c>
      <c r="J217" s="63">
        <f t="shared" si="12"/>
        <v>24197</v>
      </c>
      <c r="K217" s="63">
        <f t="shared" si="15"/>
        <v>17539</v>
      </c>
      <c r="L217" s="63">
        <f t="shared" si="16"/>
        <v>10837</v>
      </c>
      <c r="M217" s="63">
        <f t="shared" si="17"/>
        <v>6279</v>
      </c>
    </row>
    <row r="218" spans="1:13" s="167" customFormat="1" x14ac:dyDescent="0.25">
      <c r="A218" s="176">
        <v>218</v>
      </c>
      <c r="B218" s="174">
        <v>22.41</v>
      </c>
      <c r="C218" s="174">
        <v>56.03</v>
      </c>
      <c r="D218" s="174">
        <v>29.73</v>
      </c>
      <c r="E218" s="175">
        <f>'soust.uk.JMK př.č.2'!$M$30+'soust.uk.JMK př.č.2'!$N$30</f>
        <v>39578</v>
      </c>
      <c r="F218" s="175">
        <f>'soust.uk.JMK př.č.2'!$O$30+'soust.uk.JMK př.č.2'!$P$30</f>
        <v>22423</v>
      </c>
      <c r="G218" s="175">
        <f>'soust.uk.JMK př.č.2'!$L$30</f>
        <v>379</v>
      </c>
      <c r="H218" s="63">
        <f t="shared" si="13"/>
        <v>41450</v>
      </c>
      <c r="I218" s="63">
        <f t="shared" si="14"/>
        <v>30244</v>
      </c>
      <c r="J218" s="63">
        <f t="shared" si="12"/>
        <v>24181</v>
      </c>
      <c r="K218" s="63">
        <f t="shared" si="15"/>
        <v>17527</v>
      </c>
      <c r="L218" s="63">
        <f t="shared" si="16"/>
        <v>10827</v>
      </c>
      <c r="M218" s="63">
        <f t="shared" si="17"/>
        <v>6275</v>
      </c>
    </row>
    <row r="219" spans="1:13" s="167" customFormat="1" x14ac:dyDescent="0.25">
      <c r="A219" s="176">
        <v>219</v>
      </c>
      <c r="B219" s="174">
        <v>22.44</v>
      </c>
      <c r="C219" s="174">
        <v>56.1</v>
      </c>
      <c r="D219" s="174">
        <v>29.73</v>
      </c>
      <c r="E219" s="175">
        <f>'soust.uk.JMK př.č.2'!$M$30+'soust.uk.JMK př.č.2'!$N$30</f>
        <v>39578</v>
      </c>
      <c r="F219" s="175">
        <f>'soust.uk.JMK př.č.2'!$O$30+'soust.uk.JMK př.č.2'!$P$30</f>
        <v>22423</v>
      </c>
      <c r="G219" s="175">
        <f>'soust.uk.JMK př.č.2'!$L$30</f>
        <v>379</v>
      </c>
      <c r="H219" s="63">
        <f t="shared" si="13"/>
        <v>41411</v>
      </c>
      <c r="I219" s="63">
        <f t="shared" si="14"/>
        <v>30215</v>
      </c>
      <c r="J219" s="63">
        <f t="shared" si="12"/>
        <v>24167</v>
      </c>
      <c r="K219" s="63">
        <f t="shared" si="15"/>
        <v>17517</v>
      </c>
      <c r="L219" s="63">
        <f t="shared" si="16"/>
        <v>10817</v>
      </c>
      <c r="M219" s="63">
        <f t="shared" si="17"/>
        <v>6271</v>
      </c>
    </row>
    <row r="220" spans="1:13" s="167" customFormat="1" x14ac:dyDescent="0.25">
      <c r="A220" s="176">
        <v>220</v>
      </c>
      <c r="B220" s="174">
        <v>22.47</v>
      </c>
      <c r="C220" s="174">
        <v>56.18</v>
      </c>
      <c r="D220" s="174">
        <v>29.73</v>
      </c>
      <c r="E220" s="175">
        <f>'soust.uk.JMK př.č.2'!$M$30+'soust.uk.JMK př.č.2'!$N$30</f>
        <v>39578</v>
      </c>
      <c r="F220" s="175">
        <f>'soust.uk.JMK př.č.2'!$O$30+'soust.uk.JMK př.č.2'!$P$30</f>
        <v>22423</v>
      </c>
      <c r="G220" s="175">
        <f>'soust.uk.JMK př.č.2'!$L$30</f>
        <v>379</v>
      </c>
      <c r="H220" s="63">
        <f t="shared" si="13"/>
        <v>41373</v>
      </c>
      <c r="I220" s="63">
        <f t="shared" si="14"/>
        <v>30187</v>
      </c>
      <c r="J220" s="63">
        <f t="shared" si="12"/>
        <v>24149</v>
      </c>
      <c r="K220" s="63">
        <f t="shared" si="15"/>
        <v>17504</v>
      </c>
      <c r="L220" s="63">
        <f t="shared" si="16"/>
        <v>10807</v>
      </c>
      <c r="M220" s="63">
        <f t="shared" si="17"/>
        <v>6266</v>
      </c>
    </row>
    <row r="221" spans="1:13" s="167" customFormat="1" x14ac:dyDescent="0.25">
      <c r="A221" s="176">
        <v>221</v>
      </c>
      <c r="B221" s="174">
        <v>22.5</v>
      </c>
      <c r="C221" s="174">
        <v>56.25</v>
      </c>
      <c r="D221" s="174">
        <v>29.73</v>
      </c>
      <c r="E221" s="175">
        <f>'soust.uk.JMK př.č.2'!$M$30+'soust.uk.JMK př.č.2'!$N$30</f>
        <v>39578</v>
      </c>
      <c r="F221" s="175">
        <f>'soust.uk.JMK př.č.2'!$O$30+'soust.uk.JMK př.č.2'!$P$30</f>
        <v>22423</v>
      </c>
      <c r="G221" s="175">
        <f>'soust.uk.JMK př.č.2'!$L$30</f>
        <v>379</v>
      </c>
      <c r="H221" s="63">
        <f t="shared" si="13"/>
        <v>41335</v>
      </c>
      <c r="I221" s="63">
        <f t="shared" si="14"/>
        <v>30159</v>
      </c>
      <c r="J221" s="63">
        <f t="shared" si="12"/>
        <v>24136</v>
      </c>
      <c r="K221" s="63">
        <f t="shared" si="15"/>
        <v>17494</v>
      </c>
      <c r="L221" s="63">
        <f t="shared" si="16"/>
        <v>10797</v>
      </c>
      <c r="M221" s="63">
        <f t="shared" si="17"/>
        <v>6263</v>
      </c>
    </row>
    <row r="222" spans="1:13" s="167" customFormat="1" x14ac:dyDescent="0.25">
      <c r="A222" s="176">
        <v>222</v>
      </c>
      <c r="B222" s="174">
        <v>22.53</v>
      </c>
      <c r="C222" s="174">
        <v>56.33</v>
      </c>
      <c r="D222" s="174">
        <v>29.73</v>
      </c>
      <c r="E222" s="175">
        <f>'soust.uk.JMK př.č.2'!$M$30+'soust.uk.JMK př.č.2'!$N$30</f>
        <v>39578</v>
      </c>
      <c r="F222" s="175">
        <f>'soust.uk.JMK př.č.2'!$O$30+'soust.uk.JMK př.č.2'!$P$30</f>
        <v>22423</v>
      </c>
      <c r="G222" s="175">
        <f>'soust.uk.JMK př.č.2'!$L$30</f>
        <v>379</v>
      </c>
      <c r="H222" s="63">
        <f t="shared" si="13"/>
        <v>41297</v>
      </c>
      <c r="I222" s="63">
        <f t="shared" si="14"/>
        <v>30131</v>
      </c>
      <c r="J222" s="63">
        <f t="shared" si="12"/>
        <v>24120</v>
      </c>
      <c r="K222" s="63">
        <f t="shared" si="15"/>
        <v>17482</v>
      </c>
      <c r="L222" s="63">
        <f t="shared" si="16"/>
        <v>10787</v>
      </c>
      <c r="M222" s="63">
        <f t="shared" si="17"/>
        <v>6259</v>
      </c>
    </row>
    <row r="223" spans="1:13" s="167" customFormat="1" x14ac:dyDescent="0.25">
      <c r="A223" s="176">
        <v>223</v>
      </c>
      <c r="B223" s="174">
        <v>22.56</v>
      </c>
      <c r="C223" s="174">
        <v>56.4</v>
      </c>
      <c r="D223" s="174">
        <v>29.73</v>
      </c>
      <c r="E223" s="175">
        <f>'soust.uk.JMK př.č.2'!$M$30+'soust.uk.JMK př.č.2'!$N$30</f>
        <v>39578</v>
      </c>
      <c r="F223" s="175">
        <f>'soust.uk.JMK př.č.2'!$O$30+'soust.uk.JMK př.č.2'!$P$30</f>
        <v>22423</v>
      </c>
      <c r="G223" s="175">
        <f>'soust.uk.JMK př.č.2'!$L$30</f>
        <v>379</v>
      </c>
      <c r="H223" s="63">
        <f t="shared" si="13"/>
        <v>41259</v>
      </c>
      <c r="I223" s="63">
        <f t="shared" si="14"/>
        <v>30103</v>
      </c>
      <c r="J223" s="63">
        <f t="shared" si="12"/>
        <v>24106</v>
      </c>
      <c r="K223" s="63">
        <f t="shared" si="15"/>
        <v>17472</v>
      </c>
      <c r="L223" s="63">
        <f t="shared" si="16"/>
        <v>10777</v>
      </c>
      <c r="M223" s="63">
        <f t="shared" si="17"/>
        <v>6255</v>
      </c>
    </row>
    <row r="224" spans="1:13" s="167" customFormat="1" x14ac:dyDescent="0.25">
      <c r="A224" s="176">
        <v>224</v>
      </c>
      <c r="B224" s="174">
        <v>22.59</v>
      </c>
      <c r="C224" s="174">
        <v>56.47</v>
      </c>
      <c r="D224" s="174">
        <v>29.73</v>
      </c>
      <c r="E224" s="175">
        <f>'soust.uk.JMK př.č.2'!$M$30+'soust.uk.JMK př.č.2'!$N$30</f>
        <v>39578</v>
      </c>
      <c r="F224" s="175">
        <f>'soust.uk.JMK př.č.2'!$O$30+'soust.uk.JMK př.č.2'!$P$30</f>
        <v>22423</v>
      </c>
      <c r="G224" s="175">
        <f>'soust.uk.JMK př.č.2'!$L$30</f>
        <v>379</v>
      </c>
      <c r="H224" s="63">
        <f t="shared" si="13"/>
        <v>41221</v>
      </c>
      <c r="I224" s="63">
        <f t="shared" si="14"/>
        <v>30075</v>
      </c>
      <c r="J224" s="63">
        <f t="shared" si="12"/>
        <v>24091</v>
      </c>
      <c r="K224" s="63">
        <f t="shared" si="15"/>
        <v>17461</v>
      </c>
      <c r="L224" s="63">
        <f t="shared" si="16"/>
        <v>10767</v>
      </c>
      <c r="M224" s="63">
        <f t="shared" si="17"/>
        <v>6251</v>
      </c>
    </row>
    <row r="225" spans="1:13" s="167" customFormat="1" x14ac:dyDescent="0.25">
      <c r="A225" s="176">
        <v>225</v>
      </c>
      <c r="B225" s="174">
        <v>22.62</v>
      </c>
      <c r="C225" s="174">
        <v>56.55</v>
      </c>
      <c r="D225" s="174">
        <v>29.73</v>
      </c>
      <c r="E225" s="175">
        <f>'soust.uk.JMK př.č.2'!$M$30+'soust.uk.JMK př.č.2'!$N$30</f>
        <v>39578</v>
      </c>
      <c r="F225" s="175">
        <f>'soust.uk.JMK př.č.2'!$O$30+'soust.uk.JMK př.č.2'!$P$30</f>
        <v>22423</v>
      </c>
      <c r="G225" s="175">
        <f>'soust.uk.JMK př.č.2'!$L$30</f>
        <v>379</v>
      </c>
      <c r="H225" s="63">
        <f t="shared" si="13"/>
        <v>41183</v>
      </c>
      <c r="I225" s="63">
        <f t="shared" si="14"/>
        <v>30047</v>
      </c>
      <c r="J225" s="63">
        <f t="shared" si="12"/>
        <v>24075</v>
      </c>
      <c r="K225" s="63">
        <f t="shared" si="15"/>
        <v>17449</v>
      </c>
      <c r="L225" s="63">
        <f t="shared" si="16"/>
        <v>10757</v>
      </c>
      <c r="M225" s="63">
        <f t="shared" si="17"/>
        <v>6247</v>
      </c>
    </row>
    <row r="226" spans="1:13" s="167" customFormat="1" x14ac:dyDescent="0.25">
      <c r="A226" s="176">
        <v>226</v>
      </c>
      <c r="B226" s="174">
        <v>22.65</v>
      </c>
      <c r="C226" s="174">
        <v>56.62</v>
      </c>
      <c r="D226" s="174">
        <v>29.73</v>
      </c>
      <c r="E226" s="175">
        <f>'soust.uk.JMK př.č.2'!$M$30+'soust.uk.JMK př.č.2'!$N$30</f>
        <v>39578</v>
      </c>
      <c r="F226" s="175">
        <f>'soust.uk.JMK př.č.2'!$O$30+'soust.uk.JMK př.č.2'!$P$30</f>
        <v>22423</v>
      </c>
      <c r="G226" s="175">
        <f>'soust.uk.JMK př.č.2'!$L$30</f>
        <v>379</v>
      </c>
      <c r="H226" s="63">
        <f t="shared" si="13"/>
        <v>41145</v>
      </c>
      <c r="I226" s="63">
        <f t="shared" si="14"/>
        <v>30019</v>
      </c>
      <c r="J226" s="63">
        <f t="shared" si="12"/>
        <v>24061</v>
      </c>
      <c r="K226" s="63">
        <f t="shared" si="15"/>
        <v>17439</v>
      </c>
      <c r="L226" s="63">
        <f t="shared" si="16"/>
        <v>10747</v>
      </c>
      <c r="M226" s="63">
        <f t="shared" si="17"/>
        <v>6243</v>
      </c>
    </row>
    <row r="227" spans="1:13" s="167" customFormat="1" x14ac:dyDescent="0.25">
      <c r="A227" s="176">
        <v>227</v>
      </c>
      <c r="B227" s="174">
        <v>22.68</v>
      </c>
      <c r="C227" s="174">
        <v>56.69</v>
      </c>
      <c r="D227" s="174">
        <v>29.73</v>
      </c>
      <c r="E227" s="175">
        <f>'soust.uk.JMK př.č.2'!$M$30+'soust.uk.JMK př.č.2'!$N$30</f>
        <v>39578</v>
      </c>
      <c r="F227" s="175">
        <f>'soust.uk.JMK př.č.2'!$O$30+'soust.uk.JMK př.č.2'!$P$30</f>
        <v>22423</v>
      </c>
      <c r="G227" s="175">
        <f>'soust.uk.JMK př.č.2'!$L$30</f>
        <v>379</v>
      </c>
      <c r="H227" s="63">
        <f t="shared" si="13"/>
        <v>41107</v>
      </c>
      <c r="I227" s="63">
        <f t="shared" si="14"/>
        <v>29991</v>
      </c>
      <c r="J227" s="63">
        <f t="shared" si="12"/>
        <v>24046</v>
      </c>
      <c r="K227" s="63">
        <f t="shared" si="15"/>
        <v>17428</v>
      </c>
      <c r="L227" s="63">
        <f t="shared" si="16"/>
        <v>10737</v>
      </c>
      <c r="M227" s="63">
        <f t="shared" si="17"/>
        <v>6239</v>
      </c>
    </row>
    <row r="228" spans="1:13" s="167" customFormat="1" x14ac:dyDescent="0.25">
      <c r="A228" s="176">
        <v>228</v>
      </c>
      <c r="B228" s="174">
        <v>22.71</v>
      </c>
      <c r="C228" s="174">
        <v>56.76</v>
      </c>
      <c r="D228" s="174">
        <v>29.73</v>
      </c>
      <c r="E228" s="175">
        <f>'soust.uk.JMK př.č.2'!$M$30+'soust.uk.JMK př.č.2'!$N$30</f>
        <v>39578</v>
      </c>
      <c r="F228" s="175">
        <f>'soust.uk.JMK př.č.2'!$O$30+'soust.uk.JMK př.č.2'!$P$30</f>
        <v>22423</v>
      </c>
      <c r="G228" s="175">
        <f>'soust.uk.JMK př.č.2'!$L$30</f>
        <v>379</v>
      </c>
      <c r="H228" s="63">
        <f t="shared" si="13"/>
        <v>41070</v>
      </c>
      <c r="I228" s="63">
        <f t="shared" si="14"/>
        <v>29964</v>
      </c>
      <c r="J228" s="63">
        <f t="shared" si="12"/>
        <v>24033</v>
      </c>
      <c r="K228" s="63">
        <f t="shared" si="15"/>
        <v>17418</v>
      </c>
      <c r="L228" s="63">
        <f t="shared" si="16"/>
        <v>10727</v>
      </c>
      <c r="M228" s="63">
        <f t="shared" si="17"/>
        <v>6236</v>
      </c>
    </row>
    <row r="229" spans="1:13" s="167" customFormat="1" x14ac:dyDescent="0.25">
      <c r="A229" s="176">
        <v>229</v>
      </c>
      <c r="B229" s="174">
        <v>22.73</v>
      </c>
      <c r="C229" s="174">
        <v>56.84</v>
      </c>
      <c r="D229" s="174">
        <v>29.73</v>
      </c>
      <c r="E229" s="175">
        <f>'soust.uk.JMK př.č.2'!$M$30+'soust.uk.JMK př.č.2'!$N$30</f>
        <v>39578</v>
      </c>
      <c r="F229" s="175">
        <f>'soust.uk.JMK př.č.2'!$O$30+'soust.uk.JMK př.č.2'!$P$30</f>
        <v>22423</v>
      </c>
      <c r="G229" s="175">
        <f>'soust.uk.JMK př.č.2'!$L$30</f>
        <v>379</v>
      </c>
      <c r="H229" s="63">
        <f t="shared" si="13"/>
        <v>41044</v>
      </c>
      <c r="I229" s="63">
        <f t="shared" si="14"/>
        <v>29945</v>
      </c>
      <c r="J229" s="63">
        <f t="shared" si="12"/>
        <v>24016</v>
      </c>
      <c r="K229" s="63">
        <f t="shared" si="15"/>
        <v>17406</v>
      </c>
      <c r="L229" s="63">
        <f t="shared" si="16"/>
        <v>10720</v>
      </c>
      <c r="M229" s="63">
        <f t="shared" si="17"/>
        <v>6231</v>
      </c>
    </row>
    <row r="230" spans="1:13" s="167" customFormat="1" x14ac:dyDescent="0.25">
      <c r="A230" s="176">
        <v>230</v>
      </c>
      <c r="B230" s="174">
        <v>22.76</v>
      </c>
      <c r="C230" s="174">
        <v>56.91</v>
      </c>
      <c r="D230" s="174">
        <v>29.73</v>
      </c>
      <c r="E230" s="175">
        <f>'soust.uk.JMK př.č.2'!$M$30+'soust.uk.JMK př.č.2'!$N$30</f>
        <v>39578</v>
      </c>
      <c r="F230" s="175">
        <f>'soust.uk.JMK př.č.2'!$O$30+'soust.uk.JMK př.č.2'!$P$30</f>
        <v>22423</v>
      </c>
      <c r="G230" s="175">
        <f>'soust.uk.JMK př.č.2'!$L$30</f>
        <v>379</v>
      </c>
      <c r="H230" s="63">
        <f t="shared" si="13"/>
        <v>41008</v>
      </c>
      <c r="I230" s="63">
        <f t="shared" si="14"/>
        <v>29918</v>
      </c>
      <c r="J230" s="63">
        <f t="shared" si="12"/>
        <v>24003</v>
      </c>
      <c r="K230" s="63">
        <f t="shared" si="15"/>
        <v>17396</v>
      </c>
      <c r="L230" s="63">
        <f t="shared" si="16"/>
        <v>10711</v>
      </c>
      <c r="M230" s="63">
        <f t="shared" si="17"/>
        <v>6228</v>
      </c>
    </row>
    <row r="231" spans="1:13" s="167" customFormat="1" x14ac:dyDescent="0.25">
      <c r="A231" s="176">
        <v>231</v>
      </c>
      <c r="B231" s="174">
        <v>22.79</v>
      </c>
      <c r="C231" s="174">
        <v>56.98</v>
      </c>
      <c r="D231" s="174">
        <v>29.73</v>
      </c>
      <c r="E231" s="175">
        <f>'soust.uk.JMK př.č.2'!$M$30+'soust.uk.JMK př.č.2'!$N$30</f>
        <v>39578</v>
      </c>
      <c r="F231" s="175">
        <f>'soust.uk.JMK př.č.2'!$O$30+'soust.uk.JMK př.č.2'!$P$30</f>
        <v>22423</v>
      </c>
      <c r="G231" s="175">
        <f>'soust.uk.JMK př.č.2'!$L$30</f>
        <v>379</v>
      </c>
      <c r="H231" s="63">
        <f t="shared" si="13"/>
        <v>40970</v>
      </c>
      <c r="I231" s="63">
        <f t="shared" si="14"/>
        <v>29890</v>
      </c>
      <c r="J231" s="63">
        <f t="shared" si="12"/>
        <v>23989</v>
      </c>
      <c r="K231" s="63">
        <f t="shared" si="15"/>
        <v>17386</v>
      </c>
      <c r="L231" s="63">
        <f t="shared" si="16"/>
        <v>10701</v>
      </c>
      <c r="M231" s="63">
        <f t="shared" si="17"/>
        <v>6224</v>
      </c>
    </row>
    <row r="232" spans="1:13" s="167" customFormat="1" x14ac:dyDescent="0.25">
      <c r="A232" s="176">
        <v>232</v>
      </c>
      <c r="B232" s="174">
        <v>22.82</v>
      </c>
      <c r="C232" s="174">
        <v>57.05</v>
      </c>
      <c r="D232" s="174">
        <v>29.73</v>
      </c>
      <c r="E232" s="175">
        <f>'soust.uk.JMK př.č.2'!$M$30+'soust.uk.JMK př.č.2'!$N$30</f>
        <v>39578</v>
      </c>
      <c r="F232" s="175">
        <f>'soust.uk.JMK př.č.2'!$O$30+'soust.uk.JMK př.č.2'!$P$30</f>
        <v>22423</v>
      </c>
      <c r="G232" s="175">
        <f>'soust.uk.JMK př.č.2'!$L$30</f>
        <v>379</v>
      </c>
      <c r="H232" s="63">
        <f t="shared" si="13"/>
        <v>40933</v>
      </c>
      <c r="I232" s="63">
        <f t="shared" si="14"/>
        <v>29863</v>
      </c>
      <c r="J232" s="63">
        <f t="shared" ref="J232:J295" si="18">SUM(K232,M232,G232)</f>
        <v>23976</v>
      </c>
      <c r="K232" s="63">
        <f t="shared" si="15"/>
        <v>17376</v>
      </c>
      <c r="L232" s="63">
        <f t="shared" si="16"/>
        <v>10691</v>
      </c>
      <c r="M232" s="63">
        <f t="shared" si="17"/>
        <v>6221</v>
      </c>
    </row>
    <row r="233" spans="1:13" s="167" customFormat="1" x14ac:dyDescent="0.25">
      <c r="A233" s="176">
        <v>233</v>
      </c>
      <c r="B233" s="174">
        <v>22.85</v>
      </c>
      <c r="C233" s="174">
        <v>57.12</v>
      </c>
      <c r="D233" s="174">
        <v>29.73</v>
      </c>
      <c r="E233" s="175">
        <f>'soust.uk.JMK př.č.2'!$M$30+'soust.uk.JMK př.č.2'!$N$30</f>
        <v>39578</v>
      </c>
      <c r="F233" s="175">
        <f>'soust.uk.JMK př.č.2'!$O$30+'soust.uk.JMK př.č.2'!$P$30</f>
        <v>22423</v>
      </c>
      <c r="G233" s="175">
        <f>'soust.uk.JMK př.č.2'!$L$30</f>
        <v>379</v>
      </c>
      <c r="H233" s="63">
        <f t="shared" ref="H233:H296" si="19">SUM(I233,L233,G233)</f>
        <v>40896</v>
      </c>
      <c r="I233" s="63">
        <f t="shared" ref="I233:I296" si="20">ROUND(1/B233*E233*12+1/D233*F233*12,0)</f>
        <v>29836</v>
      </c>
      <c r="J233" s="63">
        <f t="shared" si="18"/>
        <v>23961</v>
      </c>
      <c r="K233" s="63">
        <f t="shared" ref="K233:K296" si="21">ROUND(1/C233*E233*12+1/D233*F233*12,0)</f>
        <v>17365</v>
      </c>
      <c r="L233" s="63">
        <f t="shared" ref="L233:L296" si="22">ROUND((I233*35.8%),0)</f>
        <v>10681</v>
      </c>
      <c r="M233" s="63">
        <f t="shared" ref="M233:M296" si="23">ROUND((K233*35.8%),0)</f>
        <v>6217</v>
      </c>
    </row>
    <row r="234" spans="1:13" s="167" customFormat="1" x14ac:dyDescent="0.25">
      <c r="A234" s="176">
        <v>234</v>
      </c>
      <c r="B234" s="174">
        <v>22.88</v>
      </c>
      <c r="C234" s="174">
        <v>57.19</v>
      </c>
      <c r="D234" s="174">
        <v>29.73</v>
      </c>
      <c r="E234" s="175">
        <f>'soust.uk.JMK př.č.2'!$M$30+'soust.uk.JMK př.č.2'!$N$30</f>
        <v>39578</v>
      </c>
      <c r="F234" s="175">
        <f>'soust.uk.JMK př.č.2'!$O$30+'soust.uk.JMK př.č.2'!$P$30</f>
        <v>22423</v>
      </c>
      <c r="G234" s="175">
        <f>'soust.uk.JMK př.č.2'!$L$30</f>
        <v>379</v>
      </c>
      <c r="H234" s="63">
        <f t="shared" si="19"/>
        <v>40858</v>
      </c>
      <c r="I234" s="63">
        <f t="shared" si="20"/>
        <v>29808</v>
      </c>
      <c r="J234" s="63">
        <f t="shared" si="18"/>
        <v>23947</v>
      </c>
      <c r="K234" s="63">
        <f t="shared" si="21"/>
        <v>17355</v>
      </c>
      <c r="L234" s="63">
        <f t="shared" si="22"/>
        <v>10671</v>
      </c>
      <c r="M234" s="63">
        <f t="shared" si="23"/>
        <v>6213</v>
      </c>
    </row>
    <row r="235" spans="1:13" s="167" customFormat="1" x14ac:dyDescent="0.25">
      <c r="A235" s="177">
        <v>235</v>
      </c>
      <c r="B235" s="178">
        <v>22.9</v>
      </c>
      <c r="C235" s="178">
        <v>57.26</v>
      </c>
      <c r="D235" s="174">
        <v>29.73</v>
      </c>
      <c r="E235" s="175">
        <f>'soust.uk.JMK př.č.2'!$M$30+'soust.uk.JMK př.č.2'!$N$30</f>
        <v>39578</v>
      </c>
      <c r="F235" s="175">
        <f>'soust.uk.JMK př.č.2'!$O$30+'soust.uk.JMK př.č.2'!$P$30</f>
        <v>22423</v>
      </c>
      <c r="G235" s="175">
        <f>'soust.uk.JMK př.č.2'!$L$30</f>
        <v>379</v>
      </c>
      <c r="H235" s="63">
        <f t="shared" si="19"/>
        <v>40834</v>
      </c>
      <c r="I235" s="63">
        <f t="shared" si="20"/>
        <v>29790</v>
      </c>
      <c r="J235" s="63">
        <f t="shared" si="18"/>
        <v>23934</v>
      </c>
      <c r="K235" s="63">
        <f t="shared" si="21"/>
        <v>17345</v>
      </c>
      <c r="L235" s="63">
        <f t="shared" si="22"/>
        <v>10665</v>
      </c>
      <c r="M235" s="63">
        <f t="shared" si="23"/>
        <v>6210</v>
      </c>
    </row>
    <row r="236" spans="1:13" s="167" customFormat="1" x14ac:dyDescent="0.25">
      <c r="A236" s="176">
        <v>236</v>
      </c>
      <c r="B236" s="174">
        <v>22.93</v>
      </c>
      <c r="C236" s="174">
        <v>57.33</v>
      </c>
      <c r="D236" s="174">
        <v>29.73</v>
      </c>
      <c r="E236" s="175">
        <f>'soust.uk.JMK př.č.2'!$M$30+'soust.uk.JMK př.č.2'!$N$30</f>
        <v>39578</v>
      </c>
      <c r="F236" s="175">
        <f>'soust.uk.JMK př.č.2'!$O$30+'soust.uk.JMK př.č.2'!$P$30</f>
        <v>22423</v>
      </c>
      <c r="G236" s="175">
        <f>'soust.uk.JMK př.č.2'!$L$30</f>
        <v>379</v>
      </c>
      <c r="H236" s="63">
        <f t="shared" si="19"/>
        <v>40797</v>
      </c>
      <c r="I236" s="63">
        <f t="shared" si="20"/>
        <v>29763</v>
      </c>
      <c r="J236" s="63">
        <f t="shared" si="18"/>
        <v>23920</v>
      </c>
      <c r="K236" s="63">
        <f t="shared" si="21"/>
        <v>17335</v>
      </c>
      <c r="L236" s="63">
        <f t="shared" si="22"/>
        <v>10655</v>
      </c>
      <c r="M236" s="63">
        <f t="shared" si="23"/>
        <v>6206</v>
      </c>
    </row>
    <row r="237" spans="1:13" s="167" customFormat="1" x14ac:dyDescent="0.25">
      <c r="A237" s="176">
        <v>237</v>
      </c>
      <c r="B237" s="174">
        <v>22.96</v>
      </c>
      <c r="C237" s="174">
        <v>57.4</v>
      </c>
      <c r="D237" s="174">
        <v>29.73</v>
      </c>
      <c r="E237" s="175">
        <f>'soust.uk.JMK př.č.2'!$M$30+'soust.uk.JMK př.č.2'!$N$30</f>
        <v>39578</v>
      </c>
      <c r="F237" s="175">
        <f>'soust.uk.JMK př.č.2'!$O$30+'soust.uk.JMK př.č.2'!$P$30</f>
        <v>22423</v>
      </c>
      <c r="G237" s="175">
        <f>'soust.uk.JMK př.č.2'!$L$30</f>
        <v>379</v>
      </c>
      <c r="H237" s="63">
        <f t="shared" si="19"/>
        <v>40760</v>
      </c>
      <c r="I237" s="63">
        <f t="shared" si="20"/>
        <v>29736</v>
      </c>
      <c r="J237" s="63">
        <f t="shared" si="18"/>
        <v>23906</v>
      </c>
      <c r="K237" s="63">
        <f t="shared" si="21"/>
        <v>17325</v>
      </c>
      <c r="L237" s="63">
        <f t="shared" si="22"/>
        <v>10645</v>
      </c>
      <c r="M237" s="63">
        <f t="shared" si="23"/>
        <v>6202</v>
      </c>
    </row>
    <row r="238" spans="1:13" s="167" customFormat="1" x14ac:dyDescent="0.25">
      <c r="A238" s="176">
        <v>238</v>
      </c>
      <c r="B238" s="174">
        <v>22.99</v>
      </c>
      <c r="C238" s="174">
        <v>57.47</v>
      </c>
      <c r="D238" s="174">
        <v>29.73</v>
      </c>
      <c r="E238" s="175">
        <f>'soust.uk.JMK př.č.2'!$M$30+'soust.uk.JMK př.č.2'!$N$30</f>
        <v>39578</v>
      </c>
      <c r="F238" s="175">
        <f>'soust.uk.JMK př.č.2'!$O$30+'soust.uk.JMK př.č.2'!$P$30</f>
        <v>22423</v>
      </c>
      <c r="G238" s="175">
        <f>'soust.uk.JMK př.č.2'!$L$30</f>
        <v>379</v>
      </c>
      <c r="H238" s="63">
        <f t="shared" si="19"/>
        <v>40724</v>
      </c>
      <c r="I238" s="63">
        <f t="shared" si="20"/>
        <v>29709</v>
      </c>
      <c r="J238" s="63">
        <f t="shared" si="18"/>
        <v>23893</v>
      </c>
      <c r="K238" s="63">
        <f t="shared" si="21"/>
        <v>17315</v>
      </c>
      <c r="L238" s="63">
        <f t="shared" si="22"/>
        <v>10636</v>
      </c>
      <c r="M238" s="63">
        <f t="shared" si="23"/>
        <v>6199</v>
      </c>
    </row>
    <row r="239" spans="1:13" s="167" customFormat="1" x14ac:dyDescent="0.25">
      <c r="A239" s="176">
        <v>239</v>
      </c>
      <c r="B239" s="174">
        <v>23.01</v>
      </c>
      <c r="C239" s="174">
        <v>57.54</v>
      </c>
      <c r="D239" s="174">
        <v>29.73</v>
      </c>
      <c r="E239" s="175">
        <f>'soust.uk.JMK př.č.2'!$M$30+'soust.uk.JMK př.č.2'!$N$30</f>
        <v>39578</v>
      </c>
      <c r="F239" s="175">
        <f>'soust.uk.JMK př.č.2'!$O$30+'soust.uk.JMK př.č.2'!$P$30</f>
        <v>22423</v>
      </c>
      <c r="G239" s="175">
        <f>'soust.uk.JMK př.č.2'!$L$30</f>
        <v>379</v>
      </c>
      <c r="H239" s="63">
        <f t="shared" si="19"/>
        <v>40699</v>
      </c>
      <c r="I239" s="63">
        <f t="shared" si="20"/>
        <v>29691</v>
      </c>
      <c r="J239" s="63">
        <f t="shared" si="18"/>
        <v>23879</v>
      </c>
      <c r="K239" s="63">
        <f t="shared" si="21"/>
        <v>17305</v>
      </c>
      <c r="L239" s="63">
        <f t="shared" si="22"/>
        <v>10629</v>
      </c>
      <c r="M239" s="63">
        <f t="shared" si="23"/>
        <v>6195</v>
      </c>
    </row>
    <row r="240" spans="1:13" s="167" customFormat="1" x14ac:dyDescent="0.25">
      <c r="A240" s="176">
        <v>240</v>
      </c>
      <c r="B240" s="174">
        <v>23.04</v>
      </c>
      <c r="C240" s="174">
        <v>57.61</v>
      </c>
      <c r="D240" s="174">
        <v>29.73</v>
      </c>
      <c r="E240" s="175">
        <f>'soust.uk.JMK př.č.2'!$M$30+'soust.uk.JMK př.č.2'!$N$30</f>
        <v>39578</v>
      </c>
      <c r="F240" s="175">
        <f>'soust.uk.JMK př.č.2'!$O$30+'soust.uk.JMK př.č.2'!$P$30</f>
        <v>22423</v>
      </c>
      <c r="G240" s="175">
        <f>'soust.uk.JMK př.č.2'!$L$30</f>
        <v>379</v>
      </c>
      <c r="H240" s="63">
        <f t="shared" si="19"/>
        <v>40663</v>
      </c>
      <c r="I240" s="63">
        <f t="shared" si="20"/>
        <v>29664</v>
      </c>
      <c r="J240" s="63">
        <f t="shared" si="18"/>
        <v>23866</v>
      </c>
      <c r="K240" s="63">
        <f t="shared" si="21"/>
        <v>17295</v>
      </c>
      <c r="L240" s="63">
        <f t="shared" si="22"/>
        <v>10620</v>
      </c>
      <c r="M240" s="63">
        <f t="shared" si="23"/>
        <v>6192</v>
      </c>
    </row>
    <row r="241" spans="1:13" s="167" customFormat="1" x14ac:dyDescent="0.25">
      <c r="A241" s="176">
        <v>241</v>
      </c>
      <c r="B241" s="174">
        <v>23.07</v>
      </c>
      <c r="C241" s="174">
        <v>57.67</v>
      </c>
      <c r="D241" s="174">
        <v>29.73</v>
      </c>
      <c r="E241" s="175">
        <f>'soust.uk.JMK př.č.2'!$M$30+'soust.uk.JMK př.č.2'!$N$30</f>
        <v>39578</v>
      </c>
      <c r="F241" s="175">
        <f>'soust.uk.JMK př.č.2'!$O$30+'soust.uk.JMK př.č.2'!$P$30</f>
        <v>22423</v>
      </c>
      <c r="G241" s="175">
        <f>'soust.uk.JMK př.č.2'!$L$30</f>
        <v>379</v>
      </c>
      <c r="H241" s="63">
        <f t="shared" si="19"/>
        <v>40626</v>
      </c>
      <c r="I241" s="63">
        <f t="shared" si="20"/>
        <v>29637</v>
      </c>
      <c r="J241" s="63">
        <f t="shared" si="18"/>
        <v>23853</v>
      </c>
      <c r="K241" s="63">
        <f t="shared" si="21"/>
        <v>17286</v>
      </c>
      <c r="L241" s="63">
        <f t="shared" si="22"/>
        <v>10610</v>
      </c>
      <c r="M241" s="63">
        <f t="shared" si="23"/>
        <v>6188</v>
      </c>
    </row>
    <row r="242" spans="1:13" s="167" customFormat="1" x14ac:dyDescent="0.25">
      <c r="A242" s="176">
        <v>242</v>
      </c>
      <c r="B242" s="174">
        <v>23.1</v>
      </c>
      <c r="C242" s="174">
        <v>57.74</v>
      </c>
      <c r="D242" s="174">
        <v>29.73</v>
      </c>
      <c r="E242" s="175">
        <f>'soust.uk.JMK př.č.2'!$M$30+'soust.uk.JMK př.č.2'!$N$30</f>
        <v>39578</v>
      </c>
      <c r="F242" s="175">
        <f>'soust.uk.JMK př.č.2'!$O$30+'soust.uk.JMK př.č.2'!$P$30</f>
        <v>22423</v>
      </c>
      <c r="G242" s="175">
        <f>'soust.uk.JMK př.č.2'!$L$30</f>
        <v>379</v>
      </c>
      <c r="H242" s="63">
        <f t="shared" si="19"/>
        <v>40591</v>
      </c>
      <c r="I242" s="63">
        <f t="shared" si="20"/>
        <v>29611</v>
      </c>
      <c r="J242" s="63">
        <f t="shared" si="18"/>
        <v>23840</v>
      </c>
      <c r="K242" s="63">
        <f t="shared" si="21"/>
        <v>17276</v>
      </c>
      <c r="L242" s="63">
        <f t="shared" si="22"/>
        <v>10601</v>
      </c>
      <c r="M242" s="63">
        <f t="shared" si="23"/>
        <v>6185</v>
      </c>
    </row>
    <row r="243" spans="1:13" s="167" customFormat="1" x14ac:dyDescent="0.25">
      <c r="A243" s="176">
        <v>243</v>
      </c>
      <c r="B243" s="174">
        <v>23.12</v>
      </c>
      <c r="C243" s="174">
        <v>57.81</v>
      </c>
      <c r="D243" s="174">
        <v>29.73</v>
      </c>
      <c r="E243" s="175">
        <f>'soust.uk.JMK př.č.2'!$M$30+'soust.uk.JMK př.č.2'!$N$30</f>
        <v>39578</v>
      </c>
      <c r="F243" s="175">
        <f>'soust.uk.JMK př.č.2'!$O$30+'soust.uk.JMK př.č.2'!$P$30</f>
        <v>22423</v>
      </c>
      <c r="G243" s="175">
        <f>'soust.uk.JMK př.č.2'!$L$30</f>
        <v>379</v>
      </c>
      <c r="H243" s="63">
        <f t="shared" si="19"/>
        <v>40566</v>
      </c>
      <c r="I243" s="63">
        <f t="shared" si="20"/>
        <v>29593</v>
      </c>
      <c r="J243" s="63">
        <f t="shared" si="18"/>
        <v>23826</v>
      </c>
      <c r="K243" s="63">
        <f t="shared" si="21"/>
        <v>17266</v>
      </c>
      <c r="L243" s="63">
        <f t="shared" si="22"/>
        <v>10594</v>
      </c>
      <c r="M243" s="63">
        <f t="shared" si="23"/>
        <v>6181</v>
      </c>
    </row>
    <row r="244" spans="1:13" s="167" customFormat="1" x14ac:dyDescent="0.25">
      <c r="A244" s="176">
        <v>244</v>
      </c>
      <c r="B244" s="174">
        <v>23.15</v>
      </c>
      <c r="C244" s="174">
        <v>57.88</v>
      </c>
      <c r="D244" s="174">
        <v>29.73</v>
      </c>
      <c r="E244" s="175">
        <f>'soust.uk.JMK př.č.2'!$M$30+'soust.uk.JMK př.č.2'!$N$30</f>
        <v>39578</v>
      </c>
      <c r="F244" s="175">
        <f>'soust.uk.JMK př.č.2'!$O$30+'soust.uk.JMK př.č.2'!$P$30</f>
        <v>22423</v>
      </c>
      <c r="G244" s="175">
        <f>'soust.uk.JMK př.č.2'!$L$30</f>
        <v>379</v>
      </c>
      <c r="H244" s="63">
        <f t="shared" si="19"/>
        <v>40530</v>
      </c>
      <c r="I244" s="63">
        <f t="shared" si="20"/>
        <v>29566</v>
      </c>
      <c r="J244" s="63">
        <f t="shared" si="18"/>
        <v>23813</v>
      </c>
      <c r="K244" s="63">
        <f t="shared" si="21"/>
        <v>17256</v>
      </c>
      <c r="L244" s="63">
        <f t="shared" si="22"/>
        <v>10585</v>
      </c>
      <c r="M244" s="63">
        <f t="shared" si="23"/>
        <v>6178</v>
      </c>
    </row>
    <row r="245" spans="1:13" s="167" customFormat="1" x14ac:dyDescent="0.25">
      <c r="A245" s="176">
        <v>245</v>
      </c>
      <c r="B245" s="174">
        <v>23.18</v>
      </c>
      <c r="C245" s="174">
        <v>57.94</v>
      </c>
      <c r="D245" s="174">
        <v>29.73</v>
      </c>
      <c r="E245" s="175">
        <f>'soust.uk.JMK př.č.2'!$M$30+'soust.uk.JMK př.č.2'!$N$30</f>
        <v>39578</v>
      </c>
      <c r="F245" s="175">
        <f>'soust.uk.JMK př.č.2'!$O$30+'soust.uk.JMK př.č.2'!$P$30</f>
        <v>22423</v>
      </c>
      <c r="G245" s="175">
        <f>'soust.uk.JMK př.č.2'!$L$30</f>
        <v>379</v>
      </c>
      <c r="H245" s="63">
        <f t="shared" si="19"/>
        <v>40494</v>
      </c>
      <c r="I245" s="63">
        <f t="shared" si="20"/>
        <v>29540</v>
      </c>
      <c r="J245" s="63">
        <f t="shared" si="18"/>
        <v>23802</v>
      </c>
      <c r="K245" s="63">
        <f t="shared" si="21"/>
        <v>17248</v>
      </c>
      <c r="L245" s="63">
        <f t="shared" si="22"/>
        <v>10575</v>
      </c>
      <c r="M245" s="63">
        <f t="shared" si="23"/>
        <v>6175</v>
      </c>
    </row>
    <row r="246" spans="1:13" s="167" customFormat="1" x14ac:dyDescent="0.25">
      <c r="A246" s="176">
        <v>246</v>
      </c>
      <c r="B246" s="174">
        <v>23.2</v>
      </c>
      <c r="C246" s="174">
        <v>58.01</v>
      </c>
      <c r="D246" s="174">
        <v>29.73</v>
      </c>
      <c r="E246" s="175">
        <f>'soust.uk.JMK př.č.2'!$M$30+'soust.uk.JMK př.č.2'!$N$30</f>
        <v>39578</v>
      </c>
      <c r="F246" s="175">
        <f>'soust.uk.JMK př.č.2'!$O$30+'soust.uk.JMK př.č.2'!$P$30</f>
        <v>22423</v>
      </c>
      <c r="G246" s="175">
        <f>'soust.uk.JMK př.č.2'!$L$30</f>
        <v>379</v>
      </c>
      <c r="H246" s="63">
        <f t="shared" si="19"/>
        <v>40470</v>
      </c>
      <c r="I246" s="63">
        <f t="shared" si="20"/>
        <v>29522</v>
      </c>
      <c r="J246" s="63">
        <f t="shared" si="18"/>
        <v>23788</v>
      </c>
      <c r="K246" s="63">
        <f t="shared" si="21"/>
        <v>17238</v>
      </c>
      <c r="L246" s="63">
        <f t="shared" si="22"/>
        <v>10569</v>
      </c>
      <c r="M246" s="63">
        <f t="shared" si="23"/>
        <v>6171</v>
      </c>
    </row>
    <row r="247" spans="1:13" s="167" customFormat="1" x14ac:dyDescent="0.25">
      <c r="A247" s="176">
        <v>247</v>
      </c>
      <c r="B247" s="174">
        <v>23.23</v>
      </c>
      <c r="C247" s="174">
        <v>58.08</v>
      </c>
      <c r="D247" s="174">
        <v>29.73</v>
      </c>
      <c r="E247" s="175">
        <f>'soust.uk.JMK př.č.2'!$M$30+'soust.uk.JMK př.č.2'!$N$30</f>
        <v>39578</v>
      </c>
      <c r="F247" s="175">
        <f>'soust.uk.JMK př.č.2'!$O$30+'soust.uk.JMK př.č.2'!$P$30</f>
        <v>22423</v>
      </c>
      <c r="G247" s="175">
        <f>'soust.uk.JMK př.č.2'!$L$30</f>
        <v>379</v>
      </c>
      <c r="H247" s="63">
        <f t="shared" si="19"/>
        <v>40435</v>
      </c>
      <c r="I247" s="63">
        <f t="shared" si="20"/>
        <v>29496</v>
      </c>
      <c r="J247" s="63">
        <f t="shared" si="18"/>
        <v>23775</v>
      </c>
      <c r="K247" s="63">
        <f t="shared" si="21"/>
        <v>17228</v>
      </c>
      <c r="L247" s="63">
        <f t="shared" si="22"/>
        <v>10560</v>
      </c>
      <c r="M247" s="63">
        <f t="shared" si="23"/>
        <v>6168</v>
      </c>
    </row>
    <row r="248" spans="1:13" s="167" customFormat="1" x14ac:dyDescent="0.25">
      <c r="A248" s="176">
        <v>248</v>
      </c>
      <c r="B248" s="174">
        <v>23.26</v>
      </c>
      <c r="C248" s="174">
        <v>58.14</v>
      </c>
      <c r="D248" s="174">
        <v>29.73</v>
      </c>
      <c r="E248" s="175">
        <f>'soust.uk.JMK př.č.2'!$M$30+'soust.uk.JMK př.č.2'!$N$30</f>
        <v>39578</v>
      </c>
      <c r="F248" s="175">
        <f>'soust.uk.JMK př.č.2'!$O$30+'soust.uk.JMK př.č.2'!$P$30</f>
        <v>22423</v>
      </c>
      <c r="G248" s="175">
        <f>'soust.uk.JMK př.č.2'!$L$30</f>
        <v>379</v>
      </c>
      <c r="H248" s="63">
        <f t="shared" si="19"/>
        <v>40398</v>
      </c>
      <c r="I248" s="63">
        <f t="shared" si="20"/>
        <v>29469</v>
      </c>
      <c r="J248" s="63">
        <f t="shared" si="18"/>
        <v>23762</v>
      </c>
      <c r="K248" s="63">
        <f t="shared" si="21"/>
        <v>17219</v>
      </c>
      <c r="L248" s="63">
        <f t="shared" si="22"/>
        <v>10550</v>
      </c>
      <c r="M248" s="63">
        <f t="shared" si="23"/>
        <v>6164</v>
      </c>
    </row>
    <row r="249" spans="1:13" s="167" customFormat="1" x14ac:dyDescent="0.25">
      <c r="A249" s="176">
        <v>249</v>
      </c>
      <c r="B249" s="174">
        <v>23.28</v>
      </c>
      <c r="C249" s="174">
        <v>58.21</v>
      </c>
      <c r="D249" s="174">
        <v>29.73</v>
      </c>
      <c r="E249" s="175">
        <f>'soust.uk.JMK př.č.2'!$M$30+'soust.uk.JMK př.č.2'!$N$30</f>
        <v>39578</v>
      </c>
      <c r="F249" s="175">
        <f>'soust.uk.JMK př.č.2'!$O$30+'soust.uk.JMK př.č.2'!$P$30</f>
        <v>22423</v>
      </c>
      <c r="G249" s="175">
        <f>'soust.uk.JMK př.č.2'!$L$30</f>
        <v>379</v>
      </c>
      <c r="H249" s="63">
        <f t="shared" si="19"/>
        <v>40375</v>
      </c>
      <c r="I249" s="63">
        <f t="shared" si="20"/>
        <v>29452</v>
      </c>
      <c r="J249" s="63">
        <f t="shared" si="18"/>
        <v>23750</v>
      </c>
      <c r="K249" s="63">
        <f t="shared" si="21"/>
        <v>17210</v>
      </c>
      <c r="L249" s="63">
        <f t="shared" si="22"/>
        <v>10544</v>
      </c>
      <c r="M249" s="63">
        <f t="shared" si="23"/>
        <v>6161</v>
      </c>
    </row>
    <row r="250" spans="1:13" s="167" customFormat="1" x14ac:dyDescent="0.25">
      <c r="A250" s="176">
        <v>250</v>
      </c>
      <c r="B250" s="174">
        <v>23.31</v>
      </c>
      <c r="C250" s="174">
        <v>58.27</v>
      </c>
      <c r="D250" s="174">
        <v>29.73</v>
      </c>
      <c r="E250" s="175">
        <f>'soust.uk.JMK př.č.2'!$M$30+'soust.uk.JMK př.č.2'!$N$30</f>
        <v>39578</v>
      </c>
      <c r="F250" s="175">
        <f>'soust.uk.JMK př.č.2'!$O$30+'soust.uk.JMK př.č.2'!$P$30</f>
        <v>22423</v>
      </c>
      <c r="G250" s="175">
        <f>'soust.uk.JMK př.č.2'!$L$30</f>
        <v>379</v>
      </c>
      <c r="H250" s="63">
        <f t="shared" si="19"/>
        <v>40338</v>
      </c>
      <c r="I250" s="63">
        <f t="shared" si="20"/>
        <v>29425</v>
      </c>
      <c r="J250" s="63">
        <f t="shared" si="18"/>
        <v>23738</v>
      </c>
      <c r="K250" s="63">
        <f t="shared" si="21"/>
        <v>17201</v>
      </c>
      <c r="L250" s="63">
        <f t="shared" si="22"/>
        <v>10534</v>
      </c>
      <c r="M250" s="63">
        <f t="shared" si="23"/>
        <v>6158</v>
      </c>
    </row>
    <row r="251" spans="1:13" s="167" customFormat="1" x14ac:dyDescent="0.25">
      <c r="A251" s="176">
        <v>251</v>
      </c>
      <c r="B251" s="174">
        <v>23.34</v>
      </c>
      <c r="C251" s="174">
        <v>58.34</v>
      </c>
      <c r="D251" s="174">
        <v>29.73</v>
      </c>
      <c r="E251" s="175">
        <f>'soust.uk.JMK př.č.2'!$M$30+'soust.uk.JMK př.č.2'!$N$30</f>
        <v>39578</v>
      </c>
      <c r="F251" s="175">
        <f>'soust.uk.JMK př.č.2'!$O$30+'soust.uk.JMK př.č.2'!$P$30</f>
        <v>22423</v>
      </c>
      <c r="G251" s="175">
        <f>'soust.uk.JMK př.č.2'!$L$30</f>
        <v>379</v>
      </c>
      <c r="H251" s="63">
        <f t="shared" si="19"/>
        <v>40303</v>
      </c>
      <c r="I251" s="63">
        <f t="shared" si="20"/>
        <v>29399</v>
      </c>
      <c r="J251" s="63">
        <f t="shared" si="18"/>
        <v>23724</v>
      </c>
      <c r="K251" s="63">
        <f t="shared" si="21"/>
        <v>17191</v>
      </c>
      <c r="L251" s="63">
        <f t="shared" si="22"/>
        <v>10525</v>
      </c>
      <c r="M251" s="63">
        <f t="shared" si="23"/>
        <v>6154</v>
      </c>
    </row>
    <row r="252" spans="1:13" s="167" customFormat="1" x14ac:dyDescent="0.25">
      <c r="A252" s="176">
        <v>252</v>
      </c>
      <c r="B252" s="174">
        <v>23.36</v>
      </c>
      <c r="C252" s="174">
        <v>58.4</v>
      </c>
      <c r="D252" s="174">
        <v>29.73</v>
      </c>
      <c r="E252" s="175">
        <f>'soust.uk.JMK př.č.2'!$M$30+'soust.uk.JMK př.č.2'!$N$30</f>
        <v>39578</v>
      </c>
      <c r="F252" s="175">
        <f>'soust.uk.JMK př.č.2'!$O$30+'soust.uk.JMK př.č.2'!$P$30</f>
        <v>22423</v>
      </c>
      <c r="G252" s="175">
        <f>'soust.uk.JMK př.č.2'!$L$30</f>
        <v>379</v>
      </c>
      <c r="H252" s="63">
        <f t="shared" si="19"/>
        <v>40280</v>
      </c>
      <c r="I252" s="63">
        <f t="shared" si="20"/>
        <v>29382</v>
      </c>
      <c r="J252" s="63">
        <f t="shared" si="18"/>
        <v>23714</v>
      </c>
      <c r="K252" s="63">
        <f t="shared" si="21"/>
        <v>17183</v>
      </c>
      <c r="L252" s="63">
        <f t="shared" si="22"/>
        <v>10519</v>
      </c>
      <c r="M252" s="63">
        <f t="shared" si="23"/>
        <v>6152</v>
      </c>
    </row>
    <row r="253" spans="1:13" s="167" customFormat="1" x14ac:dyDescent="0.25">
      <c r="A253" s="176">
        <v>253</v>
      </c>
      <c r="B253" s="174">
        <v>23.39</v>
      </c>
      <c r="C253" s="174">
        <v>58.47</v>
      </c>
      <c r="D253" s="174">
        <v>29.73</v>
      </c>
      <c r="E253" s="175">
        <f>'soust.uk.JMK př.č.2'!$M$30+'soust.uk.JMK př.č.2'!$N$30</f>
        <v>39578</v>
      </c>
      <c r="F253" s="175">
        <f>'soust.uk.JMK př.č.2'!$O$30+'soust.uk.JMK př.č.2'!$P$30</f>
        <v>22423</v>
      </c>
      <c r="G253" s="175">
        <f>'soust.uk.JMK př.č.2'!$L$30</f>
        <v>379</v>
      </c>
      <c r="H253" s="63">
        <f t="shared" si="19"/>
        <v>40244</v>
      </c>
      <c r="I253" s="63">
        <f t="shared" si="20"/>
        <v>29356</v>
      </c>
      <c r="J253" s="63">
        <f t="shared" si="18"/>
        <v>23700</v>
      </c>
      <c r="K253" s="63">
        <f t="shared" si="21"/>
        <v>17173</v>
      </c>
      <c r="L253" s="63">
        <f t="shared" si="22"/>
        <v>10509</v>
      </c>
      <c r="M253" s="63">
        <f t="shared" si="23"/>
        <v>6148</v>
      </c>
    </row>
    <row r="254" spans="1:13" s="167" customFormat="1" x14ac:dyDescent="0.25">
      <c r="A254" s="176">
        <v>254</v>
      </c>
      <c r="B254" s="174">
        <v>23.41</v>
      </c>
      <c r="C254" s="174">
        <v>58.53</v>
      </c>
      <c r="D254" s="174">
        <v>29.73</v>
      </c>
      <c r="E254" s="175">
        <f>'soust.uk.JMK př.č.2'!$M$30+'soust.uk.JMK př.č.2'!$N$30</f>
        <v>39578</v>
      </c>
      <c r="F254" s="175">
        <f>'soust.uk.JMK př.č.2'!$O$30+'soust.uk.JMK př.č.2'!$P$30</f>
        <v>22423</v>
      </c>
      <c r="G254" s="175">
        <f>'soust.uk.JMK př.č.2'!$L$30</f>
        <v>379</v>
      </c>
      <c r="H254" s="63">
        <f t="shared" si="19"/>
        <v>40220</v>
      </c>
      <c r="I254" s="63">
        <f t="shared" si="20"/>
        <v>29338</v>
      </c>
      <c r="J254" s="63">
        <f t="shared" si="18"/>
        <v>23689</v>
      </c>
      <c r="K254" s="63">
        <f t="shared" si="21"/>
        <v>17165</v>
      </c>
      <c r="L254" s="63">
        <f t="shared" si="22"/>
        <v>10503</v>
      </c>
      <c r="M254" s="63">
        <f t="shared" si="23"/>
        <v>6145</v>
      </c>
    </row>
    <row r="255" spans="1:13" s="167" customFormat="1" x14ac:dyDescent="0.25">
      <c r="A255" s="176">
        <v>255</v>
      </c>
      <c r="B255" s="174">
        <v>23.44</v>
      </c>
      <c r="C255" s="174">
        <v>58.6</v>
      </c>
      <c r="D255" s="174">
        <v>29.73</v>
      </c>
      <c r="E255" s="175">
        <f>'soust.uk.JMK př.č.2'!$M$30+'soust.uk.JMK př.č.2'!$N$30</f>
        <v>39578</v>
      </c>
      <c r="F255" s="175">
        <f>'soust.uk.JMK př.č.2'!$O$30+'soust.uk.JMK př.č.2'!$P$30</f>
        <v>22423</v>
      </c>
      <c r="G255" s="175">
        <f>'soust.uk.JMK př.č.2'!$L$30</f>
        <v>379</v>
      </c>
      <c r="H255" s="63">
        <f t="shared" si="19"/>
        <v>40185</v>
      </c>
      <c r="I255" s="63">
        <f t="shared" si="20"/>
        <v>29312</v>
      </c>
      <c r="J255" s="63">
        <f t="shared" si="18"/>
        <v>23675</v>
      </c>
      <c r="K255" s="63">
        <f t="shared" si="21"/>
        <v>17155</v>
      </c>
      <c r="L255" s="63">
        <f t="shared" si="22"/>
        <v>10494</v>
      </c>
      <c r="M255" s="63">
        <f t="shared" si="23"/>
        <v>6141</v>
      </c>
    </row>
    <row r="256" spans="1:13" s="167" customFormat="1" x14ac:dyDescent="0.25">
      <c r="A256" s="176">
        <v>256</v>
      </c>
      <c r="B256" s="174">
        <v>23.47</v>
      </c>
      <c r="C256" s="174">
        <v>58.66</v>
      </c>
      <c r="D256" s="174">
        <v>29.73</v>
      </c>
      <c r="E256" s="175">
        <f>'soust.uk.JMK př.č.2'!$M$30+'soust.uk.JMK př.č.2'!$N$30</f>
        <v>39578</v>
      </c>
      <c r="F256" s="175">
        <f>'soust.uk.JMK př.č.2'!$O$30+'soust.uk.JMK př.č.2'!$P$30</f>
        <v>22423</v>
      </c>
      <c r="G256" s="175">
        <f>'soust.uk.JMK př.č.2'!$L$30</f>
        <v>379</v>
      </c>
      <c r="H256" s="63">
        <f t="shared" si="19"/>
        <v>40151</v>
      </c>
      <c r="I256" s="63">
        <f t="shared" si="20"/>
        <v>29287</v>
      </c>
      <c r="J256" s="63">
        <f t="shared" si="18"/>
        <v>23665</v>
      </c>
      <c r="K256" s="63">
        <f t="shared" si="21"/>
        <v>17147</v>
      </c>
      <c r="L256" s="63">
        <f t="shared" si="22"/>
        <v>10485</v>
      </c>
      <c r="M256" s="63">
        <f t="shared" si="23"/>
        <v>6139</v>
      </c>
    </row>
    <row r="257" spans="1:13" s="167" customFormat="1" x14ac:dyDescent="0.25">
      <c r="A257" s="176">
        <v>257</v>
      </c>
      <c r="B257" s="174">
        <v>23.49</v>
      </c>
      <c r="C257" s="174">
        <v>58.73</v>
      </c>
      <c r="D257" s="174">
        <v>29.73</v>
      </c>
      <c r="E257" s="175">
        <f>'soust.uk.JMK př.č.2'!$M$30+'soust.uk.JMK př.č.2'!$N$30</f>
        <v>39578</v>
      </c>
      <c r="F257" s="175">
        <f>'soust.uk.JMK př.č.2'!$O$30+'soust.uk.JMK př.č.2'!$P$30</f>
        <v>22423</v>
      </c>
      <c r="G257" s="175">
        <f>'soust.uk.JMK př.č.2'!$L$30</f>
        <v>379</v>
      </c>
      <c r="H257" s="63">
        <f t="shared" si="19"/>
        <v>40126</v>
      </c>
      <c r="I257" s="63">
        <f t="shared" si="20"/>
        <v>29269</v>
      </c>
      <c r="J257" s="63">
        <f t="shared" si="18"/>
        <v>23651</v>
      </c>
      <c r="K257" s="63">
        <f t="shared" si="21"/>
        <v>17137</v>
      </c>
      <c r="L257" s="63">
        <f t="shared" si="22"/>
        <v>10478</v>
      </c>
      <c r="M257" s="63">
        <f t="shared" si="23"/>
        <v>6135</v>
      </c>
    </row>
    <row r="258" spans="1:13" s="167" customFormat="1" x14ac:dyDescent="0.25">
      <c r="A258" s="176">
        <v>258</v>
      </c>
      <c r="B258" s="174">
        <v>23.52</v>
      </c>
      <c r="C258" s="174">
        <v>58.79</v>
      </c>
      <c r="D258" s="174">
        <v>29.73</v>
      </c>
      <c r="E258" s="175">
        <f>'soust.uk.JMK př.č.2'!$M$30+'soust.uk.JMK př.č.2'!$N$30</f>
        <v>39578</v>
      </c>
      <c r="F258" s="175">
        <f>'soust.uk.JMK př.č.2'!$O$30+'soust.uk.JMK př.č.2'!$P$30</f>
        <v>22423</v>
      </c>
      <c r="G258" s="175">
        <f>'soust.uk.JMK př.č.2'!$L$30</f>
        <v>379</v>
      </c>
      <c r="H258" s="63">
        <f t="shared" si="19"/>
        <v>40092</v>
      </c>
      <c r="I258" s="63">
        <f t="shared" si="20"/>
        <v>29244</v>
      </c>
      <c r="J258" s="63">
        <f t="shared" si="18"/>
        <v>23640</v>
      </c>
      <c r="K258" s="63">
        <f t="shared" si="21"/>
        <v>17129</v>
      </c>
      <c r="L258" s="63">
        <f t="shared" si="22"/>
        <v>10469</v>
      </c>
      <c r="M258" s="63">
        <f t="shared" si="23"/>
        <v>6132</v>
      </c>
    </row>
    <row r="259" spans="1:13" s="167" customFormat="1" x14ac:dyDescent="0.25">
      <c r="A259" s="176">
        <v>259</v>
      </c>
      <c r="B259" s="174">
        <v>23.54</v>
      </c>
      <c r="C259" s="174">
        <v>58.85</v>
      </c>
      <c r="D259" s="174">
        <v>29.73</v>
      </c>
      <c r="E259" s="175">
        <f>'soust.uk.JMK př.č.2'!$M$30+'soust.uk.JMK př.č.2'!$N$30</f>
        <v>39578</v>
      </c>
      <c r="F259" s="175">
        <f>'soust.uk.JMK př.č.2'!$O$30+'soust.uk.JMK př.č.2'!$P$30</f>
        <v>22423</v>
      </c>
      <c r="G259" s="175">
        <f>'soust.uk.JMK př.č.2'!$L$30</f>
        <v>379</v>
      </c>
      <c r="H259" s="63">
        <f t="shared" si="19"/>
        <v>40068</v>
      </c>
      <c r="I259" s="63">
        <f t="shared" si="20"/>
        <v>29226</v>
      </c>
      <c r="J259" s="63">
        <f t="shared" si="18"/>
        <v>23629</v>
      </c>
      <c r="K259" s="63">
        <f t="shared" si="21"/>
        <v>17121</v>
      </c>
      <c r="L259" s="63">
        <f t="shared" si="22"/>
        <v>10463</v>
      </c>
      <c r="M259" s="63">
        <f t="shared" si="23"/>
        <v>6129</v>
      </c>
    </row>
    <row r="260" spans="1:13" s="167" customFormat="1" x14ac:dyDescent="0.25">
      <c r="A260" s="176">
        <v>260</v>
      </c>
      <c r="B260" s="174">
        <v>23.57</v>
      </c>
      <c r="C260" s="174">
        <v>58.92</v>
      </c>
      <c r="D260" s="174">
        <v>29.73</v>
      </c>
      <c r="E260" s="175">
        <f>'soust.uk.JMK př.č.2'!$M$30+'soust.uk.JMK př.č.2'!$N$30</f>
        <v>39578</v>
      </c>
      <c r="F260" s="175">
        <f>'soust.uk.JMK př.č.2'!$O$30+'soust.uk.JMK př.č.2'!$P$30</f>
        <v>22423</v>
      </c>
      <c r="G260" s="175">
        <f>'soust.uk.JMK př.č.2'!$L$30</f>
        <v>379</v>
      </c>
      <c r="H260" s="63">
        <f t="shared" si="19"/>
        <v>40034</v>
      </c>
      <c r="I260" s="63">
        <f t="shared" si="20"/>
        <v>29201</v>
      </c>
      <c r="J260" s="63">
        <f t="shared" si="18"/>
        <v>23616</v>
      </c>
      <c r="K260" s="63">
        <f t="shared" si="21"/>
        <v>17111</v>
      </c>
      <c r="L260" s="63">
        <f t="shared" si="22"/>
        <v>10454</v>
      </c>
      <c r="M260" s="63">
        <f t="shared" si="23"/>
        <v>6126</v>
      </c>
    </row>
    <row r="261" spans="1:13" s="167" customFormat="1" x14ac:dyDescent="0.25">
      <c r="A261" s="176">
        <v>261</v>
      </c>
      <c r="B261" s="174">
        <v>23.59</v>
      </c>
      <c r="C261" s="174">
        <v>58.98</v>
      </c>
      <c r="D261" s="174">
        <v>29.73</v>
      </c>
      <c r="E261" s="175">
        <f>'soust.uk.JMK př.č.2'!$M$30+'soust.uk.JMK př.č.2'!$N$30</f>
        <v>39578</v>
      </c>
      <c r="F261" s="175">
        <f>'soust.uk.JMK př.č.2'!$O$30+'soust.uk.JMK př.č.2'!$P$30</f>
        <v>22423</v>
      </c>
      <c r="G261" s="175">
        <f>'soust.uk.JMK př.č.2'!$L$30</f>
        <v>379</v>
      </c>
      <c r="H261" s="63">
        <f t="shared" si="19"/>
        <v>40011</v>
      </c>
      <c r="I261" s="63">
        <f t="shared" si="20"/>
        <v>29184</v>
      </c>
      <c r="J261" s="63">
        <f t="shared" si="18"/>
        <v>23605</v>
      </c>
      <c r="K261" s="63">
        <f t="shared" si="21"/>
        <v>17103</v>
      </c>
      <c r="L261" s="63">
        <f t="shared" si="22"/>
        <v>10448</v>
      </c>
      <c r="M261" s="63">
        <f t="shared" si="23"/>
        <v>6123</v>
      </c>
    </row>
    <row r="262" spans="1:13" s="167" customFormat="1" x14ac:dyDescent="0.25">
      <c r="A262" s="176">
        <v>262</v>
      </c>
      <c r="B262" s="174">
        <v>23.62</v>
      </c>
      <c r="C262" s="174">
        <v>59.04</v>
      </c>
      <c r="D262" s="174">
        <v>29.73</v>
      </c>
      <c r="E262" s="175">
        <f>'soust.uk.JMK př.č.2'!$M$30+'soust.uk.JMK př.č.2'!$N$30</f>
        <v>39578</v>
      </c>
      <c r="F262" s="175">
        <f>'soust.uk.JMK př.č.2'!$O$30+'soust.uk.JMK př.č.2'!$P$30</f>
        <v>22423</v>
      </c>
      <c r="G262" s="175">
        <f>'soust.uk.JMK př.č.2'!$L$30</f>
        <v>379</v>
      </c>
      <c r="H262" s="63">
        <f t="shared" si="19"/>
        <v>39976</v>
      </c>
      <c r="I262" s="63">
        <f t="shared" si="20"/>
        <v>29158</v>
      </c>
      <c r="J262" s="63">
        <f t="shared" si="18"/>
        <v>23594</v>
      </c>
      <c r="K262" s="63">
        <f t="shared" si="21"/>
        <v>17095</v>
      </c>
      <c r="L262" s="63">
        <f t="shared" si="22"/>
        <v>10439</v>
      </c>
      <c r="M262" s="63">
        <f t="shared" si="23"/>
        <v>6120</v>
      </c>
    </row>
    <row r="263" spans="1:13" s="167" customFormat="1" x14ac:dyDescent="0.25">
      <c r="A263" s="176">
        <v>263</v>
      </c>
      <c r="B263" s="174">
        <v>23.64</v>
      </c>
      <c r="C263" s="174">
        <v>59.11</v>
      </c>
      <c r="D263" s="174">
        <v>29.73</v>
      </c>
      <c r="E263" s="175">
        <f>'soust.uk.JMK př.č.2'!$M$30+'soust.uk.JMK př.č.2'!$N$30</f>
        <v>39578</v>
      </c>
      <c r="F263" s="175">
        <f>'soust.uk.JMK př.č.2'!$O$30+'soust.uk.JMK př.č.2'!$P$30</f>
        <v>22423</v>
      </c>
      <c r="G263" s="175">
        <f>'soust.uk.JMK př.č.2'!$L$30</f>
        <v>379</v>
      </c>
      <c r="H263" s="63">
        <f t="shared" si="19"/>
        <v>39952</v>
      </c>
      <c r="I263" s="63">
        <f t="shared" si="20"/>
        <v>29141</v>
      </c>
      <c r="J263" s="63">
        <f t="shared" si="18"/>
        <v>23580</v>
      </c>
      <c r="K263" s="63">
        <f t="shared" si="21"/>
        <v>17085</v>
      </c>
      <c r="L263" s="63">
        <f t="shared" si="22"/>
        <v>10432</v>
      </c>
      <c r="M263" s="63">
        <f t="shared" si="23"/>
        <v>6116</v>
      </c>
    </row>
    <row r="264" spans="1:13" s="167" customFormat="1" x14ac:dyDescent="0.25">
      <c r="A264" s="176">
        <v>264</v>
      </c>
      <c r="B264" s="174">
        <v>23.67</v>
      </c>
      <c r="C264" s="174">
        <v>59.17</v>
      </c>
      <c r="D264" s="174">
        <v>29.73</v>
      </c>
      <c r="E264" s="175">
        <f>'soust.uk.JMK př.č.2'!$M$30+'soust.uk.JMK př.č.2'!$N$30</f>
        <v>39578</v>
      </c>
      <c r="F264" s="175">
        <f>'soust.uk.JMK př.č.2'!$O$30+'soust.uk.JMK př.č.2'!$P$30</f>
        <v>22423</v>
      </c>
      <c r="G264" s="175">
        <f>'soust.uk.JMK př.č.2'!$L$30</f>
        <v>379</v>
      </c>
      <c r="H264" s="63">
        <f t="shared" si="19"/>
        <v>39919</v>
      </c>
      <c r="I264" s="63">
        <f t="shared" si="20"/>
        <v>29116</v>
      </c>
      <c r="J264" s="63">
        <f t="shared" si="18"/>
        <v>23570</v>
      </c>
      <c r="K264" s="63">
        <f t="shared" si="21"/>
        <v>17077</v>
      </c>
      <c r="L264" s="63">
        <f t="shared" si="22"/>
        <v>10424</v>
      </c>
      <c r="M264" s="63">
        <f t="shared" si="23"/>
        <v>6114</v>
      </c>
    </row>
    <row r="265" spans="1:13" s="167" customFormat="1" x14ac:dyDescent="0.25">
      <c r="A265" s="176">
        <v>265</v>
      </c>
      <c r="B265" s="174">
        <v>23.69</v>
      </c>
      <c r="C265" s="174">
        <v>59.23</v>
      </c>
      <c r="D265" s="174">
        <v>29.73</v>
      </c>
      <c r="E265" s="175">
        <f>'soust.uk.JMK př.č.2'!$M$30+'soust.uk.JMK př.č.2'!$N$30</f>
        <v>39578</v>
      </c>
      <c r="F265" s="175">
        <f>'soust.uk.JMK př.č.2'!$O$30+'soust.uk.JMK př.č.2'!$P$30</f>
        <v>22423</v>
      </c>
      <c r="G265" s="175">
        <f>'soust.uk.JMK př.č.2'!$L$30</f>
        <v>379</v>
      </c>
      <c r="H265" s="63">
        <f t="shared" si="19"/>
        <v>39895</v>
      </c>
      <c r="I265" s="63">
        <f t="shared" si="20"/>
        <v>29099</v>
      </c>
      <c r="J265" s="63">
        <f t="shared" si="18"/>
        <v>23559</v>
      </c>
      <c r="K265" s="63">
        <f t="shared" si="21"/>
        <v>17069</v>
      </c>
      <c r="L265" s="63">
        <f t="shared" si="22"/>
        <v>10417</v>
      </c>
      <c r="M265" s="63">
        <f t="shared" si="23"/>
        <v>6111</v>
      </c>
    </row>
    <row r="266" spans="1:13" s="167" customFormat="1" x14ac:dyDescent="0.25">
      <c r="A266" s="176">
        <v>266</v>
      </c>
      <c r="B266" s="174">
        <v>23.72</v>
      </c>
      <c r="C266" s="174">
        <v>59.29</v>
      </c>
      <c r="D266" s="174">
        <v>29.73</v>
      </c>
      <c r="E266" s="175">
        <f>'soust.uk.JMK př.č.2'!$M$30+'soust.uk.JMK př.č.2'!$N$30</f>
        <v>39578</v>
      </c>
      <c r="F266" s="175">
        <f>'soust.uk.JMK př.č.2'!$O$30+'soust.uk.JMK př.č.2'!$P$30</f>
        <v>22423</v>
      </c>
      <c r="G266" s="175">
        <f>'soust.uk.JMK př.č.2'!$L$30</f>
        <v>379</v>
      </c>
      <c r="H266" s="63">
        <f t="shared" si="19"/>
        <v>39860</v>
      </c>
      <c r="I266" s="63">
        <f t="shared" si="20"/>
        <v>29073</v>
      </c>
      <c r="J266" s="63">
        <f t="shared" si="18"/>
        <v>23548</v>
      </c>
      <c r="K266" s="63">
        <f t="shared" si="21"/>
        <v>17061</v>
      </c>
      <c r="L266" s="63">
        <f t="shared" si="22"/>
        <v>10408</v>
      </c>
      <c r="M266" s="63">
        <f t="shared" si="23"/>
        <v>6108</v>
      </c>
    </row>
    <row r="267" spans="1:13" s="167" customFormat="1" x14ac:dyDescent="0.25">
      <c r="A267" s="176">
        <v>267</v>
      </c>
      <c r="B267" s="174">
        <v>23.74</v>
      </c>
      <c r="C267" s="174">
        <v>59.35</v>
      </c>
      <c r="D267" s="174">
        <v>29.73</v>
      </c>
      <c r="E267" s="175">
        <f>'soust.uk.JMK př.č.2'!$M$30+'soust.uk.JMK př.č.2'!$N$30</f>
        <v>39578</v>
      </c>
      <c r="F267" s="175">
        <f>'soust.uk.JMK př.č.2'!$O$30+'soust.uk.JMK př.č.2'!$P$30</f>
        <v>22423</v>
      </c>
      <c r="G267" s="175">
        <f>'soust.uk.JMK př.č.2'!$L$30</f>
        <v>379</v>
      </c>
      <c r="H267" s="63">
        <f t="shared" si="19"/>
        <v>39837</v>
      </c>
      <c r="I267" s="63">
        <f t="shared" si="20"/>
        <v>29056</v>
      </c>
      <c r="J267" s="63">
        <f t="shared" si="18"/>
        <v>23537</v>
      </c>
      <c r="K267" s="63">
        <f t="shared" si="21"/>
        <v>17053</v>
      </c>
      <c r="L267" s="63">
        <f t="shared" si="22"/>
        <v>10402</v>
      </c>
      <c r="M267" s="63">
        <f t="shared" si="23"/>
        <v>6105</v>
      </c>
    </row>
    <row r="268" spans="1:13" s="167" customFormat="1" x14ac:dyDescent="0.25">
      <c r="A268" s="176">
        <v>268</v>
      </c>
      <c r="B268" s="174">
        <v>23.77</v>
      </c>
      <c r="C268" s="174">
        <v>59.41</v>
      </c>
      <c r="D268" s="174">
        <v>29.73</v>
      </c>
      <c r="E268" s="175">
        <f>'soust.uk.JMK př.č.2'!$M$30+'soust.uk.JMK př.č.2'!$N$30</f>
        <v>39578</v>
      </c>
      <c r="F268" s="175">
        <f>'soust.uk.JMK př.č.2'!$O$30+'soust.uk.JMK př.č.2'!$P$30</f>
        <v>22423</v>
      </c>
      <c r="G268" s="175">
        <f>'soust.uk.JMK př.č.2'!$L$30</f>
        <v>379</v>
      </c>
      <c r="H268" s="63">
        <f t="shared" si="19"/>
        <v>39803</v>
      </c>
      <c r="I268" s="63">
        <f t="shared" si="20"/>
        <v>29031</v>
      </c>
      <c r="J268" s="63">
        <f t="shared" si="18"/>
        <v>23526</v>
      </c>
      <c r="K268" s="63">
        <f t="shared" si="21"/>
        <v>17045</v>
      </c>
      <c r="L268" s="63">
        <f t="shared" si="22"/>
        <v>10393</v>
      </c>
      <c r="M268" s="63">
        <f t="shared" si="23"/>
        <v>6102</v>
      </c>
    </row>
    <row r="269" spans="1:13" s="167" customFormat="1" x14ac:dyDescent="0.25">
      <c r="A269" s="176">
        <v>269</v>
      </c>
      <c r="B269" s="174">
        <v>23.79</v>
      </c>
      <c r="C269" s="174">
        <v>59.48</v>
      </c>
      <c r="D269" s="174">
        <v>29.73</v>
      </c>
      <c r="E269" s="175">
        <f>'soust.uk.JMK př.č.2'!$M$30+'soust.uk.JMK př.č.2'!$N$30</f>
        <v>39578</v>
      </c>
      <c r="F269" s="175">
        <f>'soust.uk.JMK př.č.2'!$O$30+'soust.uk.JMK př.č.2'!$P$30</f>
        <v>22423</v>
      </c>
      <c r="G269" s="175">
        <f>'soust.uk.JMK př.č.2'!$L$30</f>
        <v>379</v>
      </c>
      <c r="H269" s="63">
        <f t="shared" si="19"/>
        <v>39780</v>
      </c>
      <c r="I269" s="63">
        <f t="shared" si="20"/>
        <v>29014</v>
      </c>
      <c r="J269" s="63">
        <f t="shared" si="18"/>
        <v>23513</v>
      </c>
      <c r="K269" s="63">
        <f t="shared" si="21"/>
        <v>17035</v>
      </c>
      <c r="L269" s="63">
        <f t="shared" si="22"/>
        <v>10387</v>
      </c>
      <c r="M269" s="63">
        <f t="shared" si="23"/>
        <v>6099</v>
      </c>
    </row>
    <row r="270" spans="1:13" s="167" customFormat="1" x14ac:dyDescent="0.25">
      <c r="A270" s="176">
        <v>270</v>
      </c>
      <c r="B270" s="174">
        <v>23.81</v>
      </c>
      <c r="C270" s="174">
        <v>59.54</v>
      </c>
      <c r="D270" s="174">
        <v>29.73</v>
      </c>
      <c r="E270" s="175">
        <f>'soust.uk.JMK př.č.2'!$M$30+'soust.uk.JMK př.č.2'!$N$30</f>
        <v>39578</v>
      </c>
      <c r="F270" s="175">
        <f>'soust.uk.JMK př.č.2'!$O$30+'soust.uk.JMK př.č.2'!$P$30</f>
        <v>22423</v>
      </c>
      <c r="G270" s="175">
        <f>'soust.uk.JMK př.č.2'!$L$30</f>
        <v>379</v>
      </c>
      <c r="H270" s="63">
        <f t="shared" si="19"/>
        <v>39758</v>
      </c>
      <c r="I270" s="63">
        <f t="shared" si="20"/>
        <v>28998</v>
      </c>
      <c r="J270" s="63">
        <f t="shared" si="18"/>
        <v>23502</v>
      </c>
      <c r="K270" s="63">
        <f t="shared" si="21"/>
        <v>17027</v>
      </c>
      <c r="L270" s="63">
        <f t="shared" si="22"/>
        <v>10381</v>
      </c>
      <c r="M270" s="63">
        <f t="shared" si="23"/>
        <v>6096</v>
      </c>
    </row>
    <row r="271" spans="1:13" s="167" customFormat="1" x14ac:dyDescent="0.25">
      <c r="A271" s="176">
        <v>271</v>
      </c>
      <c r="B271" s="174">
        <v>23.84</v>
      </c>
      <c r="C271" s="174">
        <v>59.6</v>
      </c>
      <c r="D271" s="174">
        <v>29.73</v>
      </c>
      <c r="E271" s="175">
        <f>'soust.uk.JMK př.č.2'!$M$30+'soust.uk.JMK př.č.2'!$N$30</f>
        <v>39578</v>
      </c>
      <c r="F271" s="175">
        <f>'soust.uk.JMK př.č.2'!$O$30+'soust.uk.JMK př.č.2'!$P$30</f>
        <v>22423</v>
      </c>
      <c r="G271" s="175">
        <f>'soust.uk.JMK př.č.2'!$L$30</f>
        <v>379</v>
      </c>
      <c r="H271" s="63">
        <f t="shared" si="19"/>
        <v>39723</v>
      </c>
      <c r="I271" s="63">
        <f t="shared" si="20"/>
        <v>28972</v>
      </c>
      <c r="J271" s="63">
        <f t="shared" si="18"/>
        <v>23491</v>
      </c>
      <c r="K271" s="63">
        <f t="shared" si="21"/>
        <v>17019</v>
      </c>
      <c r="L271" s="63">
        <f t="shared" si="22"/>
        <v>10372</v>
      </c>
      <c r="M271" s="63">
        <f t="shared" si="23"/>
        <v>6093</v>
      </c>
    </row>
    <row r="272" spans="1:13" s="167" customFormat="1" x14ac:dyDescent="0.25">
      <c r="A272" s="176">
        <v>272</v>
      </c>
      <c r="B272" s="174">
        <v>23.86</v>
      </c>
      <c r="C272" s="174">
        <v>59.66</v>
      </c>
      <c r="D272" s="174">
        <v>29.73</v>
      </c>
      <c r="E272" s="175">
        <f>'soust.uk.JMK př.č.2'!$M$30+'soust.uk.JMK př.č.2'!$N$30</f>
        <v>39578</v>
      </c>
      <c r="F272" s="175">
        <f>'soust.uk.JMK př.č.2'!$O$30+'soust.uk.JMK př.č.2'!$P$30</f>
        <v>22423</v>
      </c>
      <c r="G272" s="175">
        <f>'soust.uk.JMK př.č.2'!$L$30</f>
        <v>379</v>
      </c>
      <c r="H272" s="63">
        <f t="shared" si="19"/>
        <v>39701</v>
      </c>
      <c r="I272" s="63">
        <f t="shared" si="20"/>
        <v>28956</v>
      </c>
      <c r="J272" s="63">
        <f t="shared" si="18"/>
        <v>23480</v>
      </c>
      <c r="K272" s="63">
        <f t="shared" si="21"/>
        <v>17011</v>
      </c>
      <c r="L272" s="63">
        <f t="shared" si="22"/>
        <v>10366</v>
      </c>
      <c r="M272" s="63">
        <f t="shared" si="23"/>
        <v>6090</v>
      </c>
    </row>
    <row r="273" spans="1:19" x14ac:dyDescent="0.25">
      <c r="A273" s="176">
        <v>273</v>
      </c>
      <c r="B273" s="174">
        <v>23.89</v>
      </c>
      <c r="C273" s="174">
        <v>59.72</v>
      </c>
      <c r="D273" s="174">
        <v>29.73</v>
      </c>
      <c r="E273" s="175">
        <f>'soust.uk.JMK př.č.2'!$M$30+'soust.uk.JMK př.č.2'!$N$30</f>
        <v>39578</v>
      </c>
      <c r="F273" s="175">
        <f>'soust.uk.JMK př.č.2'!$O$30+'soust.uk.JMK př.č.2'!$P$30</f>
        <v>22423</v>
      </c>
      <c r="G273" s="175">
        <f>'soust.uk.JMK př.č.2'!$L$30</f>
        <v>379</v>
      </c>
      <c r="H273" s="63">
        <f t="shared" si="19"/>
        <v>39667</v>
      </c>
      <c r="I273" s="63">
        <f t="shared" si="20"/>
        <v>28931</v>
      </c>
      <c r="J273" s="63">
        <f t="shared" si="18"/>
        <v>23469</v>
      </c>
      <c r="K273" s="63">
        <f t="shared" si="21"/>
        <v>17003</v>
      </c>
      <c r="L273" s="63">
        <f t="shared" si="22"/>
        <v>10357</v>
      </c>
      <c r="M273" s="63">
        <f t="shared" si="23"/>
        <v>6087</v>
      </c>
      <c r="N273" s="167"/>
      <c r="O273" s="167"/>
      <c r="P273" s="167"/>
      <c r="Q273" s="167"/>
      <c r="R273" s="167"/>
      <c r="S273" s="167"/>
    </row>
    <row r="274" spans="1:19" x14ac:dyDescent="0.25">
      <c r="A274" s="176">
        <v>274</v>
      </c>
      <c r="B274" s="174">
        <v>23.91</v>
      </c>
      <c r="C274" s="174">
        <v>59.78</v>
      </c>
      <c r="D274" s="174">
        <v>29.73</v>
      </c>
      <c r="E274" s="175">
        <f>'soust.uk.JMK př.č.2'!$M$30+'soust.uk.JMK př.č.2'!$N$30</f>
        <v>39578</v>
      </c>
      <c r="F274" s="175">
        <f>'soust.uk.JMK př.č.2'!$O$30+'soust.uk.JMK př.č.2'!$P$30</f>
        <v>22423</v>
      </c>
      <c r="G274" s="175">
        <f>'soust.uk.JMK př.č.2'!$L$30</f>
        <v>379</v>
      </c>
      <c r="H274" s="63">
        <f t="shared" si="19"/>
        <v>39644</v>
      </c>
      <c r="I274" s="63">
        <f t="shared" si="20"/>
        <v>28914</v>
      </c>
      <c r="J274" s="63">
        <f t="shared" si="18"/>
        <v>23458</v>
      </c>
      <c r="K274" s="63">
        <f t="shared" si="21"/>
        <v>16995</v>
      </c>
      <c r="L274" s="63">
        <f t="shared" si="22"/>
        <v>10351</v>
      </c>
      <c r="M274" s="63">
        <f t="shared" si="23"/>
        <v>6084</v>
      </c>
      <c r="N274" s="167"/>
      <c r="O274" s="167"/>
      <c r="P274" s="167"/>
      <c r="Q274" s="167"/>
      <c r="R274" s="167"/>
      <c r="S274" s="167"/>
    </row>
    <row r="275" spans="1:19" x14ac:dyDescent="0.25">
      <c r="A275" s="176">
        <v>275</v>
      </c>
      <c r="B275" s="174">
        <v>23.93</v>
      </c>
      <c r="C275" s="174">
        <v>59.84</v>
      </c>
      <c r="D275" s="174">
        <v>29.73</v>
      </c>
      <c r="E275" s="175">
        <f>'soust.uk.JMK př.č.2'!$M$30+'soust.uk.JMK př.č.2'!$N$30</f>
        <v>39578</v>
      </c>
      <c r="F275" s="175">
        <f>'soust.uk.JMK př.č.2'!$O$30+'soust.uk.JMK př.č.2'!$P$30</f>
        <v>22423</v>
      </c>
      <c r="G275" s="175">
        <f>'soust.uk.JMK př.č.2'!$L$30</f>
        <v>379</v>
      </c>
      <c r="H275" s="63">
        <f t="shared" si="19"/>
        <v>39622</v>
      </c>
      <c r="I275" s="63">
        <f t="shared" si="20"/>
        <v>28898</v>
      </c>
      <c r="J275" s="63">
        <f t="shared" si="18"/>
        <v>23447</v>
      </c>
      <c r="K275" s="63">
        <f t="shared" si="21"/>
        <v>16987</v>
      </c>
      <c r="L275" s="63">
        <f t="shared" si="22"/>
        <v>10345</v>
      </c>
      <c r="M275" s="63">
        <f t="shared" si="23"/>
        <v>6081</v>
      </c>
      <c r="N275" s="167"/>
      <c r="O275" s="167"/>
      <c r="P275" s="167"/>
      <c r="Q275" s="167"/>
      <c r="R275" s="167"/>
      <c r="S275" s="167"/>
    </row>
    <row r="276" spans="1:19" x14ac:dyDescent="0.25">
      <c r="A276" s="176">
        <v>276</v>
      </c>
      <c r="B276" s="174">
        <v>23.96</v>
      </c>
      <c r="C276" s="174">
        <v>59.9</v>
      </c>
      <c r="D276" s="174">
        <v>29.73</v>
      </c>
      <c r="E276" s="175">
        <f>'soust.uk.JMK př.č.2'!$M$30+'soust.uk.JMK př.č.2'!$N$30</f>
        <v>39578</v>
      </c>
      <c r="F276" s="175">
        <f>'soust.uk.JMK př.č.2'!$O$30+'soust.uk.JMK př.č.2'!$P$30</f>
        <v>22423</v>
      </c>
      <c r="G276" s="175">
        <f>'soust.uk.JMK př.č.2'!$L$30</f>
        <v>379</v>
      </c>
      <c r="H276" s="63">
        <f t="shared" si="19"/>
        <v>39589</v>
      </c>
      <c r="I276" s="63">
        <f t="shared" si="20"/>
        <v>28873</v>
      </c>
      <c r="J276" s="63">
        <f t="shared" si="18"/>
        <v>23436</v>
      </c>
      <c r="K276" s="63">
        <f t="shared" si="21"/>
        <v>16979</v>
      </c>
      <c r="L276" s="63">
        <f t="shared" si="22"/>
        <v>10337</v>
      </c>
      <c r="M276" s="63">
        <f t="shared" si="23"/>
        <v>6078</v>
      </c>
      <c r="N276" s="167"/>
      <c r="O276" s="167"/>
      <c r="P276" s="167"/>
      <c r="Q276" s="167"/>
      <c r="R276" s="167"/>
      <c r="S276" s="167"/>
    </row>
    <row r="277" spans="1:19" x14ac:dyDescent="0.25">
      <c r="A277" s="176">
        <v>277</v>
      </c>
      <c r="B277" s="174">
        <v>23.98</v>
      </c>
      <c r="C277" s="174">
        <v>59.96</v>
      </c>
      <c r="D277" s="174">
        <v>29.73</v>
      </c>
      <c r="E277" s="175">
        <f>'soust.uk.JMK př.č.2'!$M$30+'soust.uk.JMK př.č.2'!$N$30</f>
        <v>39578</v>
      </c>
      <c r="F277" s="175">
        <f>'soust.uk.JMK př.č.2'!$O$30+'soust.uk.JMK př.č.2'!$P$30</f>
        <v>22423</v>
      </c>
      <c r="G277" s="175">
        <f>'soust.uk.JMK př.č.2'!$L$30</f>
        <v>379</v>
      </c>
      <c r="H277" s="63">
        <f t="shared" si="19"/>
        <v>39565</v>
      </c>
      <c r="I277" s="63">
        <f t="shared" si="20"/>
        <v>28856</v>
      </c>
      <c r="J277" s="63">
        <f t="shared" si="18"/>
        <v>23427</v>
      </c>
      <c r="K277" s="63">
        <f t="shared" si="21"/>
        <v>16972</v>
      </c>
      <c r="L277" s="63">
        <f t="shared" si="22"/>
        <v>10330</v>
      </c>
      <c r="M277" s="63">
        <f t="shared" si="23"/>
        <v>6076</v>
      </c>
      <c r="N277" s="167"/>
      <c r="O277" s="167"/>
      <c r="P277" s="167"/>
      <c r="Q277" s="167"/>
      <c r="R277" s="167"/>
      <c r="S277" s="167"/>
    </row>
    <row r="278" spans="1:19" x14ac:dyDescent="0.25">
      <c r="A278" s="176">
        <v>278</v>
      </c>
      <c r="B278" s="174">
        <v>24.01</v>
      </c>
      <c r="C278" s="174">
        <v>60.01</v>
      </c>
      <c r="D278" s="174">
        <v>29.73</v>
      </c>
      <c r="E278" s="175">
        <f>'soust.uk.JMK př.č.2'!$M$30+'soust.uk.JMK př.č.2'!$N$30</f>
        <v>39578</v>
      </c>
      <c r="F278" s="175">
        <f>'soust.uk.JMK př.č.2'!$O$30+'soust.uk.JMK př.č.2'!$P$30</f>
        <v>22423</v>
      </c>
      <c r="G278" s="175">
        <f>'soust.uk.JMK př.č.2'!$L$30</f>
        <v>379</v>
      </c>
      <c r="H278" s="63">
        <f t="shared" si="19"/>
        <v>39531</v>
      </c>
      <c r="I278" s="63">
        <f t="shared" si="20"/>
        <v>28831</v>
      </c>
      <c r="J278" s="63">
        <f t="shared" si="18"/>
        <v>23417</v>
      </c>
      <c r="K278" s="63">
        <f t="shared" si="21"/>
        <v>16965</v>
      </c>
      <c r="L278" s="63">
        <f t="shared" si="22"/>
        <v>10321</v>
      </c>
      <c r="M278" s="63">
        <f t="shared" si="23"/>
        <v>6073</v>
      </c>
      <c r="N278" s="167"/>
      <c r="O278" s="167"/>
      <c r="P278" s="167"/>
      <c r="Q278" s="167"/>
      <c r="R278" s="167"/>
      <c r="S278" s="167"/>
    </row>
    <row r="279" spans="1:19" x14ac:dyDescent="0.25">
      <c r="A279" s="176">
        <v>279</v>
      </c>
      <c r="B279" s="174">
        <v>24.03</v>
      </c>
      <c r="C279" s="174">
        <v>60.07</v>
      </c>
      <c r="D279" s="174">
        <v>29.73</v>
      </c>
      <c r="E279" s="175">
        <f>'soust.uk.JMK př.č.2'!$M$30+'soust.uk.JMK př.č.2'!$N$30</f>
        <v>39578</v>
      </c>
      <c r="F279" s="175">
        <f>'soust.uk.JMK př.č.2'!$O$30+'soust.uk.JMK př.č.2'!$P$30</f>
        <v>22423</v>
      </c>
      <c r="G279" s="175">
        <f>'soust.uk.JMK př.č.2'!$L$30</f>
        <v>379</v>
      </c>
      <c r="H279" s="63">
        <f t="shared" si="19"/>
        <v>39510</v>
      </c>
      <c r="I279" s="63">
        <f t="shared" si="20"/>
        <v>28815</v>
      </c>
      <c r="J279" s="63">
        <f t="shared" si="18"/>
        <v>23407</v>
      </c>
      <c r="K279" s="63">
        <f t="shared" si="21"/>
        <v>16957</v>
      </c>
      <c r="L279" s="63">
        <f t="shared" si="22"/>
        <v>10316</v>
      </c>
      <c r="M279" s="63">
        <f t="shared" si="23"/>
        <v>6071</v>
      </c>
      <c r="N279" s="167"/>
      <c r="O279" s="167"/>
      <c r="P279" s="167"/>
      <c r="Q279" s="167"/>
      <c r="R279" s="167"/>
      <c r="S279" s="167"/>
    </row>
    <row r="280" spans="1:19" x14ac:dyDescent="0.25">
      <c r="A280" s="176">
        <v>280</v>
      </c>
      <c r="B280" s="174">
        <v>24.05</v>
      </c>
      <c r="C280" s="174">
        <v>60.13</v>
      </c>
      <c r="D280" s="174">
        <v>29.73</v>
      </c>
      <c r="E280" s="175">
        <f>'soust.uk.JMK př.č.2'!$M$30+'soust.uk.JMK př.č.2'!$N$30</f>
        <v>39578</v>
      </c>
      <c r="F280" s="175">
        <f>'soust.uk.JMK př.č.2'!$O$30+'soust.uk.JMK př.č.2'!$P$30</f>
        <v>22423</v>
      </c>
      <c r="G280" s="175">
        <f>'soust.uk.JMK př.č.2'!$L$30</f>
        <v>379</v>
      </c>
      <c r="H280" s="63">
        <f t="shared" si="19"/>
        <v>39488</v>
      </c>
      <c r="I280" s="63">
        <f t="shared" si="20"/>
        <v>28799</v>
      </c>
      <c r="J280" s="63">
        <f t="shared" si="18"/>
        <v>23396</v>
      </c>
      <c r="K280" s="63">
        <f t="shared" si="21"/>
        <v>16949</v>
      </c>
      <c r="L280" s="63">
        <f t="shared" si="22"/>
        <v>10310</v>
      </c>
      <c r="M280" s="63">
        <f t="shared" si="23"/>
        <v>6068</v>
      </c>
      <c r="N280" s="167"/>
      <c r="O280" s="167"/>
      <c r="P280" s="167"/>
      <c r="Q280" s="167"/>
      <c r="R280" s="167"/>
      <c r="S280" s="167"/>
    </row>
    <row r="281" spans="1:19" x14ac:dyDescent="0.25">
      <c r="A281" s="176">
        <v>281</v>
      </c>
      <c r="B281" s="174">
        <v>24.08</v>
      </c>
      <c r="C281" s="174">
        <v>60.19</v>
      </c>
      <c r="D281" s="174">
        <v>29.73</v>
      </c>
      <c r="E281" s="175">
        <f>'soust.uk.JMK př.č.2'!$M$30+'soust.uk.JMK př.č.2'!$N$30</f>
        <v>39578</v>
      </c>
      <c r="F281" s="175">
        <f>'soust.uk.JMK př.č.2'!$O$30+'soust.uk.JMK př.č.2'!$P$30</f>
        <v>22423</v>
      </c>
      <c r="G281" s="175">
        <f>'soust.uk.JMK př.č.2'!$L$30</f>
        <v>379</v>
      </c>
      <c r="H281" s="63">
        <f t="shared" si="19"/>
        <v>39454</v>
      </c>
      <c r="I281" s="63">
        <f t="shared" si="20"/>
        <v>28774</v>
      </c>
      <c r="J281" s="63">
        <f t="shared" si="18"/>
        <v>23385</v>
      </c>
      <c r="K281" s="63">
        <f t="shared" si="21"/>
        <v>16941</v>
      </c>
      <c r="L281" s="63">
        <f t="shared" si="22"/>
        <v>10301</v>
      </c>
      <c r="M281" s="63">
        <f t="shared" si="23"/>
        <v>6065</v>
      </c>
      <c r="N281" s="167"/>
      <c r="O281" s="167"/>
      <c r="P281" s="167"/>
      <c r="Q281" s="167"/>
      <c r="R281" s="167"/>
      <c r="S281" s="167"/>
    </row>
    <row r="282" spans="1:19" x14ac:dyDescent="0.25">
      <c r="A282" s="176">
        <v>282</v>
      </c>
      <c r="B282" s="174">
        <v>24.1</v>
      </c>
      <c r="C282" s="174">
        <v>60.25</v>
      </c>
      <c r="D282" s="174">
        <v>29.73</v>
      </c>
      <c r="E282" s="175">
        <f>'soust.uk.JMK př.č.2'!$M$30+'soust.uk.JMK př.č.2'!$N$30</f>
        <v>39578</v>
      </c>
      <c r="F282" s="175">
        <f>'soust.uk.JMK př.č.2'!$O$30+'soust.uk.JMK př.č.2'!$P$30</f>
        <v>22423</v>
      </c>
      <c r="G282" s="175">
        <f>'soust.uk.JMK př.č.2'!$L$30</f>
        <v>379</v>
      </c>
      <c r="H282" s="63">
        <f t="shared" si="19"/>
        <v>39432</v>
      </c>
      <c r="I282" s="63">
        <f t="shared" si="20"/>
        <v>28758</v>
      </c>
      <c r="J282" s="63">
        <f t="shared" si="18"/>
        <v>23374</v>
      </c>
      <c r="K282" s="63">
        <f t="shared" si="21"/>
        <v>16933</v>
      </c>
      <c r="L282" s="63">
        <f t="shared" si="22"/>
        <v>10295</v>
      </c>
      <c r="M282" s="63">
        <f t="shared" si="23"/>
        <v>6062</v>
      </c>
      <c r="N282" s="167"/>
      <c r="O282" s="167"/>
      <c r="P282" s="167"/>
      <c r="Q282" s="167"/>
      <c r="R282" s="167"/>
      <c r="S282" s="167"/>
    </row>
    <row r="283" spans="1:19" x14ac:dyDescent="0.25">
      <c r="A283" s="176">
        <v>283</v>
      </c>
      <c r="B283" s="174">
        <v>24.12</v>
      </c>
      <c r="C283" s="174">
        <v>60.31</v>
      </c>
      <c r="D283" s="174">
        <v>29.73</v>
      </c>
      <c r="E283" s="175">
        <f>'soust.uk.JMK př.č.2'!$M$30+'soust.uk.JMK př.č.2'!$N$30</f>
        <v>39578</v>
      </c>
      <c r="F283" s="175">
        <f>'soust.uk.JMK př.č.2'!$O$30+'soust.uk.JMK př.č.2'!$P$30</f>
        <v>22423</v>
      </c>
      <c r="G283" s="175">
        <f>'soust.uk.JMK př.č.2'!$L$30</f>
        <v>379</v>
      </c>
      <c r="H283" s="63">
        <f t="shared" si="19"/>
        <v>39409</v>
      </c>
      <c r="I283" s="63">
        <f t="shared" si="20"/>
        <v>28741</v>
      </c>
      <c r="J283" s="63">
        <f t="shared" si="18"/>
        <v>23365</v>
      </c>
      <c r="K283" s="63">
        <f t="shared" si="21"/>
        <v>16926</v>
      </c>
      <c r="L283" s="63">
        <f t="shared" si="22"/>
        <v>10289</v>
      </c>
      <c r="M283" s="63">
        <f t="shared" si="23"/>
        <v>6060</v>
      </c>
      <c r="N283" s="167"/>
      <c r="O283" s="167"/>
      <c r="P283" s="167"/>
      <c r="Q283" s="167"/>
      <c r="R283" s="167"/>
      <c r="S283" s="167"/>
    </row>
    <row r="284" spans="1:19" x14ac:dyDescent="0.25">
      <c r="A284" s="176">
        <v>284</v>
      </c>
      <c r="B284" s="174">
        <v>24.15</v>
      </c>
      <c r="C284" s="174">
        <v>60.36</v>
      </c>
      <c r="D284" s="174">
        <v>29.73</v>
      </c>
      <c r="E284" s="175">
        <f>'soust.uk.JMK př.č.2'!$M$30+'soust.uk.JMK př.č.2'!$N$30</f>
        <v>39578</v>
      </c>
      <c r="F284" s="175">
        <f>'soust.uk.JMK př.č.2'!$O$30+'soust.uk.JMK př.č.2'!$P$30</f>
        <v>22423</v>
      </c>
      <c r="G284" s="175">
        <f>'soust.uk.JMK př.č.2'!$L$30</f>
        <v>379</v>
      </c>
      <c r="H284" s="63">
        <f t="shared" si="19"/>
        <v>39377</v>
      </c>
      <c r="I284" s="63">
        <f t="shared" si="20"/>
        <v>28717</v>
      </c>
      <c r="J284" s="63">
        <f t="shared" si="18"/>
        <v>23355</v>
      </c>
      <c r="K284" s="63">
        <f t="shared" si="21"/>
        <v>16919</v>
      </c>
      <c r="L284" s="63">
        <f t="shared" si="22"/>
        <v>10281</v>
      </c>
      <c r="M284" s="63">
        <f t="shared" si="23"/>
        <v>6057</v>
      </c>
      <c r="N284" s="167"/>
      <c r="O284" s="167"/>
      <c r="P284" s="167"/>
      <c r="Q284" s="167"/>
      <c r="R284" s="167"/>
      <c r="S284" s="167"/>
    </row>
    <row r="285" spans="1:19" x14ac:dyDescent="0.25">
      <c r="A285" s="176">
        <v>285</v>
      </c>
      <c r="B285" s="174">
        <v>24.17</v>
      </c>
      <c r="C285" s="174">
        <v>60.42</v>
      </c>
      <c r="D285" s="174">
        <v>29.73</v>
      </c>
      <c r="E285" s="175">
        <f>'soust.uk.JMK př.č.2'!$M$30+'soust.uk.JMK př.č.2'!$N$30</f>
        <v>39578</v>
      </c>
      <c r="F285" s="175">
        <f>'soust.uk.JMK př.č.2'!$O$30+'soust.uk.JMK př.č.2'!$P$30</f>
        <v>22423</v>
      </c>
      <c r="G285" s="175">
        <f>'soust.uk.JMK př.č.2'!$L$30</f>
        <v>379</v>
      </c>
      <c r="H285" s="63">
        <f t="shared" si="19"/>
        <v>39354</v>
      </c>
      <c r="I285" s="63">
        <f t="shared" si="20"/>
        <v>28700</v>
      </c>
      <c r="J285" s="63">
        <f t="shared" si="18"/>
        <v>23344</v>
      </c>
      <c r="K285" s="63">
        <f t="shared" si="21"/>
        <v>16911</v>
      </c>
      <c r="L285" s="63">
        <f t="shared" si="22"/>
        <v>10275</v>
      </c>
      <c r="M285" s="63">
        <f t="shared" si="23"/>
        <v>6054</v>
      </c>
      <c r="N285" s="167"/>
      <c r="O285" s="167"/>
      <c r="P285" s="167"/>
      <c r="Q285" s="167"/>
      <c r="R285" s="167"/>
      <c r="S285" s="167"/>
    </row>
    <row r="286" spans="1:19" x14ac:dyDescent="0.25">
      <c r="A286" s="177">
        <v>286</v>
      </c>
      <c r="B286" s="174">
        <v>24.19</v>
      </c>
      <c r="C286" s="174">
        <v>60.48</v>
      </c>
      <c r="D286" s="174">
        <v>29.73</v>
      </c>
      <c r="E286" s="175">
        <f>'soust.uk.JMK př.č.2'!$M$30+'soust.uk.JMK př.č.2'!$N$30</f>
        <v>39578</v>
      </c>
      <c r="F286" s="175">
        <f>'soust.uk.JMK př.č.2'!$O$30+'soust.uk.JMK př.č.2'!$P$30</f>
        <v>22423</v>
      </c>
      <c r="G286" s="175">
        <f>'soust.uk.JMK př.č.2'!$L$30</f>
        <v>379</v>
      </c>
      <c r="H286" s="63">
        <f t="shared" si="19"/>
        <v>39332</v>
      </c>
      <c r="I286" s="63">
        <f t="shared" si="20"/>
        <v>28684</v>
      </c>
      <c r="J286" s="63">
        <f t="shared" si="18"/>
        <v>23333</v>
      </c>
      <c r="K286" s="63">
        <f t="shared" si="21"/>
        <v>16903</v>
      </c>
      <c r="L286" s="63">
        <f t="shared" si="22"/>
        <v>10269</v>
      </c>
      <c r="M286" s="63">
        <f t="shared" si="23"/>
        <v>6051</v>
      </c>
      <c r="N286" s="167"/>
      <c r="O286" s="167"/>
      <c r="P286" s="167"/>
      <c r="Q286" s="167"/>
      <c r="R286" s="167"/>
      <c r="S286" s="167"/>
    </row>
    <row r="287" spans="1:19" x14ac:dyDescent="0.25">
      <c r="A287" s="176">
        <v>287</v>
      </c>
      <c r="B287" s="174">
        <v>24.21</v>
      </c>
      <c r="C287" s="174">
        <v>60.54</v>
      </c>
      <c r="D287" s="174">
        <v>29.73</v>
      </c>
      <c r="E287" s="175">
        <f>'soust.uk.JMK př.č.2'!$M$30+'soust.uk.JMK př.č.2'!$N$30</f>
        <v>39578</v>
      </c>
      <c r="F287" s="175">
        <f>'soust.uk.JMK př.č.2'!$O$30+'soust.uk.JMK př.č.2'!$P$30</f>
        <v>22423</v>
      </c>
      <c r="G287" s="175">
        <f>'soust.uk.JMK př.č.2'!$L$30</f>
        <v>379</v>
      </c>
      <c r="H287" s="63">
        <f t="shared" si="19"/>
        <v>39310</v>
      </c>
      <c r="I287" s="63">
        <f t="shared" si="20"/>
        <v>28668</v>
      </c>
      <c r="J287" s="63">
        <f t="shared" si="18"/>
        <v>23324</v>
      </c>
      <c r="K287" s="63">
        <f t="shared" si="21"/>
        <v>16896</v>
      </c>
      <c r="L287" s="63">
        <f t="shared" si="22"/>
        <v>10263</v>
      </c>
      <c r="M287" s="63">
        <f t="shared" si="23"/>
        <v>6049</v>
      </c>
      <c r="N287" s="167"/>
      <c r="O287" s="167"/>
      <c r="P287" s="167"/>
      <c r="Q287" s="167"/>
      <c r="R287" s="167"/>
      <c r="S287" s="167"/>
    </row>
    <row r="288" spans="1:19" x14ac:dyDescent="0.25">
      <c r="A288" s="176">
        <v>288</v>
      </c>
      <c r="B288" s="174">
        <v>24.24</v>
      </c>
      <c r="C288" s="174">
        <v>60.59</v>
      </c>
      <c r="D288" s="174">
        <v>29.73</v>
      </c>
      <c r="E288" s="175">
        <f>'soust.uk.JMK př.č.2'!$M$30+'soust.uk.JMK př.č.2'!$N$30</f>
        <v>39578</v>
      </c>
      <c r="F288" s="175">
        <f>'soust.uk.JMK př.č.2'!$O$30+'soust.uk.JMK př.č.2'!$P$30</f>
        <v>22423</v>
      </c>
      <c r="G288" s="175">
        <f>'soust.uk.JMK př.č.2'!$L$30</f>
        <v>379</v>
      </c>
      <c r="H288" s="63">
        <f t="shared" si="19"/>
        <v>39278</v>
      </c>
      <c r="I288" s="63">
        <f t="shared" si="20"/>
        <v>28644</v>
      </c>
      <c r="J288" s="63">
        <f t="shared" si="18"/>
        <v>23314</v>
      </c>
      <c r="K288" s="63">
        <f t="shared" si="21"/>
        <v>16889</v>
      </c>
      <c r="L288" s="63">
        <f t="shared" si="22"/>
        <v>10255</v>
      </c>
      <c r="M288" s="63">
        <f t="shared" si="23"/>
        <v>6046</v>
      </c>
      <c r="N288" s="167"/>
      <c r="O288" s="167"/>
      <c r="P288" s="167"/>
      <c r="Q288" s="167"/>
      <c r="R288" s="167"/>
      <c r="S288" s="167"/>
    </row>
    <row r="289" spans="1:13" s="167" customFormat="1" x14ac:dyDescent="0.25">
      <c r="A289" s="176">
        <v>289</v>
      </c>
      <c r="B289" s="174">
        <v>24.26</v>
      </c>
      <c r="C289" s="174">
        <v>60.65</v>
      </c>
      <c r="D289" s="174">
        <v>29.73</v>
      </c>
      <c r="E289" s="175">
        <f>'soust.uk.JMK př.č.2'!$M$30+'soust.uk.JMK př.č.2'!$N$30</f>
        <v>39578</v>
      </c>
      <c r="F289" s="175">
        <f>'soust.uk.JMK př.č.2'!$O$30+'soust.uk.JMK př.č.2'!$P$30</f>
        <v>22423</v>
      </c>
      <c r="G289" s="175">
        <f>'soust.uk.JMK př.č.2'!$L$30</f>
        <v>379</v>
      </c>
      <c r="H289" s="63">
        <f t="shared" si="19"/>
        <v>39256</v>
      </c>
      <c r="I289" s="63">
        <f t="shared" si="20"/>
        <v>28628</v>
      </c>
      <c r="J289" s="63">
        <f t="shared" si="18"/>
        <v>23303</v>
      </c>
      <c r="K289" s="63">
        <f t="shared" si="21"/>
        <v>16881</v>
      </c>
      <c r="L289" s="63">
        <f t="shared" si="22"/>
        <v>10249</v>
      </c>
      <c r="M289" s="63">
        <f t="shared" si="23"/>
        <v>6043</v>
      </c>
    </row>
    <row r="290" spans="1:13" s="167" customFormat="1" x14ac:dyDescent="0.25">
      <c r="A290" s="176">
        <v>290</v>
      </c>
      <c r="B290" s="174">
        <v>24.28</v>
      </c>
      <c r="C290" s="174">
        <v>60.71</v>
      </c>
      <c r="D290" s="174">
        <v>29.73</v>
      </c>
      <c r="E290" s="175">
        <f>'soust.uk.JMK př.č.2'!$M$30+'soust.uk.JMK př.č.2'!$N$30</f>
        <v>39578</v>
      </c>
      <c r="F290" s="175">
        <f>'soust.uk.JMK př.č.2'!$O$30+'soust.uk.JMK př.č.2'!$P$30</f>
        <v>22423</v>
      </c>
      <c r="G290" s="175">
        <f>'soust.uk.JMK př.č.2'!$L$30</f>
        <v>379</v>
      </c>
      <c r="H290" s="63">
        <f t="shared" si="19"/>
        <v>39233</v>
      </c>
      <c r="I290" s="63">
        <f t="shared" si="20"/>
        <v>28611</v>
      </c>
      <c r="J290" s="63">
        <f t="shared" si="18"/>
        <v>23294</v>
      </c>
      <c r="K290" s="63">
        <f t="shared" si="21"/>
        <v>16874</v>
      </c>
      <c r="L290" s="63">
        <f t="shared" si="22"/>
        <v>10243</v>
      </c>
      <c r="M290" s="63">
        <f t="shared" si="23"/>
        <v>6041</v>
      </c>
    </row>
    <row r="291" spans="1:13" s="167" customFormat="1" x14ac:dyDescent="0.25">
      <c r="A291" s="176">
        <v>291</v>
      </c>
      <c r="B291" s="174">
        <v>24.31</v>
      </c>
      <c r="C291" s="174">
        <v>60.76</v>
      </c>
      <c r="D291" s="174">
        <v>29.73</v>
      </c>
      <c r="E291" s="175">
        <f>'soust.uk.JMK př.č.2'!$M$30+'soust.uk.JMK př.č.2'!$N$30</f>
        <v>39578</v>
      </c>
      <c r="F291" s="175">
        <f>'soust.uk.JMK př.č.2'!$O$30+'soust.uk.JMK př.č.2'!$P$30</f>
        <v>22423</v>
      </c>
      <c r="G291" s="175">
        <f>'soust.uk.JMK př.č.2'!$L$30</f>
        <v>379</v>
      </c>
      <c r="H291" s="63">
        <f t="shared" si="19"/>
        <v>39200</v>
      </c>
      <c r="I291" s="63">
        <f t="shared" si="20"/>
        <v>28587</v>
      </c>
      <c r="J291" s="63">
        <f t="shared" si="18"/>
        <v>23284</v>
      </c>
      <c r="K291" s="63">
        <f t="shared" si="21"/>
        <v>16867</v>
      </c>
      <c r="L291" s="63">
        <f t="shared" si="22"/>
        <v>10234</v>
      </c>
      <c r="M291" s="63">
        <f t="shared" si="23"/>
        <v>6038</v>
      </c>
    </row>
    <row r="292" spans="1:13" s="167" customFormat="1" x14ac:dyDescent="0.25">
      <c r="A292" s="176">
        <v>292</v>
      </c>
      <c r="B292" s="174">
        <v>24.33</v>
      </c>
      <c r="C292" s="174">
        <v>60.82</v>
      </c>
      <c r="D292" s="174">
        <v>29.73</v>
      </c>
      <c r="E292" s="175">
        <f>'soust.uk.JMK př.č.2'!$M$30+'soust.uk.JMK př.č.2'!$N$30</f>
        <v>39578</v>
      </c>
      <c r="F292" s="175">
        <f>'soust.uk.JMK př.č.2'!$O$30+'soust.uk.JMK př.č.2'!$P$30</f>
        <v>22423</v>
      </c>
      <c r="G292" s="175">
        <f>'soust.uk.JMK př.č.2'!$L$30</f>
        <v>379</v>
      </c>
      <c r="H292" s="63">
        <f t="shared" si="19"/>
        <v>39178</v>
      </c>
      <c r="I292" s="63">
        <f t="shared" si="20"/>
        <v>28571</v>
      </c>
      <c r="J292" s="63">
        <f t="shared" si="18"/>
        <v>23275</v>
      </c>
      <c r="K292" s="63">
        <f t="shared" si="21"/>
        <v>16860</v>
      </c>
      <c r="L292" s="63">
        <f t="shared" si="22"/>
        <v>10228</v>
      </c>
      <c r="M292" s="63">
        <f t="shared" si="23"/>
        <v>6036</v>
      </c>
    </row>
    <row r="293" spans="1:13" s="167" customFormat="1" x14ac:dyDescent="0.25">
      <c r="A293" s="176">
        <v>293</v>
      </c>
      <c r="B293" s="174">
        <v>24.35</v>
      </c>
      <c r="C293" s="174">
        <v>60.88</v>
      </c>
      <c r="D293" s="174">
        <v>29.73</v>
      </c>
      <c r="E293" s="175">
        <f>'soust.uk.JMK př.č.2'!$M$30+'soust.uk.JMK př.č.2'!$N$30</f>
        <v>39578</v>
      </c>
      <c r="F293" s="175">
        <f>'soust.uk.JMK př.č.2'!$O$30+'soust.uk.JMK př.č.2'!$P$30</f>
        <v>22423</v>
      </c>
      <c r="G293" s="175">
        <f>'soust.uk.JMK př.č.2'!$L$30</f>
        <v>379</v>
      </c>
      <c r="H293" s="63">
        <f t="shared" si="19"/>
        <v>39157</v>
      </c>
      <c r="I293" s="63">
        <f t="shared" si="20"/>
        <v>28555</v>
      </c>
      <c r="J293" s="63">
        <f t="shared" si="18"/>
        <v>23264</v>
      </c>
      <c r="K293" s="63">
        <f t="shared" si="21"/>
        <v>16852</v>
      </c>
      <c r="L293" s="63">
        <f t="shared" si="22"/>
        <v>10223</v>
      </c>
      <c r="M293" s="63">
        <f t="shared" si="23"/>
        <v>6033</v>
      </c>
    </row>
    <row r="294" spans="1:13" s="167" customFormat="1" x14ac:dyDescent="0.25">
      <c r="A294" s="176">
        <v>294</v>
      </c>
      <c r="B294" s="174">
        <v>24.37</v>
      </c>
      <c r="C294" s="174">
        <v>60.93</v>
      </c>
      <c r="D294" s="174">
        <v>29.73</v>
      </c>
      <c r="E294" s="175">
        <f>'soust.uk.JMK př.č.2'!$M$30+'soust.uk.JMK př.č.2'!$N$30</f>
        <v>39578</v>
      </c>
      <c r="F294" s="175">
        <f>'soust.uk.JMK př.č.2'!$O$30+'soust.uk.JMK př.č.2'!$P$30</f>
        <v>22423</v>
      </c>
      <c r="G294" s="175">
        <f>'soust.uk.JMK př.č.2'!$L$30</f>
        <v>379</v>
      </c>
      <c r="H294" s="63">
        <f t="shared" si="19"/>
        <v>39135</v>
      </c>
      <c r="I294" s="63">
        <f t="shared" si="20"/>
        <v>28539</v>
      </c>
      <c r="J294" s="63">
        <f t="shared" si="18"/>
        <v>23255</v>
      </c>
      <c r="K294" s="63">
        <f t="shared" si="21"/>
        <v>16845</v>
      </c>
      <c r="L294" s="63">
        <f t="shared" si="22"/>
        <v>10217</v>
      </c>
      <c r="M294" s="63">
        <f t="shared" si="23"/>
        <v>6031</v>
      </c>
    </row>
    <row r="295" spans="1:13" s="167" customFormat="1" x14ac:dyDescent="0.25">
      <c r="A295" s="176">
        <v>295</v>
      </c>
      <c r="B295" s="174">
        <v>24.4</v>
      </c>
      <c r="C295" s="174">
        <v>60.99</v>
      </c>
      <c r="D295" s="174">
        <v>29.73</v>
      </c>
      <c r="E295" s="175">
        <f>'soust.uk.JMK př.č.2'!$M$30+'soust.uk.JMK př.č.2'!$N$30</f>
        <v>39578</v>
      </c>
      <c r="F295" s="175">
        <f>'soust.uk.JMK př.č.2'!$O$30+'soust.uk.JMK př.č.2'!$P$30</f>
        <v>22423</v>
      </c>
      <c r="G295" s="175">
        <f>'soust.uk.JMK př.č.2'!$L$30</f>
        <v>379</v>
      </c>
      <c r="H295" s="63">
        <f t="shared" si="19"/>
        <v>39102</v>
      </c>
      <c r="I295" s="63">
        <f t="shared" si="20"/>
        <v>28515</v>
      </c>
      <c r="J295" s="63">
        <f t="shared" si="18"/>
        <v>23245</v>
      </c>
      <c r="K295" s="63">
        <f t="shared" si="21"/>
        <v>16838</v>
      </c>
      <c r="L295" s="63">
        <f t="shared" si="22"/>
        <v>10208</v>
      </c>
      <c r="M295" s="63">
        <f t="shared" si="23"/>
        <v>6028</v>
      </c>
    </row>
    <row r="296" spans="1:13" s="167" customFormat="1" x14ac:dyDescent="0.25">
      <c r="A296" s="176">
        <v>296</v>
      </c>
      <c r="B296" s="174">
        <v>24.42</v>
      </c>
      <c r="C296" s="174">
        <v>61.04</v>
      </c>
      <c r="D296" s="174">
        <v>29.73</v>
      </c>
      <c r="E296" s="175">
        <f>'soust.uk.JMK př.č.2'!$M$30+'soust.uk.JMK př.č.2'!$N$30</f>
        <v>39578</v>
      </c>
      <c r="F296" s="175">
        <f>'soust.uk.JMK př.č.2'!$O$30+'soust.uk.JMK př.č.2'!$P$30</f>
        <v>22423</v>
      </c>
      <c r="G296" s="175">
        <f>'soust.uk.JMK př.č.2'!$L$30</f>
        <v>379</v>
      </c>
      <c r="H296" s="63">
        <f t="shared" si="19"/>
        <v>39081</v>
      </c>
      <c r="I296" s="63">
        <f t="shared" si="20"/>
        <v>28499</v>
      </c>
      <c r="J296" s="63">
        <f t="shared" ref="J296:J306" si="24">SUM(K296,M296,G296)</f>
        <v>23235</v>
      </c>
      <c r="K296" s="63">
        <f t="shared" si="21"/>
        <v>16831</v>
      </c>
      <c r="L296" s="63">
        <f t="shared" si="22"/>
        <v>10203</v>
      </c>
      <c r="M296" s="63">
        <f t="shared" si="23"/>
        <v>6025</v>
      </c>
    </row>
    <row r="297" spans="1:13" s="167" customFormat="1" x14ac:dyDescent="0.25">
      <c r="A297" s="176">
        <v>297</v>
      </c>
      <c r="B297" s="174">
        <v>24.44</v>
      </c>
      <c r="C297" s="174">
        <v>61.1</v>
      </c>
      <c r="D297" s="174">
        <v>29.73</v>
      </c>
      <c r="E297" s="175">
        <f>'soust.uk.JMK př.č.2'!$M$30+'soust.uk.JMK př.č.2'!$N$30</f>
        <v>39578</v>
      </c>
      <c r="F297" s="175">
        <f>'soust.uk.JMK př.č.2'!$O$30+'soust.uk.JMK př.č.2'!$P$30</f>
        <v>22423</v>
      </c>
      <c r="G297" s="175">
        <f>'soust.uk.JMK př.č.2'!$L$30</f>
        <v>379</v>
      </c>
      <c r="H297" s="63">
        <f t="shared" ref="H297:H306" si="25">SUM(I297,L297,G297)</f>
        <v>39059</v>
      </c>
      <c r="I297" s="63">
        <f t="shared" ref="I297:I306" si="26">ROUND(1/B297*E297*12+1/D297*F297*12,0)</f>
        <v>28483</v>
      </c>
      <c r="J297" s="63">
        <f t="shared" si="24"/>
        <v>23226</v>
      </c>
      <c r="K297" s="63">
        <f t="shared" ref="K297:K306" si="27">ROUND(1/C297*E297*12+1/D297*F297*12,0)</f>
        <v>16824</v>
      </c>
      <c r="L297" s="63">
        <f t="shared" ref="L297:L306" si="28">ROUND((I297*35.8%),0)</f>
        <v>10197</v>
      </c>
      <c r="M297" s="63">
        <f t="shared" ref="M297:M306" si="29">ROUND((K297*35.8%),0)</f>
        <v>6023</v>
      </c>
    </row>
    <row r="298" spans="1:13" s="167" customFormat="1" x14ac:dyDescent="0.25">
      <c r="A298" s="176">
        <v>298</v>
      </c>
      <c r="B298" s="174">
        <v>24.46</v>
      </c>
      <c r="C298" s="174">
        <v>61.15</v>
      </c>
      <c r="D298" s="174">
        <v>29.73</v>
      </c>
      <c r="E298" s="175">
        <f>'soust.uk.JMK př.č.2'!$M$30+'soust.uk.JMK př.č.2'!$N$30</f>
        <v>39578</v>
      </c>
      <c r="F298" s="175">
        <f>'soust.uk.JMK př.č.2'!$O$30+'soust.uk.JMK př.č.2'!$P$30</f>
        <v>22423</v>
      </c>
      <c r="G298" s="175">
        <f>'soust.uk.JMK př.č.2'!$L$30</f>
        <v>379</v>
      </c>
      <c r="H298" s="63">
        <f t="shared" si="25"/>
        <v>39037</v>
      </c>
      <c r="I298" s="63">
        <f t="shared" si="26"/>
        <v>28467</v>
      </c>
      <c r="J298" s="63">
        <f t="shared" si="24"/>
        <v>23216</v>
      </c>
      <c r="K298" s="63">
        <f t="shared" si="27"/>
        <v>16817</v>
      </c>
      <c r="L298" s="63">
        <f t="shared" si="28"/>
        <v>10191</v>
      </c>
      <c r="M298" s="63">
        <f t="shared" si="29"/>
        <v>6020</v>
      </c>
    </row>
    <row r="299" spans="1:13" s="167" customFormat="1" x14ac:dyDescent="0.25">
      <c r="A299" s="176">
        <v>299</v>
      </c>
      <c r="B299" s="174">
        <v>24.48</v>
      </c>
      <c r="C299" s="174">
        <v>61.21</v>
      </c>
      <c r="D299" s="174">
        <v>29.73</v>
      </c>
      <c r="E299" s="175">
        <f>'soust.uk.JMK př.č.2'!$M$30+'soust.uk.JMK př.č.2'!$N$30</f>
        <v>39578</v>
      </c>
      <c r="F299" s="175">
        <f>'soust.uk.JMK př.č.2'!$O$30+'soust.uk.JMK př.č.2'!$P$30</f>
        <v>22423</v>
      </c>
      <c r="G299" s="175">
        <f>'soust.uk.JMK př.č.2'!$L$30</f>
        <v>379</v>
      </c>
      <c r="H299" s="63">
        <f t="shared" si="25"/>
        <v>39017</v>
      </c>
      <c r="I299" s="63">
        <f t="shared" si="26"/>
        <v>28452</v>
      </c>
      <c r="J299" s="63">
        <f t="shared" si="24"/>
        <v>23207</v>
      </c>
      <c r="K299" s="63">
        <f t="shared" si="27"/>
        <v>16810</v>
      </c>
      <c r="L299" s="63">
        <f t="shared" si="28"/>
        <v>10186</v>
      </c>
      <c r="M299" s="63">
        <f t="shared" si="29"/>
        <v>6018</v>
      </c>
    </row>
    <row r="300" spans="1:13" s="167" customFormat="1" x14ac:dyDescent="0.25">
      <c r="A300" s="176">
        <v>300</v>
      </c>
      <c r="B300" s="174">
        <v>24.51</v>
      </c>
      <c r="C300" s="174">
        <v>61.26</v>
      </c>
      <c r="D300" s="174">
        <v>29.73</v>
      </c>
      <c r="E300" s="175">
        <f>'soust.uk.JMK př.č.2'!$M$30+'soust.uk.JMK př.č.2'!$N$30</f>
        <v>39578</v>
      </c>
      <c r="F300" s="175">
        <f>'soust.uk.JMK př.č.2'!$O$30+'soust.uk.JMK př.č.2'!$P$30</f>
        <v>22423</v>
      </c>
      <c r="G300" s="175">
        <f>'soust.uk.JMK př.č.2'!$L$30</f>
        <v>379</v>
      </c>
      <c r="H300" s="63">
        <f t="shared" si="25"/>
        <v>38984</v>
      </c>
      <c r="I300" s="63">
        <f t="shared" si="26"/>
        <v>28428</v>
      </c>
      <c r="J300" s="63">
        <f t="shared" si="24"/>
        <v>23197</v>
      </c>
      <c r="K300" s="63">
        <f t="shared" si="27"/>
        <v>16803</v>
      </c>
      <c r="L300" s="63">
        <f t="shared" si="28"/>
        <v>10177</v>
      </c>
      <c r="M300" s="63">
        <f t="shared" si="29"/>
        <v>6015</v>
      </c>
    </row>
    <row r="301" spans="1:13" s="167" customFormat="1" x14ac:dyDescent="0.25">
      <c r="A301" s="176">
        <v>301</v>
      </c>
      <c r="B301" s="174">
        <v>24.53</v>
      </c>
      <c r="C301" s="174">
        <v>61.32</v>
      </c>
      <c r="D301" s="174">
        <v>29.73</v>
      </c>
      <c r="E301" s="175">
        <f>'soust.uk.JMK př.č.2'!$M$30+'soust.uk.JMK př.č.2'!$N$30</f>
        <v>39578</v>
      </c>
      <c r="F301" s="175">
        <f>'soust.uk.JMK př.č.2'!$O$30+'soust.uk.JMK př.č.2'!$P$30</f>
        <v>22423</v>
      </c>
      <c r="G301" s="175">
        <f>'soust.uk.JMK př.č.2'!$L$30</f>
        <v>379</v>
      </c>
      <c r="H301" s="63">
        <f t="shared" si="25"/>
        <v>38962</v>
      </c>
      <c r="I301" s="63">
        <f t="shared" si="26"/>
        <v>28412</v>
      </c>
      <c r="J301" s="63">
        <f t="shared" si="24"/>
        <v>23188</v>
      </c>
      <c r="K301" s="63">
        <f t="shared" si="27"/>
        <v>16796</v>
      </c>
      <c r="L301" s="63">
        <f t="shared" si="28"/>
        <v>10171</v>
      </c>
      <c r="M301" s="63">
        <f t="shared" si="29"/>
        <v>6013</v>
      </c>
    </row>
    <row r="302" spans="1:13" s="167" customFormat="1" x14ac:dyDescent="0.25">
      <c r="A302" s="176">
        <v>302</v>
      </c>
      <c r="B302" s="174">
        <v>24.55</v>
      </c>
      <c r="C302" s="174">
        <v>61.37</v>
      </c>
      <c r="D302" s="174">
        <v>29.73</v>
      </c>
      <c r="E302" s="175">
        <f>'soust.uk.JMK př.č.2'!$M$30+'soust.uk.JMK př.č.2'!$N$30</f>
        <v>39578</v>
      </c>
      <c r="F302" s="175">
        <f>'soust.uk.JMK př.č.2'!$O$30+'soust.uk.JMK př.č.2'!$P$30</f>
        <v>22423</v>
      </c>
      <c r="G302" s="175">
        <f>'soust.uk.JMK př.č.2'!$L$30</f>
        <v>379</v>
      </c>
      <c r="H302" s="63">
        <f t="shared" si="25"/>
        <v>38941</v>
      </c>
      <c r="I302" s="63">
        <f t="shared" si="26"/>
        <v>28396</v>
      </c>
      <c r="J302" s="63">
        <f t="shared" si="24"/>
        <v>23180</v>
      </c>
      <c r="K302" s="63">
        <f t="shared" si="27"/>
        <v>16790</v>
      </c>
      <c r="L302" s="63">
        <f t="shared" si="28"/>
        <v>10166</v>
      </c>
      <c r="M302" s="63">
        <f t="shared" si="29"/>
        <v>6011</v>
      </c>
    </row>
    <row r="303" spans="1:13" s="167" customFormat="1" x14ac:dyDescent="0.25">
      <c r="A303" s="176">
        <v>303</v>
      </c>
      <c r="B303" s="174">
        <v>24.57</v>
      </c>
      <c r="C303" s="174">
        <v>61.43</v>
      </c>
      <c r="D303" s="174">
        <v>29.73</v>
      </c>
      <c r="E303" s="175">
        <f>'soust.uk.JMK př.č.2'!$M$30+'soust.uk.JMK př.č.2'!$N$30</f>
        <v>39578</v>
      </c>
      <c r="F303" s="175">
        <f>'soust.uk.JMK př.č.2'!$O$30+'soust.uk.JMK př.č.2'!$P$30</f>
        <v>22423</v>
      </c>
      <c r="G303" s="175">
        <f>'soust.uk.JMK př.č.2'!$L$30</f>
        <v>379</v>
      </c>
      <c r="H303" s="63">
        <f t="shared" si="25"/>
        <v>38920</v>
      </c>
      <c r="I303" s="63">
        <f t="shared" si="26"/>
        <v>28381</v>
      </c>
      <c r="J303" s="63">
        <f t="shared" si="24"/>
        <v>23169</v>
      </c>
      <c r="K303" s="63">
        <f t="shared" si="27"/>
        <v>16782</v>
      </c>
      <c r="L303" s="63">
        <f t="shared" si="28"/>
        <v>10160</v>
      </c>
      <c r="M303" s="63">
        <f t="shared" si="29"/>
        <v>6008</v>
      </c>
    </row>
    <row r="304" spans="1:13" s="167" customFormat="1" x14ac:dyDescent="0.25">
      <c r="A304" s="176">
        <v>304</v>
      </c>
      <c r="B304" s="174">
        <v>24.59</v>
      </c>
      <c r="C304" s="174">
        <v>61.48</v>
      </c>
      <c r="D304" s="174">
        <v>29.73</v>
      </c>
      <c r="E304" s="175">
        <f>'soust.uk.JMK př.č.2'!$M$30+'soust.uk.JMK př.č.2'!$N$30</f>
        <v>39578</v>
      </c>
      <c r="F304" s="175">
        <f>'soust.uk.JMK př.č.2'!$O$30+'soust.uk.JMK př.č.2'!$P$30</f>
        <v>22423</v>
      </c>
      <c r="G304" s="175">
        <f>'soust.uk.JMK př.č.2'!$L$30</f>
        <v>379</v>
      </c>
      <c r="H304" s="63">
        <f t="shared" si="25"/>
        <v>38899</v>
      </c>
      <c r="I304" s="63">
        <f t="shared" si="26"/>
        <v>28365</v>
      </c>
      <c r="J304" s="63">
        <f t="shared" si="24"/>
        <v>23161</v>
      </c>
      <c r="K304" s="63">
        <f t="shared" si="27"/>
        <v>16776</v>
      </c>
      <c r="L304" s="63">
        <f t="shared" si="28"/>
        <v>10155</v>
      </c>
      <c r="M304" s="63">
        <f t="shared" si="29"/>
        <v>6006</v>
      </c>
    </row>
    <row r="305" spans="1:19" x14ac:dyDescent="0.25">
      <c r="A305" s="176">
        <v>305</v>
      </c>
      <c r="B305" s="174">
        <v>24.61</v>
      </c>
      <c r="C305" s="174">
        <v>61.53</v>
      </c>
      <c r="D305" s="174">
        <v>29.73</v>
      </c>
      <c r="E305" s="175">
        <f>'soust.uk.JMK př.č.2'!$M$30+'soust.uk.JMK př.č.2'!$N$30</f>
        <v>39578</v>
      </c>
      <c r="F305" s="175">
        <f>'soust.uk.JMK př.č.2'!$O$30+'soust.uk.JMK př.č.2'!$P$30</f>
        <v>22423</v>
      </c>
      <c r="G305" s="175">
        <f>'soust.uk.JMK př.č.2'!$L$30</f>
        <v>379</v>
      </c>
      <c r="H305" s="63">
        <f t="shared" si="25"/>
        <v>38877</v>
      </c>
      <c r="I305" s="63">
        <f t="shared" si="26"/>
        <v>28349</v>
      </c>
      <c r="J305" s="63">
        <f t="shared" si="24"/>
        <v>23151</v>
      </c>
      <c r="K305" s="63">
        <f t="shared" si="27"/>
        <v>16769</v>
      </c>
      <c r="L305" s="63">
        <f t="shared" si="28"/>
        <v>10149</v>
      </c>
      <c r="M305" s="63">
        <f t="shared" si="29"/>
        <v>6003</v>
      </c>
      <c r="N305" s="167"/>
      <c r="O305" s="167"/>
      <c r="P305" s="167"/>
      <c r="Q305" s="167"/>
      <c r="R305" s="167"/>
      <c r="S305" s="167"/>
    </row>
    <row r="306" spans="1:19" x14ac:dyDescent="0.25">
      <c r="A306" s="176">
        <v>306</v>
      </c>
      <c r="B306" s="174">
        <v>24.64</v>
      </c>
      <c r="C306" s="174">
        <v>61.59</v>
      </c>
      <c r="D306" s="174">
        <v>29.73</v>
      </c>
      <c r="E306" s="175">
        <f>'soust.uk.JMK př.č.2'!$M$30+'soust.uk.JMK př.č.2'!$N$30</f>
        <v>39578</v>
      </c>
      <c r="F306" s="175">
        <f>'soust.uk.JMK př.č.2'!$O$30+'soust.uk.JMK př.č.2'!$P$30</f>
        <v>22423</v>
      </c>
      <c r="G306" s="175">
        <f>'soust.uk.JMK př.č.2'!$L$30</f>
        <v>379</v>
      </c>
      <c r="H306" s="63">
        <f t="shared" si="25"/>
        <v>38846</v>
      </c>
      <c r="I306" s="63">
        <f t="shared" si="26"/>
        <v>28326</v>
      </c>
      <c r="J306" s="63">
        <f t="shared" si="24"/>
        <v>23142</v>
      </c>
      <c r="K306" s="63">
        <f t="shared" si="27"/>
        <v>16762</v>
      </c>
      <c r="L306" s="63">
        <f t="shared" si="28"/>
        <v>10141</v>
      </c>
      <c r="M306" s="63">
        <f t="shared" si="29"/>
        <v>6001</v>
      </c>
      <c r="N306" s="167"/>
      <c r="O306" s="167"/>
      <c r="P306" s="167"/>
      <c r="Q306" s="167"/>
      <c r="R306" s="167"/>
      <c r="S306" s="167"/>
    </row>
    <row r="307" spans="1:19" x14ac:dyDescent="0.25">
      <c r="A307" s="176">
        <v>307</v>
      </c>
      <c r="B307" s="174">
        <v>24.66</v>
      </c>
      <c r="C307" s="174">
        <v>61.64</v>
      </c>
      <c r="D307" s="174">
        <v>29.73</v>
      </c>
      <c r="E307" s="175">
        <f>'soust.uk.JMK př.č.2'!$M$30+'soust.uk.JMK př.č.2'!$N$30</f>
        <v>39578</v>
      </c>
      <c r="F307" s="175">
        <f>'soust.uk.JMK př.č.2'!$O$30+'soust.uk.JMK př.č.2'!$P$30</f>
        <v>22423</v>
      </c>
      <c r="G307" s="175">
        <f>'soust.uk.JMK př.č.2'!$L$30</f>
        <v>379</v>
      </c>
      <c r="H307" s="63">
        <f t="shared" ref="H307:H370" si="30">SUM(I307,L307,G307)</f>
        <v>38824</v>
      </c>
      <c r="I307" s="63">
        <f t="shared" ref="I307:I370" si="31">ROUND(1/B307*E307*12+1/D307*F307*12,0)</f>
        <v>28310</v>
      </c>
      <c r="J307" s="63">
        <f t="shared" ref="J307:J370" si="32">SUM(K307,M307,G307)</f>
        <v>23134</v>
      </c>
      <c r="K307" s="63">
        <f t="shared" ref="K307:K370" si="33">ROUND(1/C307*E307*12+1/D307*F307*12,0)</f>
        <v>16756</v>
      </c>
      <c r="L307" s="63">
        <f t="shared" ref="L307:L370" si="34">ROUND((I307*35.8%),0)</f>
        <v>10135</v>
      </c>
      <c r="M307" s="63">
        <f t="shared" ref="M307:M370" si="35">ROUND((K307*35.8%),0)</f>
        <v>5999</v>
      </c>
      <c r="N307" s="167"/>
      <c r="O307" s="167"/>
      <c r="P307" s="167"/>
      <c r="Q307" s="167"/>
      <c r="R307" s="167"/>
      <c r="S307" s="167"/>
    </row>
    <row r="308" spans="1:19" x14ac:dyDescent="0.25">
      <c r="A308" s="176">
        <v>308</v>
      </c>
      <c r="B308" s="174">
        <v>24.68</v>
      </c>
      <c r="C308" s="174">
        <v>61.69</v>
      </c>
      <c r="D308" s="174">
        <v>29.73</v>
      </c>
      <c r="E308" s="175">
        <f>'soust.uk.JMK př.č.2'!$M$30+'soust.uk.JMK př.č.2'!$N$30</f>
        <v>39578</v>
      </c>
      <c r="F308" s="175">
        <f>'soust.uk.JMK př.č.2'!$O$30+'soust.uk.JMK př.č.2'!$P$30</f>
        <v>22423</v>
      </c>
      <c r="G308" s="175">
        <f>'soust.uk.JMK př.č.2'!$L$30</f>
        <v>379</v>
      </c>
      <c r="H308" s="63">
        <f t="shared" si="30"/>
        <v>38802</v>
      </c>
      <c r="I308" s="63">
        <f t="shared" si="31"/>
        <v>28294</v>
      </c>
      <c r="J308" s="63">
        <f t="shared" si="32"/>
        <v>23124</v>
      </c>
      <c r="K308" s="63">
        <f t="shared" si="33"/>
        <v>16749</v>
      </c>
      <c r="L308" s="63">
        <f t="shared" si="34"/>
        <v>10129</v>
      </c>
      <c r="M308" s="63">
        <f t="shared" si="35"/>
        <v>5996</v>
      </c>
      <c r="N308" s="167"/>
      <c r="O308" s="167"/>
      <c r="P308" s="167"/>
      <c r="Q308" s="167"/>
      <c r="R308" s="167"/>
      <c r="S308" s="167"/>
    </row>
    <row r="309" spans="1:19" x14ac:dyDescent="0.25">
      <c r="A309" s="176">
        <v>309</v>
      </c>
      <c r="B309" s="174">
        <v>24.7</v>
      </c>
      <c r="C309" s="174">
        <v>61.75</v>
      </c>
      <c r="D309" s="174">
        <v>29.73</v>
      </c>
      <c r="E309" s="175">
        <f>'soust.uk.JMK př.č.2'!$M$30+'soust.uk.JMK př.č.2'!$N$30</f>
        <v>39578</v>
      </c>
      <c r="F309" s="175">
        <f>'soust.uk.JMK př.č.2'!$O$30+'soust.uk.JMK př.č.2'!$P$30</f>
        <v>22423</v>
      </c>
      <c r="G309" s="175">
        <f>'soust.uk.JMK př.č.2'!$L$30</f>
        <v>379</v>
      </c>
      <c r="H309" s="63">
        <f t="shared" si="30"/>
        <v>38782</v>
      </c>
      <c r="I309" s="63">
        <f t="shared" si="31"/>
        <v>28279</v>
      </c>
      <c r="J309" s="63">
        <f t="shared" si="32"/>
        <v>23115</v>
      </c>
      <c r="K309" s="63">
        <f t="shared" si="33"/>
        <v>16742</v>
      </c>
      <c r="L309" s="63">
        <f t="shared" si="34"/>
        <v>10124</v>
      </c>
      <c r="M309" s="63">
        <f t="shared" si="35"/>
        <v>5994</v>
      </c>
      <c r="N309" s="167"/>
      <c r="O309" s="167"/>
      <c r="P309" s="167"/>
      <c r="Q309" s="167"/>
      <c r="R309" s="167"/>
      <c r="S309" s="167"/>
    </row>
    <row r="310" spans="1:19" x14ac:dyDescent="0.25">
      <c r="A310" s="176">
        <v>310</v>
      </c>
      <c r="B310" s="174">
        <v>24.79</v>
      </c>
      <c r="C310" s="174">
        <v>61.97</v>
      </c>
      <c r="D310" s="174">
        <v>29.73</v>
      </c>
      <c r="E310" s="175">
        <f>'soust.uk.JMK př.č.2'!$M$30+'soust.uk.JMK př.č.2'!$N$30</f>
        <v>39578</v>
      </c>
      <c r="F310" s="175">
        <f>'soust.uk.JMK př.č.2'!$O$30+'soust.uk.JMK př.č.2'!$P$30</f>
        <v>22423</v>
      </c>
      <c r="G310" s="175">
        <f>'soust.uk.JMK př.č.2'!$L$30</f>
        <v>379</v>
      </c>
      <c r="H310" s="63">
        <f t="shared" si="30"/>
        <v>38687</v>
      </c>
      <c r="I310" s="63">
        <f t="shared" si="31"/>
        <v>28209</v>
      </c>
      <c r="J310" s="63">
        <f t="shared" si="32"/>
        <v>23078</v>
      </c>
      <c r="K310" s="63">
        <f t="shared" si="33"/>
        <v>16715</v>
      </c>
      <c r="L310" s="63">
        <f t="shared" si="34"/>
        <v>10099</v>
      </c>
      <c r="M310" s="63">
        <f t="shared" si="35"/>
        <v>5984</v>
      </c>
      <c r="N310" s="167"/>
      <c r="O310" s="167"/>
      <c r="P310" s="167"/>
      <c r="Q310" s="167"/>
      <c r="R310" s="167"/>
      <c r="S310" s="167"/>
    </row>
    <row r="311" spans="1:19" x14ac:dyDescent="0.25">
      <c r="A311" s="176">
        <v>311</v>
      </c>
      <c r="B311" s="174">
        <v>24.79</v>
      </c>
      <c r="C311" s="174">
        <v>61.97</v>
      </c>
      <c r="D311" s="174">
        <v>29.73</v>
      </c>
      <c r="E311" s="175">
        <f>'soust.uk.JMK př.č.2'!$M$30+'soust.uk.JMK př.č.2'!$N$30</f>
        <v>39578</v>
      </c>
      <c r="F311" s="175">
        <f>'soust.uk.JMK př.č.2'!$O$30+'soust.uk.JMK př.č.2'!$P$30</f>
        <v>22423</v>
      </c>
      <c r="G311" s="175">
        <f>'soust.uk.JMK př.č.2'!$L$30</f>
        <v>379</v>
      </c>
      <c r="H311" s="63">
        <f t="shared" si="30"/>
        <v>38687</v>
      </c>
      <c r="I311" s="63">
        <f t="shared" si="31"/>
        <v>28209</v>
      </c>
      <c r="J311" s="63">
        <f t="shared" si="32"/>
        <v>23078</v>
      </c>
      <c r="K311" s="63">
        <f t="shared" si="33"/>
        <v>16715</v>
      </c>
      <c r="L311" s="63">
        <f t="shared" si="34"/>
        <v>10099</v>
      </c>
      <c r="M311" s="63">
        <f t="shared" si="35"/>
        <v>5984</v>
      </c>
      <c r="N311" s="167"/>
      <c r="O311" s="167"/>
      <c r="P311" s="167"/>
      <c r="Q311" s="167"/>
      <c r="R311" s="167"/>
      <c r="S311" s="167"/>
    </row>
    <row r="312" spans="1:19" x14ac:dyDescent="0.25">
      <c r="A312" s="176">
        <v>312</v>
      </c>
      <c r="B312" s="174">
        <v>24.79</v>
      </c>
      <c r="C312" s="174">
        <v>61.98</v>
      </c>
      <c r="D312" s="174">
        <v>29.73</v>
      </c>
      <c r="E312" s="175">
        <f>'soust.uk.JMK př.č.2'!$M$30+'soust.uk.JMK př.č.2'!$N$30</f>
        <v>39578</v>
      </c>
      <c r="F312" s="175">
        <f>'soust.uk.JMK př.č.2'!$O$30+'soust.uk.JMK př.č.2'!$P$30</f>
        <v>22423</v>
      </c>
      <c r="G312" s="175">
        <f>'soust.uk.JMK př.č.2'!$L$30</f>
        <v>379</v>
      </c>
      <c r="H312" s="63">
        <f t="shared" si="30"/>
        <v>38687</v>
      </c>
      <c r="I312" s="63">
        <f t="shared" si="31"/>
        <v>28209</v>
      </c>
      <c r="J312" s="63">
        <f t="shared" si="32"/>
        <v>23075</v>
      </c>
      <c r="K312" s="63">
        <f t="shared" si="33"/>
        <v>16713</v>
      </c>
      <c r="L312" s="63">
        <f t="shared" si="34"/>
        <v>10099</v>
      </c>
      <c r="M312" s="63">
        <f t="shared" si="35"/>
        <v>5983</v>
      </c>
      <c r="N312" s="167"/>
      <c r="O312" s="167"/>
      <c r="P312" s="167"/>
      <c r="Q312" s="167"/>
      <c r="R312" s="167"/>
      <c r="S312" s="167"/>
    </row>
    <row r="313" spans="1:19" x14ac:dyDescent="0.25">
      <c r="A313" s="176">
        <v>313</v>
      </c>
      <c r="B313" s="174">
        <v>24.8</v>
      </c>
      <c r="C313" s="174">
        <v>61.99</v>
      </c>
      <c r="D313" s="174">
        <v>29.73</v>
      </c>
      <c r="E313" s="175">
        <f>'soust.uk.JMK př.č.2'!$M$30+'soust.uk.JMK př.č.2'!$N$30</f>
        <v>39578</v>
      </c>
      <c r="F313" s="175">
        <f>'soust.uk.JMK př.č.2'!$O$30+'soust.uk.JMK př.č.2'!$P$30</f>
        <v>22423</v>
      </c>
      <c r="G313" s="175">
        <f>'soust.uk.JMK př.č.2'!$L$30</f>
        <v>379</v>
      </c>
      <c r="H313" s="63">
        <f t="shared" si="30"/>
        <v>38676</v>
      </c>
      <c r="I313" s="63">
        <f t="shared" si="31"/>
        <v>28201</v>
      </c>
      <c r="J313" s="63">
        <f t="shared" si="32"/>
        <v>23074</v>
      </c>
      <c r="K313" s="63">
        <f t="shared" si="33"/>
        <v>16712</v>
      </c>
      <c r="L313" s="63">
        <f t="shared" si="34"/>
        <v>10096</v>
      </c>
      <c r="M313" s="63">
        <f t="shared" si="35"/>
        <v>5983</v>
      </c>
      <c r="N313" s="167"/>
      <c r="O313" s="167"/>
      <c r="P313" s="167"/>
      <c r="Q313" s="167"/>
      <c r="R313" s="167"/>
      <c r="S313" s="167"/>
    </row>
    <row r="314" spans="1:19" x14ac:dyDescent="0.25">
      <c r="A314" s="176">
        <v>314</v>
      </c>
      <c r="B314" s="174">
        <v>24.8</v>
      </c>
      <c r="C314" s="174">
        <v>62</v>
      </c>
      <c r="D314" s="174">
        <v>29.73</v>
      </c>
      <c r="E314" s="175">
        <f>'soust.uk.JMK př.č.2'!$M$30+'soust.uk.JMK př.č.2'!$N$30</f>
        <v>39578</v>
      </c>
      <c r="F314" s="175">
        <f>'soust.uk.JMK př.č.2'!$O$30+'soust.uk.JMK př.č.2'!$P$30</f>
        <v>22423</v>
      </c>
      <c r="G314" s="175">
        <f>'soust.uk.JMK př.č.2'!$L$30</f>
        <v>379</v>
      </c>
      <c r="H314" s="63">
        <f t="shared" si="30"/>
        <v>38676</v>
      </c>
      <c r="I314" s="63">
        <f t="shared" si="31"/>
        <v>28201</v>
      </c>
      <c r="J314" s="63">
        <f t="shared" si="32"/>
        <v>23073</v>
      </c>
      <c r="K314" s="63">
        <f t="shared" si="33"/>
        <v>16711</v>
      </c>
      <c r="L314" s="63">
        <f t="shared" si="34"/>
        <v>10096</v>
      </c>
      <c r="M314" s="63">
        <f t="shared" si="35"/>
        <v>5983</v>
      </c>
      <c r="N314" s="167"/>
      <c r="O314" s="167"/>
      <c r="P314" s="167"/>
      <c r="Q314" s="167"/>
      <c r="R314" s="167"/>
      <c r="S314" s="167"/>
    </row>
    <row r="315" spans="1:19" x14ac:dyDescent="0.25">
      <c r="A315" s="176">
        <v>315</v>
      </c>
      <c r="B315" s="174">
        <v>24.8</v>
      </c>
      <c r="C315" s="174">
        <v>62.01</v>
      </c>
      <c r="D315" s="174">
        <v>29.73</v>
      </c>
      <c r="E315" s="175">
        <f>'soust.uk.JMK př.č.2'!$M$30+'soust.uk.JMK př.č.2'!$N$30</f>
        <v>39578</v>
      </c>
      <c r="F315" s="175">
        <f>'soust.uk.JMK př.č.2'!$O$30+'soust.uk.JMK př.č.2'!$P$30</f>
        <v>22423</v>
      </c>
      <c r="G315" s="175">
        <f>'soust.uk.JMK př.č.2'!$L$30</f>
        <v>379</v>
      </c>
      <c r="H315" s="63">
        <f t="shared" si="30"/>
        <v>38676</v>
      </c>
      <c r="I315" s="63">
        <f t="shared" si="31"/>
        <v>28201</v>
      </c>
      <c r="J315" s="63">
        <f t="shared" si="32"/>
        <v>23071</v>
      </c>
      <c r="K315" s="63">
        <f t="shared" si="33"/>
        <v>16710</v>
      </c>
      <c r="L315" s="63">
        <f t="shared" si="34"/>
        <v>10096</v>
      </c>
      <c r="M315" s="63">
        <f t="shared" si="35"/>
        <v>5982</v>
      </c>
      <c r="N315" s="167"/>
      <c r="O315" s="167"/>
      <c r="P315" s="167"/>
      <c r="Q315" s="167"/>
      <c r="R315" s="167"/>
      <c r="S315" s="167"/>
    </row>
    <row r="316" spans="1:19" x14ac:dyDescent="0.25">
      <c r="A316" s="176">
        <v>316</v>
      </c>
      <c r="B316" s="174">
        <v>24.81</v>
      </c>
      <c r="C316" s="174">
        <v>62.01</v>
      </c>
      <c r="D316" s="174">
        <v>29.73</v>
      </c>
      <c r="E316" s="175">
        <f>'soust.uk.JMK př.č.2'!$M$30+'soust.uk.JMK př.č.2'!$N$30</f>
        <v>39578</v>
      </c>
      <c r="F316" s="175">
        <f>'soust.uk.JMK př.č.2'!$O$30+'soust.uk.JMK př.č.2'!$P$30</f>
        <v>22423</v>
      </c>
      <c r="G316" s="175">
        <f>'soust.uk.JMK př.č.2'!$L$30</f>
        <v>379</v>
      </c>
      <c r="H316" s="63">
        <f t="shared" si="30"/>
        <v>38666</v>
      </c>
      <c r="I316" s="63">
        <f t="shared" si="31"/>
        <v>28194</v>
      </c>
      <c r="J316" s="63">
        <f t="shared" si="32"/>
        <v>23071</v>
      </c>
      <c r="K316" s="63">
        <f t="shared" si="33"/>
        <v>16710</v>
      </c>
      <c r="L316" s="63">
        <f t="shared" si="34"/>
        <v>10093</v>
      </c>
      <c r="M316" s="63">
        <f t="shared" si="35"/>
        <v>5982</v>
      </c>
      <c r="N316" s="167"/>
      <c r="O316" s="167"/>
      <c r="P316" s="167"/>
      <c r="Q316" s="167"/>
      <c r="R316" s="167"/>
      <c r="S316" s="167"/>
    </row>
    <row r="317" spans="1:19" x14ac:dyDescent="0.25">
      <c r="A317" s="176">
        <v>317</v>
      </c>
      <c r="B317" s="174">
        <v>24.81</v>
      </c>
      <c r="C317" s="174">
        <v>62.02</v>
      </c>
      <c r="D317" s="174">
        <v>29.73</v>
      </c>
      <c r="E317" s="175">
        <f>'soust.uk.JMK př.č.2'!$M$30+'soust.uk.JMK př.č.2'!$N$30</f>
        <v>39578</v>
      </c>
      <c r="F317" s="175">
        <f>'soust.uk.JMK př.č.2'!$O$30+'soust.uk.JMK př.č.2'!$P$30</f>
        <v>22423</v>
      </c>
      <c r="G317" s="175">
        <f>'soust.uk.JMK př.č.2'!$L$30</f>
        <v>379</v>
      </c>
      <c r="H317" s="63">
        <f t="shared" si="30"/>
        <v>38666</v>
      </c>
      <c r="I317" s="63">
        <f t="shared" si="31"/>
        <v>28194</v>
      </c>
      <c r="J317" s="63">
        <f t="shared" si="32"/>
        <v>23068</v>
      </c>
      <c r="K317" s="63">
        <f t="shared" si="33"/>
        <v>16708</v>
      </c>
      <c r="L317" s="63">
        <f t="shared" si="34"/>
        <v>10093</v>
      </c>
      <c r="M317" s="63">
        <f t="shared" si="35"/>
        <v>5981</v>
      </c>
      <c r="N317" s="167"/>
      <c r="O317" s="167"/>
      <c r="P317" s="167"/>
      <c r="Q317" s="167"/>
      <c r="R317" s="167"/>
      <c r="S317" s="167"/>
    </row>
    <row r="318" spans="1:19" x14ac:dyDescent="0.25">
      <c r="A318" s="176">
        <v>318</v>
      </c>
      <c r="B318" s="174">
        <v>24.81</v>
      </c>
      <c r="C318" s="174">
        <v>62.03</v>
      </c>
      <c r="D318" s="174">
        <v>29.73</v>
      </c>
      <c r="E318" s="175">
        <f>'soust.uk.JMK př.č.2'!$M$30+'soust.uk.JMK př.č.2'!$N$30</f>
        <v>39578</v>
      </c>
      <c r="F318" s="175">
        <f>'soust.uk.JMK př.č.2'!$O$30+'soust.uk.JMK př.č.2'!$P$30</f>
        <v>22423</v>
      </c>
      <c r="G318" s="175">
        <f>'soust.uk.JMK př.č.2'!$L$30</f>
        <v>379</v>
      </c>
      <c r="H318" s="63">
        <f t="shared" si="30"/>
        <v>38666</v>
      </c>
      <c r="I318" s="63">
        <f t="shared" si="31"/>
        <v>28194</v>
      </c>
      <c r="J318" s="63">
        <f t="shared" si="32"/>
        <v>23067</v>
      </c>
      <c r="K318" s="63">
        <f t="shared" si="33"/>
        <v>16707</v>
      </c>
      <c r="L318" s="63">
        <f t="shared" si="34"/>
        <v>10093</v>
      </c>
      <c r="M318" s="63">
        <f t="shared" si="35"/>
        <v>5981</v>
      </c>
      <c r="N318" s="167"/>
      <c r="O318" s="167"/>
      <c r="P318" s="167"/>
      <c r="Q318" s="167"/>
      <c r="R318" s="167"/>
      <c r="S318" s="167"/>
    </row>
    <row r="319" spans="1:19" x14ac:dyDescent="0.25">
      <c r="A319" s="176">
        <v>319</v>
      </c>
      <c r="B319" s="174">
        <v>24.82</v>
      </c>
      <c r="C319" s="174">
        <v>62.04</v>
      </c>
      <c r="D319" s="174">
        <v>29.73</v>
      </c>
      <c r="E319" s="175">
        <f>'soust.uk.JMK př.č.2'!$M$30+'soust.uk.JMK př.č.2'!$N$30</f>
        <v>39578</v>
      </c>
      <c r="F319" s="175">
        <f>'soust.uk.JMK př.č.2'!$O$30+'soust.uk.JMK př.č.2'!$P$30</f>
        <v>22423</v>
      </c>
      <c r="G319" s="175">
        <f>'soust.uk.JMK př.č.2'!$L$30</f>
        <v>379</v>
      </c>
      <c r="H319" s="63">
        <f t="shared" si="30"/>
        <v>38656</v>
      </c>
      <c r="I319" s="63">
        <f t="shared" si="31"/>
        <v>28186</v>
      </c>
      <c r="J319" s="63">
        <f t="shared" si="32"/>
        <v>23066</v>
      </c>
      <c r="K319" s="63">
        <f t="shared" si="33"/>
        <v>16706</v>
      </c>
      <c r="L319" s="63">
        <f t="shared" si="34"/>
        <v>10091</v>
      </c>
      <c r="M319" s="63">
        <f t="shared" si="35"/>
        <v>5981</v>
      </c>
      <c r="N319" s="167"/>
      <c r="O319" s="167"/>
      <c r="P319" s="167"/>
      <c r="Q319" s="167"/>
      <c r="R319" s="167"/>
      <c r="S319" s="167"/>
    </row>
    <row r="320" spans="1:19" x14ac:dyDescent="0.25">
      <c r="A320" s="176">
        <v>320</v>
      </c>
      <c r="B320" s="174">
        <v>24.82</v>
      </c>
      <c r="C320" s="174">
        <v>62.05</v>
      </c>
      <c r="D320" s="174">
        <v>29.73</v>
      </c>
      <c r="E320" s="175">
        <f>'soust.uk.JMK př.č.2'!$M$30+'soust.uk.JMK př.č.2'!$N$30</f>
        <v>39578</v>
      </c>
      <c r="F320" s="175">
        <f>'soust.uk.JMK př.č.2'!$O$30+'soust.uk.JMK př.č.2'!$P$30</f>
        <v>22423</v>
      </c>
      <c r="G320" s="175">
        <f>'soust.uk.JMK př.č.2'!$L$30</f>
        <v>379</v>
      </c>
      <c r="H320" s="63">
        <f t="shared" si="30"/>
        <v>38656</v>
      </c>
      <c r="I320" s="63">
        <f t="shared" si="31"/>
        <v>28186</v>
      </c>
      <c r="J320" s="63">
        <f t="shared" si="32"/>
        <v>23064</v>
      </c>
      <c r="K320" s="63">
        <f t="shared" si="33"/>
        <v>16705</v>
      </c>
      <c r="L320" s="63">
        <f t="shared" si="34"/>
        <v>10091</v>
      </c>
      <c r="M320" s="63">
        <f t="shared" si="35"/>
        <v>5980</v>
      </c>
      <c r="N320" s="167"/>
      <c r="O320" s="167"/>
      <c r="P320" s="167"/>
      <c r="Q320" s="167"/>
      <c r="R320" s="167"/>
      <c r="S320" s="167"/>
    </row>
    <row r="321" spans="1:19" x14ac:dyDescent="0.25">
      <c r="A321" s="176">
        <v>321</v>
      </c>
      <c r="B321" s="174">
        <v>24.82</v>
      </c>
      <c r="C321" s="174">
        <v>62.05</v>
      </c>
      <c r="D321" s="174">
        <v>29.73</v>
      </c>
      <c r="E321" s="175">
        <f>'soust.uk.JMK př.č.2'!$M$30+'soust.uk.JMK př.č.2'!$N$30</f>
        <v>39578</v>
      </c>
      <c r="F321" s="175">
        <f>'soust.uk.JMK př.č.2'!$O$30+'soust.uk.JMK př.č.2'!$P$30</f>
        <v>22423</v>
      </c>
      <c r="G321" s="175">
        <f>'soust.uk.JMK př.č.2'!$L$30</f>
        <v>379</v>
      </c>
      <c r="H321" s="63">
        <f t="shared" si="30"/>
        <v>38656</v>
      </c>
      <c r="I321" s="63">
        <f t="shared" si="31"/>
        <v>28186</v>
      </c>
      <c r="J321" s="63">
        <f t="shared" si="32"/>
        <v>23064</v>
      </c>
      <c r="K321" s="63">
        <f t="shared" si="33"/>
        <v>16705</v>
      </c>
      <c r="L321" s="63">
        <f t="shared" si="34"/>
        <v>10091</v>
      </c>
      <c r="M321" s="63">
        <f t="shared" si="35"/>
        <v>5980</v>
      </c>
      <c r="N321" s="167"/>
      <c r="O321" s="167"/>
      <c r="P321" s="167"/>
      <c r="Q321" s="167"/>
      <c r="R321" s="167"/>
      <c r="S321" s="167"/>
    </row>
    <row r="322" spans="1:19" x14ac:dyDescent="0.25">
      <c r="A322" s="176">
        <v>322</v>
      </c>
      <c r="B322" s="174">
        <v>24.82</v>
      </c>
      <c r="C322" s="174">
        <v>62.06</v>
      </c>
      <c r="D322" s="174">
        <v>29.73</v>
      </c>
      <c r="E322" s="175">
        <f>'soust.uk.JMK př.č.2'!$M$30+'soust.uk.JMK př.č.2'!$N$30</f>
        <v>39578</v>
      </c>
      <c r="F322" s="175">
        <f>'soust.uk.JMK př.č.2'!$O$30+'soust.uk.JMK př.č.2'!$P$30</f>
        <v>22423</v>
      </c>
      <c r="G322" s="175">
        <f>'soust.uk.JMK př.č.2'!$L$30</f>
        <v>379</v>
      </c>
      <c r="H322" s="63">
        <f t="shared" si="30"/>
        <v>38656</v>
      </c>
      <c r="I322" s="63">
        <f t="shared" si="31"/>
        <v>28186</v>
      </c>
      <c r="J322" s="63">
        <f t="shared" si="32"/>
        <v>23063</v>
      </c>
      <c r="K322" s="63">
        <f t="shared" si="33"/>
        <v>16704</v>
      </c>
      <c r="L322" s="63">
        <f t="shared" si="34"/>
        <v>10091</v>
      </c>
      <c r="M322" s="63">
        <f t="shared" si="35"/>
        <v>5980</v>
      </c>
      <c r="N322" s="167"/>
      <c r="O322" s="167"/>
      <c r="P322" s="167"/>
      <c r="Q322" s="167"/>
      <c r="R322" s="167"/>
      <c r="S322" s="167"/>
    </row>
    <row r="323" spans="1:19" x14ac:dyDescent="0.25">
      <c r="A323" s="176">
        <v>323</v>
      </c>
      <c r="B323" s="174">
        <v>24.83</v>
      </c>
      <c r="C323" s="174">
        <v>62.07</v>
      </c>
      <c r="D323" s="174">
        <v>29.73</v>
      </c>
      <c r="E323" s="175">
        <f>'soust.uk.JMK př.č.2'!$M$30+'soust.uk.JMK př.č.2'!$N$30</f>
        <v>39578</v>
      </c>
      <c r="F323" s="175">
        <f>'soust.uk.JMK př.č.2'!$O$30+'soust.uk.JMK př.č.2'!$P$30</f>
        <v>22423</v>
      </c>
      <c r="G323" s="175">
        <f>'soust.uk.JMK př.č.2'!$L$30</f>
        <v>379</v>
      </c>
      <c r="H323" s="63">
        <f t="shared" si="30"/>
        <v>38645</v>
      </c>
      <c r="I323" s="63">
        <f t="shared" si="31"/>
        <v>28178</v>
      </c>
      <c r="J323" s="63">
        <f t="shared" si="32"/>
        <v>23060</v>
      </c>
      <c r="K323" s="63">
        <f t="shared" si="33"/>
        <v>16702</v>
      </c>
      <c r="L323" s="63">
        <f t="shared" si="34"/>
        <v>10088</v>
      </c>
      <c r="M323" s="63">
        <f t="shared" si="35"/>
        <v>5979</v>
      </c>
      <c r="N323" s="167"/>
      <c r="O323" s="167"/>
      <c r="P323" s="167"/>
      <c r="Q323" s="167"/>
      <c r="R323" s="167"/>
      <c r="S323" s="167"/>
    </row>
    <row r="324" spans="1:19" x14ac:dyDescent="0.25">
      <c r="A324" s="176">
        <v>324</v>
      </c>
      <c r="B324" s="174">
        <v>24.83</v>
      </c>
      <c r="C324" s="174">
        <v>62.08</v>
      </c>
      <c r="D324" s="174">
        <v>29.73</v>
      </c>
      <c r="E324" s="175">
        <f>'soust.uk.JMK př.č.2'!$M$30+'soust.uk.JMK př.č.2'!$N$30</f>
        <v>39578</v>
      </c>
      <c r="F324" s="175">
        <f>'soust.uk.JMK př.č.2'!$O$30+'soust.uk.JMK př.č.2'!$P$30</f>
        <v>22423</v>
      </c>
      <c r="G324" s="175">
        <f>'soust.uk.JMK př.č.2'!$L$30</f>
        <v>379</v>
      </c>
      <c r="H324" s="63">
        <f t="shared" si="30"/>
        <v>38645</v>
      </c>
      <c r="I324" s="63">
        <f t="shared" si="31"/>
        <v>28178</v>
      </c>
      <c r="J324" s="63">
        <f t="shared" si="32"/>
        <v>23059</v>
      </c>
      <c r="K324" s="63">
        <f t="shared" si="33"/>
        <v>16701</v>
      </c>
      <c r="L324" s="63">
        <f t="shared" si="34"/>
        <v>10088</v>
      </c>
      <c r="M324" s="63">
        <f t="shared" si="35"/>
        <v>5979</v>
      </c>
      <c r="N324" s="167"/>
      <c r="O324" s="167"/>
      <c r="P324" s="167"/>
      <c r="Q324" s="167"/>
      <c r="R324" s="167"/>
      <c r="S324" s="167"/>
    </row>
    <row r="325" spans="1:19" x14ac:dyDescent="0.25">
      <c r="A325" s="176">
        <v>325</v>
      </c>
      <c r="B325" s="174">
        <v>24.83</v>
      </c>
      <c r="C325" s="174">
        <v>62.08</v>
      </c>
      <c r="D325" s="174">
        <v>29.73</v>
      </c>
      <c r="E325" s="175">
        <f>'soust.uk.JMK př.č.2'!$M$30+'soust.uk.JMK př.č.2'!$N$30</f>
        <v>39578</v>
      </c>
      <c r="F325" s="175">
        <f>'soust.uk.JMK př.č.2'!$O$30+'soust.uk.JMK př.č.2'!$P$30</f>
        <v>22423</v>
      </c>
      <c r="G325" s="175">
        <f>'soust.uk.JMK př.č.2'!$L$30</f>
        <v>379</v>
      </c>
      <c r="H325" s="63">
        <f t="shared" si="30"/>
        <v>38645</v>
      </c>
      <c r="I325" s="63">
        <f t="shared" si="31"/>
        <v>28178</v>
      </c>
      <c r="J325" s="63">
        <f t="shared" si="32"/>
        <v>23059</v>
      </c>
      <c r="K325" s="63">
        <f t="shared" si="33"/>
        <v>16701</v>
      </c>
      <c r="L325" s="63">
        <f t="shared" si="34"/>
        <v>10088</v>
      </c>
      <c r="M325" s="63">
        <f t="shared" si="35"/>
        <v>5979</v>
      </c>
      <c r="N325" s="167"/>
      <c r="O325" s="167"/>
      <c r="P325" s="167"/>
      <c r="Q325" s="167"/>
      <c r="R325" s="167"/>
      <c r="S325" s="167"/>
    </row>
    <row r="326" spans="1:19" x14ac:dyDescent="0.25">
      <c r="A326" s="176">
        <v>326</v>
      </c>
      <c r="B326" s="174">
        <v>24.84</v>
      </c>
      <c r="C326" s="174">
        <v>62.09</v>
      </c>
      <c r="D326" s="174">
        <v>29.73</v>
      </c>
      <c r="E326" s="175">
        <f>'soust.uk.JMK př.č.2'!$M$30+'soust.uk.JMK př.č.2'!$N$30</f>
        <v>39578</v>
      </c>
      <c r="F326" s="175">
        <f>'soust.uk.JMK př.č.2'!$O$30+'soust.uk.JMK př.č.2'!$P$30</f>
        <v>22423</v>
      </c>
      <c r="G326" s="175">
        <f>'soust.uk.JMK př.č.2'!$L$30</f>
        <v>379</v>
      </c>
      <c r="H326" s="63">
        <f t="shared" si="30"/>
        <v>38634</v>
      </c>
      <c r="I326" s="63">
        <f t="shared" si="31"/>
        <v>28170</v>
      </c>
      <c r="J326" s="63">
        <f t="shared" si="32"/>
        <v>23058</v>
      </c>
      <c r="K326" s="63">
        <f t="shared" si="33"/>
        <v>16700</v>
      </c>
      <c r="L326" s="63">
        <f t="shared" si="34"/>
        <v>10085</v>
      </c>
      <c r="M326" s="63">
        <f t="shared" si="35"/>
        <v>5979</v>
      </c>
      <c r="N326" s="167"/>
      <c r="O326" s="167"/>
      <c r="P326" s="167"/>
      <c r="Q326" s="167"/>
      <c r="R326" s="167"/>
      <c r="S326" s="167"/>
    </row>
    <row r="327" spans="1:19" x14ac:dyDescent="0.25">
      <c r="A327" s="176">
        <v>327</v>
      </c>
      <c r="B327" s="174">
        <v>24.84</v>
      </c>
      <c r="C327" s="174">
        <v>62.1</v>
      </c>
      <c r="D327" s="174">
        <v>29.73</v>
      </c>
      <c r="E327" s="175">
        <f>'soust.uk.JMK př.č.2'!$M$30+'soust.uk.JMK př.č.2'!$N$30</f>
        <v>39578</v>
      </c>
      <c r="F327" s="175">
        <f>'soust.uk.JMK př.č.2'!$O$30+'soust.uk.JMK př.č.2'!$P$30</f>
        <v>22423</v>
      </c>
      <c r="G327" s="175">
        <f>'soust.uk.JMK př.č.2'!$L$30</f>
        <v>379</v>
      </c>
      <c r="H327" s="63">
        <f t="shared" si="30"/>
        <v>38634</v>
      </c>
      <c r="I327" s="63">
        <f t="shared" si="31"/>
        <v>28170</v>
      </c>
      <c r="J327" s="63">
        <f t="shared" si="32"/>
        <v>23056</v>
      </c>
      <c r="K327" s="63">
        <f t="shared" si="33"/>
        <v>16699</v>
      </c>
      <c r="L327" s="63">
        <f t="shared" si="34"/>
        <v>10085</v>
      </c>
      <c r="M327" s="63">
        <f t="shared" si="35"/>
        <v>5978</v>
      </c>
      <c r="N327" s="167"/>
      <c r="O327" s="167"/>
      <c r="P327" s="167"/>
      <c r="Q327" s="167"/>
      <c r="R327" s="167"/>
      <c r="S327" s="167"/>
    </row>
    <row r="328" spans="1:19" x14ac:dyDescent="0.25">
      <c r="A328" s="176">
        <v>328</v>
      </c>
      <c r="B328" s="174">
        <v>24.84</v>
      </c>
      <c r="C328" s="174">
        <v>62.11</v>
      </c>
      <c r="D328" s="174">
        <v>29.73</v>
      </c>
      <c r="E328" s="175">
        <f>'soust.uk.JMK př.č.2'!$M$30+'soust.uk.JMK př.č.2'!$N$30</f>
        <v>39578</v>
      </c>
      <c r="F328" s="175">
        <f>'soust.uk.JMK př.č.2'!$O$30+'soust.uk.JMK př.č.2'!$P$30</f>
        <v>22423</v>
      </c>
      <c r="G328" s="175">
        <f>'soust.uk.JMK př.č.2'!$L$30</f>
        <v>379</v>
      </c>
      <c r="H328" s="63">
        <f t="shared" si="30"/>
        <v>38634</v>
      </c>
      <c r="I328" s="63">
        <f t="shared" si="31"/>
        <v>28170</v>
      </c>
      <c r="J328" s="63">
        <f t="shared" si="32"/>
        <v>23054</v>
      </c>
      <c r="K328" s="63">
        <f t="shared" si="33"/>
        <v>16697</v>
      </c>
      <c r="L328" s="63">
        <f t="shared" si="34"/>
        <v>10085</v>
      </c>
      <c r="M328" s="63">
        <f t="shared" si="35"/>
        <v>5978</v>
      </c>
      <c r="N328" s="167"/>
      <c r="O328" s="167"/>
      <c r="P328" s="167"/>
      <c r="Q328" s="167"/>
      <c r="R328" s="167"/>
      <c r="S328" s="167"/>
    </row>
    <row r="329" spans="1:19" x14ac:dyDescent="0.25">
      <c r="A329" s="176">
        <v>329</v>
      </c>
      <c r="B329" s="174">
        <v>24.85</v>
      </c>
      <c r="C329" s="174">
        <v>62.12</v>
      </c>
      <c r="D329" s="174">
        <v>29.73</v>
      </c>
      <c r="E329" s="175">
        <f>'soust.uk.JMK př.č.2'!$M$30+'soust.uk.JMK př.č.2'!$N$30</f>
        <v>39578</v>
      </c>
      <c r="F329" s="175">
        <f>'soust.uk.JMK př.č.2'!$O$30+'soust.uk.JMK př.č.2'!$P$30</f>
        <v>22423</v>
      </c>
      <c r="G329" s="175">
        <f>'soust.uk.JMK př.č.2'!$L$30</f>
        <v>379</v>
      </c>
      <c r="H329" s="63">
        <f t="shared" si="30"/>
        <v>38624</v>
      </c>
      <c r="I329" s="63">
        <f t="shared" si="31"/>
        <v>28163</v>
      </c>
      <c r="J329" s="63">
        <f t="shared" si="32"/>
        <v>23052</v>
      </c>
      <c r="K329" s="63">
        <f t="shared" si="33"/>
        <v>16696</v>
      </c>
      <c r="L329" s="63">
        <f t="shared" si="34"/>
        <v>10082</v>
      </c>
      <c r="M329" s="63">
        <f t="shared" si="35"/>
        <v>5977</v>
      </c>
      <c r="N329" s="167"/>
      <c r="O329" s="167"/>
      <c r="P329" s="167"/>
      <c r="Q329" s="167"/>
      <c r="R329" s="167"/>
      <c r="S329" s="167"/>
    </row>
    <row r="330" spans="1:19" x14ac:dyDescent="0.25">
      <c r="A330" s="176">
        <v>330</v>
      </c>
      <c r="B330" s="174">
        <v>24.85</v>
      </c>
      <c r="C330" s="174">
        <v>62.12</v>
      </c>
      <c r="D330" s="174">
        <v>29.73</v>
      </c>
      <c r="E330" s="175">
        <f>'soust.uk.JMK př.č.2'!$M$30+'soust.uk.JMK př.č.2'!$N$30</f>
        <v>39578</v>
      </c>
      <c r="F330" s="175">
        <f>'soust.uk.JMK př.č.2'!$O$30+'soust.uk.JMK př.č.2'!$P$30</f>
        <v>22423</v>
      </c>
      <c r="G330" s="175">
        <f>'soust.uk.JMK př.č.2'!$L$30</f>
        <v>379</v>
      </c>
      <c r="H330" s="63">
        <f t="shared" si="30"/>
        <v>38624</v>
      </c>
      <c r="I330" s="63">
        <f t="shared" si="31"/>
        <v>28163</v>
      </c>
      <c r="J330" s="63">
        <f t="shared" si="32"/>
        <v>23052</v>
      </c>
      <c r="K330" s="63">
        <f t="shared" si="33"/>
        <v>16696</v>
      </c>
      <c r="L330" s="63">
        <f t="shared" si="34"/>
        <v>10082</v>
      </c>
      <c r="M330" s="63">
        <f t="shared" si="35"/>
        <v>5977</v>
      </c>
      <c r="N330" s="167"/>
      <c r="O330" s="167"/>
      <c r="P330" s="167"/>
      <c r="Q330" s="167"/>
      <c r="R330" s="167"/>
      <c r="S330" s="167"/>
    </row>
    <row r="331" spans="1:19" x14ac:dyDescent="0.25">
      <c r="A331" s="176">
        <v>331</v>
      </c>
      <c r="B331" s="174">
        <v>24.85</v>
      </c>
      <c r="C331" s="174">
        <v>62.13</v>
      </c>
      <c r="D331" s="174">
        <v>29.73</v>
      </c>
      <c r="E331" s="175">
        <f>'soust.uk.JMK př.č.2'!$M$30+'soust.uk.JMK př.č.2'!$N$30</f>
        <v>39578</v>
      </c>
      <c r="F331" s="175">
        <f>'soust.uk.JMK př.č.2'!$O$30+'soust.uk.JMK př.č.2'!$P$30</f>
        <v>22423</v>
      </c>
      <c r="G331" s="175">
        <f>'soust.uk.JMK př.č.2'!$L$30</f>
        <v>379</v>
      </c>
      <c r="H331" s="63">
        <f t="shared" si="30"/>
        <v>38624</v>
      </c>
      <c r="I331" s="63">
        <f t="shared" si="31"/>
        <v>28163</v>
      </c>
      <c r="J331" s="63">
        <f t="shared" si="32"/>
        <v>23051</v>
      </c>
      <c r="K331" s="63">
        <f t="shared" si="33"/>
        <v>16695</v>
      </c>
      <c r="L331" s="63">
        <f t="shared" si="34"/>
        <v>10082</v>
      </c>
      <c r="M331" s="63">
        <f t="shared" si="35"/>
        <v>5977</v>
      </c>
      <c r="N331" s="167"/>
      <c r="O331" s="167"/>
      <c r="P331" s="167"/>
      <c r="Q331" s="167"/>
      <c r="R331" s="167"/>
      <c r="S331" s="167"/>
    </row>
    <row r="332" spans="1:19" x14ac:dyDescent="0.25">
      <c r="A332" s="176">
        <v>332</v>
      </c>
      <c r="B332" s="174">
        <v>24.86</v>
      </c>
      <c r="C332" s="174">
        <v>62.14</v>
      </c>
      <c r="D332" s="174">
        <v>29.73</v>
      </c>
      <c r="E332" s="175">
        <f>'soust.uk.JMK př.č.2'!$M$30+'soust.uk.JMK př.č.2'!$N$30</f>
        <v>39578</v>
      </c>
      <c r="F332" s="175">
        <f>'soust.uk.JMK př.č.2'!$O$30+'soust.uk.JMK př.č.2'!$P$30</f>
        <v>22423</v>
      </c>
      <c r="G332" s="175">
        <f>'soust.uk.JMK př.č.2'!$L$30</f>
        <v>379</v>
      </c>
      <c r="H332" s="63">
        <f t="shared" si="30"/>
        <v>38613</v>
      </c>
      <c r="I332" s="63">
        <f t="shared" si="31"/>
        <v>28155</v>
      </c>
      <c r="J332" s="63">
        <f t="shared" si="32"/>
        <v>23049</v>
      </c>
      <c r="K332" s="63">
        <f t="shared" si="33"/>
        <v>16694</v>
      </c>
      <c r="L332" s="63">
        <f t="shared" si="34"/>
        <v>10079</v>
      </c>
      <c r="M332" s="63">
        <f t="shared" si="35"/>
        <v>5976</v>
      </c>
      <c r="N332" s="167"/>
      <c r="O332" s="167"/>
      <c r="P332" s="167"/>
      <c r="Q332" s="167"/>
      <c r="R332" s="167"/>
      <c r="S332" s="167"/>
    </row>
    <row r="333" spans="1:19" x14ac:dyDescent="0.25">
      <c r="A333" s="176">
        <v>333</v>
      </c>
      <c r="B333" s="174">
        <v>24.86</v>
      </c>
      <c r="C333" s="174">
        <v>62.15</v>
      </c>
      <c r="D333" s="174">
        <v>29.73</v>
      </c>
      <c r="E333" s="175">
        <f>'soust.uk.JMK př.č.2'!$M$30+'soust.uk.JMK př.č.2'!$N$30</f>
        <v>39578</v>
      </c>
      <c r="F333" s="175">
        <f>'soust.uk.JMK př.č.2'!$O$30+'soust.uk.JMK př.č.2'!$P$30</f>
        <v>22423</v>
      </c>
      <c r="G333" s="175">
        <f>'soust.uk.JMK př.č.2'!$L$30</f>
        <v>379</v>
      </c>
      <c r="H333" s="63">
        <f t="shared" si="30"/>
        <v>38613</v>
      </c>
      <c r="I333" s="63">
        <f t="shared" si="31"/>
        <v>28155</v>
      </c>
      <c r="J333" s="63">
        <f t="shared" si="32"/>
        <v>23047</v>
      </c>
      <c r="K333" s="63">
        <f t="shared" si="33"/>
        <v>16692</v>
      </c>
      <c r="L333" s="63">
        <f t="shared" si="34"/>
        <v>10079</v>
      </c>
      <c r="M333" s="63">
        <f t="shared" si="35"/>
        <v>5976</v>
      </c>
      <c r="N333" s="167"/>
      <c r="O333" s="167"/>
      <c r="P333" s="167"/>
      <c r="Q333" s="167"/>
      <c r="R333" s="167"/>
      <c r="S333" s="167"/>
    </row>
    <row r="334" spans="1:19" x14ac:dyDescent="0.25">
      <c r="A334" s="176">
        <v>334</v>
      </c>
      <c r="B334" s="174">
        <v>24.86</v>
      </c>
      <c r="C334" s="174">
        <v>62.15</v>
      </c>
      <c r="D334" s="174">
        <v>29.73</v>
      </c>
      <c r="E334" s="175">
        <f>'soust.uk.JMK př.č.2'!$M$30+'soust.uk.JMK př.č.2'!$N$30</f>
        <v>39578</v>
      </c>
      <c r="F334" s="175">
        <f>'soust.uk.JMK př.č.2'!$O$30+'soust.uk.JMK př.č.2'!$P$30</f>
        <v>22423</v>
      </c>
      <c r="G334" s="175">
        <f>'soust.uk.JMK př.č.2'!$L$30</f>
        <v>379</v>
      </c>
      <c r="H334" s="63">
        <f t="shared" si="30"/>
        <v>38613</v>
      </c>
      <c r="I334" s="63">
        <f t="shared" si="31"/>
        <v>28155</v>
      </c>
      <c r="J334" s="63">
        <f t="shared" si="32"/>
        <v>23047</v>
      </c>
      <c r="K334" s="63">
        <f t="shared" si="33"/>
        <v>16692</v>
      </c>
      <c r="L334" s="63">
        <f t="shared" si="34"/>
        <v>10079</v>
      </c>
      <c r="M334" s="63">
        <f t="shared" si="35"/>
        <v>5976</v>
      </c>
      <c r="N334" s="167"/>
      <c r="O334" s="167"/>
      <c r="P334" s="167"/>
      <c r="Q334" s="167"/>
      <c r="R334" s="167"/>
      <c r="S334" s="167"/>
    </row>
    <row r="335" spans="1:19" x14ac:dyDescent="0.25">
      <c r="A335" s="176">
        <v>335</v>
      </c>
      <c r="B335" s="174">
        <v>24.86</v>
      </c>
      <c r="C335" s="174">
        <v>62.16</v>
      </c>
      <c r="D335" s="174">
        <v>29.73</v>
      </c>
      <c r="E335" s="175">
        <f>'soust.uk.JMK př.č.2'!$M$30+'soust.uk.JMK př.č.2'!$N$30</f>
        <v>39578</v>
      </c>
      <c r="F335" s="175">
        <f>'soust.uk.JMK př.č.2'!$O$30+'soust.uk.JMK př.č.2'!$P$30</f>
        <v>22423</v>
      </c>
      <c r="G335" s="175">
        <f>'soust.uk.JMK př.č.2'!$L$30</f>
        <v>379</v>
      </c>
      <c r="H335" s="63">
        <f t="shared" si="30"/>
        <v>38613</v>
      </c>
      <c r="I335" s="63">
        <f t="shared" si="31"/>
        <v>28155</v>
      </c>
      <c r="J335" s="63">
        <f t="shared" si="32"/>
        <v>23045</v>
      </c>
      <c r="K335" s="63">
        <f t="shared" si="33"/>
        <v>16691</v>
      </c>
      <c r="L335" s="63">
        <f t="shared" si="34"/>
        <v>10079</v>
      </c>
      <c r="M335" s="63">
        <f t="shared" si="35"/>
        <v>5975</v>
      </c>
      <c r="N335" s="167"/>
      <c r="O335" s="167"/>
      <c r="P335" s="167"/>
      <c r="Q335" s="167"/>
      <c r="R335" s="167"/>
      <c r="S335" s="167"/>
    </row>
    <row r="336" spans="1:19" x14ac:dyDescent="0.25">
      <c r="A336" s="176">
        <v>336</v>
      </c>
      <c r="B336" s="174">
        <v>24.87</v>
      </c>
      <c r="C336" s="174">
        <v>62.17</v>
      </c>
      <c r="D336" s="174">
        <v>29.73</v>
      </c>
      <c r="E336" s="175">
        <f>'soust.uk.JMK př.č.2'!$M$30+'soust.uk.JMK př.č.2'!$N$30</f>
        <v>39578</v>
      </c>
      <c r="F336" s="175">
        <f>'soust.uk.JMK př.č.2'!$O$30+'soust.uk.JMK př.č.2'!$P$30</f>
        <v>22423</v>
      </c>
      <c r="G336" s="175">
        <f>'soust.uk.JMK př.č.2'!$L$30</f>
        <v>379</v>
      </c>
      <c r="H336" s="63">
        <f t="shared" si="30"/>
        <v>38603</v>
      </c>
      <c r="I336" s="63">
        <f t="shared" si="31"/>
        <v>28147</v>
      </c>
      <c r="J336" s="63">
        <f t="shared" si="32"/>
        <v>23044</v>
      </c>
      <c r="K336" s="63">
        <f t="shared" si="33"/>
        <v>16690</v>
      </c>
      <c r="L336" s="63">
        <f t="shared" si="34"/>
        <v>10077</v>
      </c>
      <c r="M336" s="63">
        <f t="shared" si="35"/>
        <v>5975</v>
      </c>
      <c r="N336" s="167"/>
      <c r="O336" s="167"/>
      <c r="P336" s="167"/>
      <c r="Q336" s="167"/>
      <c r="R336" s="167"/>
      <c r="S336" s="167"/>
    </row>
    <row r="337" spans="1:19" x14ac:dyDescent="0.25">
      <c r="A337" s="176">
        <v>337</v>
      </c>
      <c r="B337" s="174">
        <v>24.87</v>
      </c>
      <c r="C337" s="174">
        <v>62.18</v>
      </c>
      <c r="D337" s="174">
        <v>29.73</v>
      </c>
      <c r="E337" s="175">
        <f>'soust.uk.JMK př.č.2'!$M$30+'soust.uk.JMK př.č.2'!$N$30</f>
        <v>39578</v>
      </c>
      <c r="F337" s="175">
        <f>'soust.uk.JMK př.č.2'!$O$30+'soust.uk.JMK př.č.2'!$P$30</f>
        <v>22423</v>
      </c>
      <c r="G337" s="175">
        <f>'soust.uk.JMK př.č.2'!$L$30</f>
        <v>379</v>
      </c>
      <c r="H337" s="63">
        <f t="shared" si="30"/>
        <v>38603</v>
      </c>
      <c r="I337" s="63">
        <f t="shared" si="31"/>
        <v>28147</v>
      </c>
      <c r="J337" s="63">
        <f t="shared" si="32"/>
        <v>23043</v>
      </c>
      <c r="K337" s="63">
        <f t="shared" si="33"/>
        <v>16689</v>
      </c>
      <c r="L337" s="63">
        <f t="shared" si="34"/>
        <v>10077</v>
      </c>
      <c r="M337" s="63">
        <f t="shared" si="35"/>
        <v>5975</v>
      </c>
      <c r="N337" s="167"/>
      <c r="O337" s="167"/>
      <c r="P337" s="167"/>
      <c r="Q337" s="167"/>
      <c r="R337" s="167"/>
      <c r="S337" s="167"/>
    </row>
    <row r="338" spans="1:19" x14ac:dyDescent="0.25">
      <c r="A338" s="176">
        <v>338</v>
      </c>
      <c r="B338" s="174">
        <v>24.87</v>
      </c>
      <c r="C338" s="174">
        <v>62.18</v>
      </c>
      <c r="D338" s="174">
        <v>29.73</v>
      </c>
      <c r="E338" s="175">
        <f>'soust.uk.JMK př.č.2'!$M$30+'soust.uk.JMK př.č.2'!$N$30</f>
        <v>39578</v>
      </c>
      <c r="F338" s="175">
        <f>'soust.uk.JMK př.č.2'!$O$30+'soust.uk.JMK př.č.2'!$P$30</f>
        <v>22423</v>
      </c>
      <c r="G338" s="175">
        <f>'soust.uk.JMK př.č.2'!$L$30</f>
        <v>379</v>
      </c>
      <c r="H338" s="63">
        <f t="shared" si="30"/>
        <v>38603</v>
      </c>
      <c r="I338" s="63">
        <f t="shared" si="31"/>
        <v>28147</v>
      </c>
      <c r="J338" s="63">
        <f t="shared" si="32"/>
        <v>23043</v>
      </c>
      <c r="K338" s="63">
        <f t="shared" si="33"/>
        <v>16689</v>
      </c>
      <c r="L338" s="63">
        <f t="shared" si="34"/>
        <v>10077</v>
      </c>
      <c r="M338" s="63">
        <f t="shared" si="35"/>
        <v>5975</v>
      </c>
      <c r="N338" s="167"/>
      <c r="O338" s="167"/>
      <c r="P338" s="167"/>
      <c r="Q338" s="167"/>
      <c r="R338" s="167"/>
      <c r="S338" s="167"/>
    </row>
    <row r="339" spans="1:19" x14ac:dyDescent="0.25">
      <c r="A339" s="176">
        <v>339</v>
      </c>
      <c r="B339" s="174">
        <v>24.88</v>
      </c>
      <c r="C339" s="174">
        <v>62.19</v>
      </c>
      <c r="D339" s="174">
        <v>29.73</v>
      </c>
      <c r="E339" s="175">
        <f>'soust.uk.JMK př.č.2'!$M$30+'soust.uk.JMK př.č.2'!$N$30</f>
        <v>39578</v>
      </c>
      <c r="F339" s="175">
        <f>'soust.uk.JMK př.č.2'!$O$30+'soust.uk.JMK př.č.2'!$P$30</f>
        <v>22423</v>
      </c>
      <c r="G339" s="175">
        <f>'soust.uk.JMK př.č.2'!$L$30</f>
        <v>379</v>
      </c>
      <c r="H339" s="63">
        <f t="shared" si="30"/>
        <v>38593</v>
      </c>
      <c r="I339" s="63">
        <f t="shared" si="31"/>
        <v>28140</v>
      </c>
      <c r="J339" s="63">
        <f t="shared" si="32"/>
        <v>23041</v>
      </c>
      <c r="K339" s="63">
        <f t="shared" si="33"/>
        <v>16688</v>
      </c>
      <c r="L339" s="63">
        <f t="shared" si="34"/>
        <v>10074</v>
      </c>
      <c r="M339" s="63">
        <f t="shared" si="35"/>
        <v>5974</v>
      </c>
      <c r="N339" s="167"/>
      <c r="O339" s="167"/>
      <c r="P339" s="167"/>
      <c r="Q339" s="167"/>
      <c r="R339" s="167"/>
      <c r="S339" s="167"/>
    </row>
    <row r="340" spans="1:19" x14ac:dyDescent="0.25">
      <c r="A340" s="176">
        <v>340</v>
      </c>
      <c r="B340" s="174">
        <v>24.88</v>
      </c>
      <c r="C340" s="174">
        <v>62.2</v>
      </c>
      <c r="D340" s="174">
        <v>29.73</v>
      </c>
      <c r="E340" s="175">
        <f>'soust.uk.JMK př.č.2'!$M$30+'soust.uk.JMK př.č.2'!$N$30</f>
        <v>39578</v>
      </c>
      <c r="F340" s="175">
        <f>'soust.uk.JMK př.č.2'!$O$30+'soust.uk.JMK př.č.2'!$P$30</f>
        <v>22423</v>
      </c>
      <c r="G340" s="175">
        <f>'soust.uk.JMK př.č.2'!$L$30</f>
        <v>379</v>
      </c>
      <c r="H340" s="63">
        <f t="shared" si="30"/>
        <v>38593</v>
      </c>
      <c r="I340" s="63">
        <f t="shared" si="31"/>
        <v>28140</v>
      </c>
      <c r="J340" s="63">
        <f t="shared" si="32"/>
        <v>23039</v>
      </c>
      <c r="K340" s="63">
        <f t="shared" si="33"/>
        <v>16686</v>
      </c>
      <c r="L340" s="63">
        <f t="shared" si="34"/>
        <v>10074</v>
      </c>
      <c r="M340" s="63">
        <f t="shared" si="35"/>
        <v>5974</v>
      </c>
      <c r="N340" s="167"/>
      <c r="O340" s="167"/>
      <c r="P340" s="167"/>
      <c r="Q340" s="167"/>
      <c r="R340" s="167"/>
      <c r="S340" s="167"/>
    </row>
    <row r="341" spans="1:19" x14ac:dyDescent="0.25">
      <c r="A341" s="176">
        <v>341</v>
      </c>
      <c r="B341" s="174">
        <v>24.88</v>
      </c>
      <c r="C341" s="174">
        <v>62.2</v>
      </c>
      <c r="D341" s="174">
        <v>29.73</v>
      </c>
      <c r="E341" s="175">
        <f>'soust.uk.JMK př.č.2'!$M$30+'soust.uk.JMK př.č.2'!$N$30</f>
        <v>39578</v>
      </c>
      <c r="F341" s="175">
        <f>'soust.uk.JMK př.č.2'!$O$30+'soust.uk.JMK př.č.2'!$P$30</f>
        <v>22423</v>
      </c>
      <c r="G341" s="175">
        <f>'soust.uk.JMK př.č.2'!$L$30</f>
        <v>379</v>
      </c>
      <c r="H341" s="63">
        <f t="shared" si="30"/>
        <v>38593</v>
      </c>
      <c r="I341" s="63">
        <f t="shared" si="31"/>
        <v>28140</v>
      </c>
      <c r="J341" s="63">
        <f t="shared" si="32"/>
        <v>23039</v>
      </c>
      <c r="K341" s="63">
        <f t="shared" si="33"/>
        <v>16686</v>
      </c>
      <c r="L341" s="63">
        <f t="shared" si="34"/>
        <v>10074</v>
      </c>
      <c r="M341" s="63">
        <f t="shared" si="35"/>
        <v>5974</v>
      </c>
      <c r="N341" s="167"/>
      <c r="O341" s="167"/>
      <c r="P341" s="167"/>
      <c r="Q341" s="167"/>
      <c r="R341" s="167"/>
      <c r="S341" s="167"/>
    </row>
    <row r="342" spans="1:19" x14ac:dyDescent="0.25">
      <c r="A342" s="176">
        <v>342</v>
      </c>
      <c r="B342" s="174">
        <v>24.88</v>
      </c>
      <c r="C342" s="174">
        <v>62.21</v>
      </c>
      <c r="D342" s="174">
        <v>29.73</v>
      </c>
      <c r="E342" s="175">
        <f>'soust.uk.JMK př.č.2'!$M$30+'soust.uk.JMK př.č.2'!$N$30</f>
        <v>39578</v>
      </c>
      <c r="F342" s="175">
        <f>'soust.uk.JMK př.č.2'!$O$30+'soust.uk.JMK př.č.2'!$P$30</f>
        <v>22423</v>
      </c>
      <c r="G342" s="175">
        <f>'soust.uk.JMK př.č.2'!$L$30</f>
        <v>379</v>
      </c>
      <c r="H342" s="63">
        <f t="shared" si="30"/>
        <v>38593</v>
      </c>
      <c r="I342" s="63">
        <f t="shared" si="31"/>
        <v>28140</v>
      </c>
      <c r="J342" s="63">
        <f t="shared" si="32"/>
        <v>23037</v>
      </c>
      <c r="K342" s="63">
        <f t="shared" si="33"/>
        <v>16685</v>
      </c>
      <c r="L342" s="63">
        <f t="shared" si="34"/>
        <v>10074</v>
      </c>
      <c r="M342" s="63">
        <f t="shared" si="35"/>
        <v>5973</v>
      </c>
      <c r="N342" s="167"/>
      <c r="O342" s="167"/>
      <c r="P342" s="167"/>
      <c r="Q342" s="167"/>
      <c r="R342" s="167"/>
      <c r="S342" s="167"/>
    </row>
    <row r="343" spans="1:19" x14ac:dyDescent="0.25">
      <c r="A343" s="176">
        <v>343</v>
      </c>
      <c r="B343" s="174">
        <v>24.89</v>
      </c>
      <c r="C343" s="174">
        <v>62.22</v>
      </c>
      <c r="D343" s="174">
        <v>29.73</v>
      </c>
      <c r="E343" s="175">
        <f>'soust.uk.JMK př.č.2'!$M$30+'soust.uk.JMK př.č.2'!$N$30</f>
        <v>39578</v>
      </c>
      <c r="F343" s="175">
        <f>'soust.uk.JMK př.č.2'!$O$30+'soust.uk.JMK př.č.2'!$P$30</f>
        <v>22423</v>
      </c>
      <c r="G343" s="175">
        <f>'soust.uk.JMK př.č.2'!$L$30</f>
        <v>379</v>
      </c>
      <c r="H343" s="63">
        <f t="shared" si="30"/>
        <v>38582</v>
      </c>
      <c r="I343" s="63">
        <f t="shared" si="31"/>
        <v>28132</v>
      </c>
      <c r="J343" s="63">
        <f t="shared" si="32"/>
        <v>23036</v>
      </c>
      <c r="K343" s="63">
        <f t="shared" si="33"/>
        <v>16684</v>
      </c>
      <c r="L343" s="63">
        <f t="shared" si="34"/>
        <v>10071</v>
      </c>
      <c r="M343" s="63">
        <f t="shared" si="35"/>
        <v>5973</v>
      </c>
      <c r="N343" s="167"/>
      <c r="O343" s="167"/>
      <c r="P343" s="167"/>
      <c r="Q343" s="167"/>
      <c r="R343" s="167"/>
      <c r="S343" s="167"/>
    </row>
    <row r="344" spans="1:19" x14ac:dyDescent="0.25">
      <c r="A344" s="176">
        <v>344</v>
      </c>
      <c r="B344" s="174">
        <v>24.89</v>
      </c>
      <c r="C344" s="174">
        <v>62.23</v>
      </c>
      <c r="D344" s="174">
        <v>29.73</v>
      </c>
      <c r="E344" s="175">
        <f>'soust.uk.JMK př.č.2'!$M$30+'soust.uk.JMK př.č.2'!$N$30</f>
        <v>39578</v>
      </c>
      <c r="F344" s="175">
        <f>'soust.uk.JMK př.č.2'!$O$30+'soust.uk.JMK př.č.2'!$P$30</f>
        <v>22423</v>
      </c>
      <c r="G344" s="175">
        <f>'soust.uk.JMK př.č.2'!$L$30</f>
        <v>379</v>
      </c>
      <c r="H344" s="63">
        <f t="shared" si="30"/>
        <v>38582</v>
      </c>
      <c r="I344" s="63">
        <f t="shared" si="31"/>
        <v>28132</v>
      </c>
      <c r="J344" s="63">
        <f t="shared" si="32"/>
        <v>23035</v>
      </c>
      <c r="K344" s="63">
        <f t="shared" si="33"/>
        <v>16683</v>
      </c>
      <c r="L344" s="63">
        <f t="shared" si="34"/>
        <v>10071</v>
      </c>
      <c r="M344" s="63">
        <f t="shared" si="35"/>
        <v>5973</v>
      </c>
      <c r="N344" s="167"/>
      <c r="O344" s="167"/>
      <c r="P344" s="167"/>
      <c r="Q344" s="167"/>
      <c r="R344" s="167"/>
      <c r="S344" s="167"/>
    </row>
    <row r="345" spans="1:19" x14ac:dyDescent="0.25">
      <c r="A345" s="176">
        <v>345</v>
      </c>
      <c r="B345" s="174">
        <v>24.89</v>
      </c>
      <c r="C345" s="174">
        <v>62.23</v>
      </c>
      <c r="D345" s="174">
        <v>29.73</v>
      </c>
      <c r="E345" s="175">
        <f>'soust.uk.JMK př.č.2'!$M$30+'soust.uk.JMK př.č.2'!$N$30</f>
        <v>39578</v>
      </c>
      <c r="F345" s="175">
        <f>'soust.uk.JMK př.č.2'!$O$30+'soust.uk.JMK př.č.2'!$P$30</f>
        <v>22423</v>
      </c>
      <c r="G345" s="175">
        <f>'soust.uk.JMK př.č.2'!$L$30</f>
        <v>379</v>
      </c>
      <c r="H345" s="63">
        <f t="shared" si="30"/>
        <v>38582</v>
      </c>
      <c r="I345" s="63">
        <f t="shared" si="31"/>
        <v>28132</v>
      </c>
      <c r="J345" s="63">
        <f t="shared" si="32"/>
        <v>23035</v>
      </c>
      <c r="K345" s="63">
        <f t="shared" si="33"/>
        <v>16683</v>
      </c>
      <c r="L345" s="63">
        <f t="shared" si="34"/>
        <v>10071</v>
      </c>
      <c r="M345" s="63">
        <f t="shared" si="35"/>
        <v>5973</v>
      </c>
      <c r="N345" s="167"/>
      <c r="O345" s="167"/>
      <c r="P345" s="167"/>
      <c r="Q345" s="167"/>
      <c r="R345" s="167"/>
      <c r="S345" s="167"/>
    </row>
    <row r="346" spans="1:19" x14ac:dyDescent="0.25">
      <c r="A346" s="176">
        <v>346</v>
      </c>
      <c r="B346" s="174">
        <v>24.9</v>
      </c>
      <c r="C346" s="174">
        <v>62.24</v>
      </c>
      <c r="D346" s="174">
        <v>29.73</v>
      </c>
      <c r="E346" s="175">
        <f>'soust.uk.JMK př.č.2'!$M$30+'soust.uk.JMK př.č.2'!$N$30</f>
        <v>39578</v>
      </c>
      <c r="F346" s="175">
        <f>'soust.uk.JMK př.č.2'!$O$30+'soust.uk.JMK př.č.2'!$P$30</f>
        <v>22423</v>
      </c>
      <c r="G346" s="175">
        <f>'soust.uk.JMK př.č.2'!$L$30</f>
        <v>379</v>
      </c>
      <c r="H346" s="63">
        <f t="shared" si="30"/>
        <v>38571</v>
      </c>
      <c r="I346" s="63">
        <f t="shared" si="31"/>
        <v>28124</v>
      </c>
      <c r="J346" s="63">
        <f t="shared" si="32"/>
        <v>23032</v>
      </c>
      <c r="K346" s="63">
        <f t="shared" si="33"/>
        <v>16681</v>
      </c>
      <c r="L346" s="63">
        <f t="shared" si="34"/>
        <v>10068</v>
      </c>
      <c r="M346" s="63">
        <f t="shared" si="35"/>
        <v>5972</v>
      </c>
      <c r="N346" s="167"/>
      <c r="O346" s="167"/>
      <c r="P346" s="167"/>
      <c r="Q346" s="167"/>
      <c r="R346" s="167"/>
      <c r="S346" s="167"/>
    </row>
    <row r="347" spans="1:19" x14ac:dyDescent="0.25">
      <c r="A347" s="176">
        <v>347</v>
      </c>
      <c r="B347" s="174">
        <v>24.9</v>
      </c>
      <c r="C347" s="174">
        <v>62.25</v>
      </c>
      <c r="D347" s="174">
        <v>29.73</v>
      </c>
      <c r="E347" s="175">
        <f>'soust.uk.JMK př.č.2'!$M$30+'soust.uk.JMK př.č.2'!$N$30</f>
        <v>39578</v>
      </c>
      <c r="F347" s="175">
        <f>'soust.uk.JMK př.č.2'!$O$30+'soust.uk.JMK př.č.2'!$P$30</f>
        <v>22423</v>
      </c>
      <c r="G347" s="175">
        <f>'soust.uk.JMK př.č.2'!$L$30</f>
        <v>379</v>
      </c>
      <c r="H347" s="63">
        <f t="shared" si="30"/>
        <v>38571</v>
      </c>
      <c r="I347" s="63">
        <f t="shared" si="31"/>
        <v>28124</v>
      </c>
      <c r="J347" s="63">
        <f t="shared" si="32"/>
        <v>23030</v>
      </c>
      <c r="K347" s="63">
        <f t="shared" si="33"/>
        <v>16680</v>
      </c>
      <c r="L347" s="63">
        <f t="shared" si="34"/>
        <v>10068</v>
      </c>
      <c r="M347" s="63">
        <f t="shared" si="35"/>
        <v>5971</v>
      </c>
      <c r="N347" s="167"/>
      <c r="O347" s="167"/>
      <c r="P347" s="167"/>
      <c r="Q347" s="167"/>
      <c r="R347" s="167"/>
      <c r="S347" s="167"/>
    </row>
    <row r="348" spans="1:19" x14ac:dyDescent="0.25">
      <c r="A348" s="176">
        <v>348</v>
      </c>
      <c r="B348" s="174">
        <v>24.9</v>
      </c>
      <c r="C348" s="174">
        <v>62.26</v>
      </c>
      <c r="D348" s="174">
        <v>29.73</v>
      </c>
      <c r="E348" s="175">
        <f>'soust.uk.JMK př.č.2'!$M$30+'soust.uk.JMK př.č.2'!$N$30</f>
        <v>39578</v>
      </c>
      <c r="F348" s="175">
        <f>'soust.uk.JMK př.č.2'!$O$30+'soust.uk.JMK př.č.2'!$P$30</f>
        <v>22423</v>
      </c>
      <c r="G348" s="175">
        <f>'soust.uk.JMK př.č.2'!$L$30</f>
        <v>379</v>
      </c>
      <c r="H348" s="63">
        <f t="shared" si="30"/>
        <v>38571</v>
      </c>
      <c r="I348" s="63">
        <f t="shared" si="31"/>
        <v>28124</v>
      </c>
      <c r="J348" s="63">
        <f t="shared" si="32"/>
        <v>23029</v>
      </c>
      <c r="K348" s="63">
        <f t="shared" si="33"/>
        <v>16679</v>
      </c>
      <c r="L348" s="63">
        <f t="shared" si="34"/>
        <v>10068</v>
      </c>
      <c r="M348" s="63">
        <f t="shared" si="35"/>
        <v>5971</v>
      </c>
      <c r="N348" s="167"/>
      <c r="O348" s="167"/>
      <c r="P348" s="167"/>
      <c r="Q348" s="167"/>
      <c r="R348" s="167"/>
      <c r="S348" s="167"/>
    </row>
    <row r="349" spans="1:19" x14ac:dyDescent="0.25">
      <c r="A349" s="176">
        <v>349</v>
      </c>
      <c r="B349" s="174">
        <v>24.91</v>
      </c>
      <c r="C349" s="174">
        <v>62.26</v>
      </c>
      <c r="D349" s="174">
        <v>29.73</v>
      </c>
      <c r="E349" s="175">
        <f>'soust.uk.JMK př.č.2'!$M$30+'soust.uk.JMK př.č.2'!$N$30</f>
        <v>39578</v>
      </c>
      <c r="F349" s="175">
        <f>'soust.uk.JMK př.č.2'!$O$30+'soust.uk.JMK př.č.2'!$P$30</f>
        <v>22423</v>
      </c>
      <c r="G349" s="175">
        <f>'soust.uk.JMK př.č.2'!$L$30</f>
        <v>379</v>
      </c>
      <c r="H349" s="63">
        <f t="shared" si="30"/>
        <v>38562</v>
      </c>
      <c r="I349" s="63">
        <f t="shared" si="31"/>
        <v>28117</v>
      </c>
      <c r="J349" s="63">
        <f t="shared" si="32"/>
        <v>23029</v>
      </c>
      <c r="K349" s="63">
        <f t="shared" si="33"/>
        <v>16679</v>
      </c>
      <c r="L349" s="63">
        <f t="shared" si="34"/>
        <v>10066</v>
      </c>
      <c r="M349" s="63">
        <f t="shared" si="35"/>
        <v>5971</v>
      </c>
      <c r="N349" s="167"/>
      <c r="O349" s="167"/>
      <c r="P349" s="167"/>
      <c r="Q349" s="167"/>
      <c r="R349" s="167"/>
      <c r="S349" s="167"/>
    </row>
    <row r="350" spans="1:19" x14ac:dyDescent="0.25">
      <c r="A350" s="176">
        <v>350</v>
      </c>
      <c r="B350" s="174">
        <v>24.91</v>
      </c>
      <c r="C350" s="174">
        <v>62.27</v>
      </c>
      <c r="D350" s="174">
        <v>29.73</v>
      </c>
      <c r="E350" s="175">
        <f>'soust.uk.JMK př.č.2'!$M$30+'soust.uk.JMK př.č.2'!$N$30</f>
        <v>39578</v>
      </c>
      <c r="F350" s="175">
        <f>'soust.uk.JMK př.č.2'!$O$30+'soust.uk.JMK př.č.2'!$P$30</f>
        <v>22423</v>
      </c>
      <c r="G350" s="175">
        <f>'soust.uk.JMK př.č.2'!$L$30</f>
        <v>379</v>
      </c>
      <c r="H350" s="63">
        <f t="shared" si="30"/>
        <v>38562</v>
      </c>
      <c r="I350" s="63">
        <f t="shared" si="31"/>
        <v>28117</v>
      </c>
      <c r="J350" s="63">
        <f t="shared" si="32"/>
        <v>23028</v>
      </c>
      <c r="K350" s="63">
        <f t="shared" si="33"/>
        <v>16678</v>
      </c>
      <c r="L350" s="63">
        <f t="shared" si="34"/>
        <v>10066</v>
      </c>
      <c r="M350" s="63">
        <f t="shared" si="35"/>
        <v>5971</v>
      </c>
      <c r="N350" s="167"/>
      <c r="O350" s="167"/>
      <c r="P350" s="167"/>
      <c r="Q350" s="167"/>
      <c r="R350" s="167"/>
      <c r="S350" s="167"/>
    </row>
    <row r="351" spans="1:19" x14ac:dyDescent="0.25">
      <c r="A351" s="176">
        <v>351</v>
      </c>
      <c r="B351" s="174">
        <v>24.91</v>
      </c>
      <c r="C351" s="174">
        <v>62.28</v>
      </c>
      <c r="D351" s="174">
        <v>29.73</v>
      </c>
      <c r="E351" s="175">
        <f>'soust.uk.JMK př.č.2'!$M$30+'soust.uk.JMK př.č.2'!$N$30</f>
        <v>39578</v>
      </c>
      <c r="F351" s="175">
        <f>'soust.uk.JMK př.č.2'!$O$30+'soust.uk.JMK př.č.2'!$P$30</f>
        <v>22423</v>
      </c>
      <c r="G351" s="175">
        <f>'soust.uk.JMK př.č.2'!$L$30</f>
        <v>379</v>
      </c>
      <c r="H351" s="63">
        <f t="shared" si="30"/>
        <v>38562</v>
      </c>
      <c r="I351" s="63">
        <f t="shared" si="31"/>
        <v>28117</v>
      </c>
      <c r="J351" s="63">
        <f t="shared" si="32"/>
        <v>23025</v>
      </c>
      <c r="K351" s="63">
        <f t="shared" si="33"/>
        <v>16676</v>
      </c>
      <c r="L351" s="63">
        <f t="shared" si="34"/>
        <v>10066</v>
      </c>
      <c r="M351" s="63">
        <f t="shared" si="35"/>
        <v>5970</v>
      </c>
      <c r="N351" s="167"/>
      <c r="O351" s="167"/>
      <c r="P351" s="167"/>
      <c r="Q351" s="167"/>
      <c r="R351" s="167"/>
      <c r="S351" s="167"/>
    </row>
    <row r="352" spans="1:19" x14ac:dyDescent="0.25">
      <c r="A352" s="176">
        <v>352</v>
      </c>
      <c r="B352" s="174">
        <v>24.91</v>
      </c>
      <c r="C352" s="174">
        <v>62.28</v>
      </c>
      <c r="D352" s="174">
        <v>29.73</v>
      </c>
      <c r="E352" s="175">
        <f>'soust.uk.JMK př.č.2'!$M$30+'soust.uk.JMK př.č.2'!$N$30</f>
        <v>39578</v>
      </c>
      <c r="F352" s="175">
        <f>'soust.uk.JMK př.č.2'!$O$30+'soust.uk.JMK př.č.2'!$P$30</f>
        <v>22423</v>
      </c>
      <c r="G352" s="175">
        <f>'soust.uk.JMK př.č.2'!$L$30</f>
        <v>379</v>
      </c>
      <c r="H352" s="63">
        <f t="shared" si="30"/>
        <v>38562</v>
      </c>
      <c r="I352" s="63">
        <f t="shared" si="31"/>
        <v>28117</v>
      </c>
      <c r="J352" s="63">
        <f t="shared" si="32"/>
        <v>23025</v>
      </c>
      <c r="K352" s="63">
        <f t="shared" si="33"/>
        <v>16676</v>
      </c>
      <c r="L352" s="63">
        <f t="shared" si="34"/>
        <v>10066</v>
      </c>
      <c r="M352" s="63">
        <f t="shared" si="35"/>
        <v>5970</v>
      </c>
      <c r="N352" s="167"/>
      <c r="O352" s="167"/>
      <c r="P352" s="167"/>
      <c r="Q352" s="167"/>
      <c r="R352" s="167"/>
      <c r="S352" s="167"/>
    </row>
    <row r="353" spans="1:19" x14ac:dyDescent="0.25">
      <c r="A353" s="176">
        <v>353</v>
      </c>
      <c r="B353" s="174">
        <v>24.92</v>
      </c>
      <c r="C353" s="174">
        <v>62.29</v>
      </c>
      <c r="D353" s="174">
        <v>29.73</v>
      </c>
      <c r="E353" s="175">
        <f>'soust.uk.JMK př.č.2'!$M$30+'soust.uk.JMK př.č.2'!$N$30</f>
        <v>39578</v>
      </c>
      <c r="F353" s="175">
        <f>'soust.uk.JMK př.č.2'!$O$30+'soust.uk.JMK př.č.2'!$P$30</f>
        <v>22423</v>
      </c>
      <c r="G353" s="175">
        <f>'soust.uk.JMK př.č.2'!$L$30</f>
        <v>379</v>
      </c>
      <c r="H353" s="63">
        <f t="shared" si="30"/>
        <v>38551</v>
      </c>
      <c r="I353" s="63">
        <f t="shared" si="31"/>
        <v>28109</v>
      </c>
      <c r="J353" s="63">
        <f t="shared" si="32"/>
        <v>23024</v>
      </c>
      <c r="K353" s="63">
        <f t="shared" si="33"/>
        <v>16675</v>
      </c>
      <c r="L353" s="63">
        <f t="shared" si="34"/>
        <v>10063</v>
      </c>
      <c r="M353" s="63">
        <f t="shared" si="35"/>
        <v>5970</v>
      </c>
      <c r="N353" s="167"/>
      <c r="O353" s="167"/>
      <c r="P353" s="167"/>
      <c r="Q353" s="167"/>
      <c r="R353" s="167"/>
      <c r="S353" s="167"/>
    </row>
    <row r="354" spans="1:19" x14ac:dyDescent="0.25">
      <c r="A354" s="176">
        <v>354</v>
      </c>
      <c r="B354" s="174">
        <v>24.92</v>
      </c>
      <c r="C354" s="174">
        <v>62.3</v>
      </c>
      <c r="D354" s="174">
        <v>29.73</v>
      </c>
      <c r="E354" s="175">
        <f>'soust.uk.JMK př.č.2'!$M$30+'soust.uk.JMK př.č.2'!$N$30</f>
        <v>39578</v>
      </c>
      <c r="F354" s="175">
        <f>'soust.uk.JMK př.č.2'!$O$30+'soust.uk.JMK př.č.2'!$P$30</f>
        <v>22423</v>
      </c>
      <c r="G354" s="175">
        <f>'soust.uk.JMK př.č.2'!$L$30</f>
        <v>379</v>
      </c>
      <c r="H354" s="63">
        <f t="shared" si="30"/>
        <v>38551</v>
      </c>
      <c r="I354" s="63">
        <f t="shared" si="31"/>
        <v>28109</v>
      </c>
      <c r="J354" s="63">
        <f t="shared" si="32"/>
        <v>23022</v>
      </c>
      <c r="K354" s="63">
        <f t="shared" si="33"/>
        <v>16674</v>
      </c>
      <c r="L354" s="63">
        <f t="shared" si="34"/>
        <v>10063</v>
      </c>
      <c r="M354" s="63">
        <f t="shared" si="35"/>
        <v>5969</v>
      </c>
      <c r="N354" s="167"/>
      <c r="O354" s="167"/>
      <c r="P354" s="167"/>
      <c r="Q354" s="167"/>
      <c r="R354" s="167"/>
      <c r="S354" s="167"/>
    </row>
    <row r="355" spans="1:19" x14ac:dyDescent="0.25">
      <c r="A355" s="176">
        <v>355</v>
      </c>
      <c r="B355" s="174">
        <v>24.92</v>
      </c>
      <c r="C355" s="174">
        <v>62.31</v>
      </c>
      <c r="D355" s="174">
        <v>29.73</v>
      </c>
      <c r="E355" s="175">
        <f>'soust.uk.JMK př.č.2'!$M$30+'soust.uk.JMK př.č.2'!$N$30</f>
        <v>39578</v>
      </c>
      <c r="F355" s="175">
        <f>'soust.uk.JMK př.č.2'!$O$30+'soust.uk.JMK př.č.2'!$P$30</f>
        <v>22423</v>
      </c>
      <c r="G355" s="175">
        <f>'soust.uk.JMK př.č.2'!$L$30</f>
        <v>379</v>
      </c>
      <c r="H355" s="63">
        <f t="shared" si="30"/>
        <v>38551</v>
      </c>
      <c r="I355" s="63">
        <f t="shared" si="31"/>
        <v>28109</v>
      </c>
      <c r="J355" s="63">
        <f t="shared" si="32"/>
        <v>23021</v>
      </c>
      <c r="K355" s="63">
        <f t="shared" si="33"/>
        <v>16673</v>
      </c>
      <c r="L355" s="63">
        <f t="shared" si="34"/>
        <v>10063</v>
      </c>
      <c r="M355" s="63">
        <f t="shared" si="35"/>
        <v>5969</v>
      </c>
      <c r="N355" s="167"/>
      <c r="O355" s="167"/>
      <c r="P355" s="167"/>
      <c r="Q355" s="167"/>
      <c r="R355" s="167"/>
      <c r="S355" s="167"/>
    </row>
    <row r="356" spans="1:19" x14ac:dyDescent="0.25">
      <c r="A356" s="176">
        <v>356</v>
      </c>
      <c r="B356" s="174">
        <v>24.92</v>
      </c>
      <c r="C356" s="174">
        <v>62.31</v>
      </c>
      <c r="D356" s="174">
        <v>29.73</v>
      </c>
      <c r="E356" s="175">
        <f>'soust.uk.JMK př.č.2'!$M$30+'soust.uk.JMK př.č.2'!$N$30</f>
        <v>39578</v>
      </c>
      <c r="F356" s="175">
        <f>'soust.uk.JMK př.č.2'!$O$30+'soust.uk.JMK př.č.2'!$P$30</f>
        <v>22423</v>
      </c>
      <c r="G356" s="175">
        <f>'soust.uk.JMK př.č.2'!$L$30</f>
        <v>379</v>
      </c>
      <c r="H356" s="63">
        <f t="shared" si="30"/>
        <v>38551</v>
      </c>
      <c r="I356" s="63">
        <f t="shared" si="31"/>
        <v>28109</v>
      </c>
      <c r="J356" s="63">
        <f t="shared" si="32"/>
        <v>23021</v>
      </c>
      <c r="K356" s="63">
        <f t="shared" si="33"/>
        <v>16673</v>
      </c>
      <c r="L356" s="63">
        <f t="shared" si="34"/>
        <v>10063</v>
      </c>
      <c r="M356" s="63">
        <f t="shared" si="35"/>
        <v>5969</v>
      </c>
      <c r="N356" s="167"/>
      <c r="O356" s="167"/>
      <c r="P356" s="167"/>
      <c r="Q356" s="167"/>
      <c r="R356" s="167"/>
      <c r="S356" s="167"/>
    </row>
    <row r="357" spans="1:19" x14ac:dyDescent="0.25">
      <c r="A357" s="176">
        <v>357</v>
      </c>
      <c r="B357" s="174">
        <v>24.93</v>
      </c>
      <c r="C357" s="174">
        <v>62.32</v>
      </c>
      <c r="D357" s="174">
        <v>29.73</v>
      </c>
      <c r="E357" s="175">
        <f>'soust.uk.JMK př.č.2'!$M$30+'soust.uk.JMK př.č.2'!$N$30</f>
        <v>39578</v>
      </c>
      <c r="F357" s="175">
        <f>'soust.uk.JMK př.č.2'!$O$30+'soust.uk.JMK př.č.2'!$P$30</f>
        <v>22423</v>
      </c>
      <c r="G357" s="175">
        <f>'soust.uk.JMK př.č.2'!$L$30</f>
        <v>379</v>
      </c>
      <c r="H357" s="63">
        <f t="shared" si="30"/>
        <v>38540</v>
      </c>
      <c r="I357" s="63">
        <f t="shared" si="31"/>
        <v>28101</v>
      </c>
      <c r="J357" s="63">
        <f t="shared" si="32"/>
        <v>23020</v>
      </c>
      <c r="K357" s="63">
        <f t="shared" si="33"/>
        <v>16672</v>
      </c>
      <c r="L357" s="63">
        <f t="shared" si="34"/>
        <v>10060</v>
      </c>
      <c r="M357" s="63">
        <f t="shared" si="35"/>
        <v>5969</v>
      </c>
      <c r="N357" s="167"/>
      <c r="O357" s="167"/>
      <c r="P357" s="167"/>
      <c r="Q357" s="167"/>
      <c r="R357" s="167"/>
      <c r="S357" s="167"/>
    </row>
    <row r="358" spans="1:19" x14ac:dyDescent="0.25">
      <c r="A358" s="176">
        <v>358</v>
      </c>
      <c r="B358" s="174">
        <v>24.93</v>
      </c>
      <c r="C358" s="174">
        <v>62.33</v>
      </c>
      <c r="D358" s="174">
        <v>29.73</v>
      </c>
      <c r="E358" s="175">
        <f>'soust.uk.JMK př.č.2'!$M$30+'soust.uk.JMK př.č.2'!$N$30</f>
        <v>39578</v>
      </c>
      <c r="F358" s="175">
        <f>'soust.uk.JMK př.č.2'!$O$30+'soust.uk.JMK př.č.2'!$P$30</f>
        <v>22423</v>
      </c>
      <c r="G358" s="175">
        <f>'soust.uk.JMK př.č.2'!$L$30</f>
        <v>379</v>
      </c>
      <c r="H358" s="63">
        <f t="shared" si="30"/>
        <v>38540</v>
      </c>
      <c r="I358" s="63">
        <f t="shared" si="31"/>
        <v>28101</v>
      </c>
      <c r="J358" s="63">
        <f t="shared" si="32"/>
        <v>23017</v>
      </c>
      <c r="K358" s="63">
        <f t="shared" si="33"/>
        <v>16670</v>
      </c>
      <c r="L358" s="63">
        <f t="shared" si="34"/>
        <v>10060</v>
      </c>
      <c r="M358" s="63">
        <f t="shared" si="35"/>
        <v>5968</v>
      </c>
      <c r="N358" s="167"/>
      <c r="O358" s="167"/>
      <c r="P358" s="167"/>
      <c r="Q358" s="167"/>
      <c r="R358" s="167"/>
      <c r="S358" s="167"/>
    </row>
    <row r="359" spans="1:19" x14ac:dyDescent="0.25">
      <c r="A359" s="176">
        <v>359</v>
      </c>
      <c r="B359" s="174">
        <v>24.93</v>
      </c>
      <c r="C359" s="174">
        <v>62.33</v>
      </c>
      <c r="D359" s="174">
        <v>29.73</v>
      </c>
      <c r="E359" s="175">
        <f>'soust.uk.JMK př.č.2'!$M$30+'soust.uk.JMK př.č.2'!$N$30</f>
        <v>39578</v>
      </c>
      <c r="F359" s="175">
        <f>'soust.uk.JMK př.č.2'!$O$30+'soust.uk.JMK př.č.2'!$P$30</f>
        <v>22423</v>
      </c>
      <c r="G359" s="175">
        <f>'soust.uk.JMK př.č.2'!$L$30</f>
        <v>379</v>
      </c>
      <c r="H359" s="63">
        <f t="shared" si="30"/>
        <v>38540</v>
      </c>
      <c r="I359" s="63">
        <f t="shared" si="31"/>
        <v>28101</v>
      </c>
      <c r="J359" s="63">
        <f t="shared" si="32"/>
        <v>23017</v>
      </c>
      <c r="K359" s="63">
        <f t="shared" si="33"/>
        <v>16670</v>
      </c>
      <c r="L359" s="63">
        <f t="shared" si="34"/>
        <v>10060</v>
      </c>
      <c r="M359" s="63">
        <f t="shared" si="35"/>
        <v>5968</v>
      </c>
      <c r="N359" s="167"/>
      <c r="O359" s="167"/>
      <c r="P359" s="167"/>
      <c r="Q359" s="167"/>
      <c r="R359" s="167"/>
      <c r="S359" s="167"/>
    </row>
    <row r="360" spans="1:19" x14ac:dyDescent="0.25">
      <c r="A360" s="176">
        <v>360</v>
      </c>
      <c r="B360" s="174">
        <v>24.94</v>
      </c>
      <c r="C360" s="174">
        <v>62.34</v>
      </c>
      <c r="D360" s="174">
        <v>29.73</v>
      </c>
      <c r="E360" s="175">
        <f>'soust.uk.JMK př.č.2'!$M$30+'soust.uk.JMK př.č.2'!$N$30</f>
        <v>39578</v>
      </c>
      <c r="F360" s="175">
        <f>'soust.uk.JMK př.č.2'!$O$30+'soust.uk.JMK př.č.2'!$P$30</f>
        <v>22423</v>
      </c>
      <c r="G360" s="175">
        <f>'soust.uk.JMK př.č.2'!$L$30</f>
        <v>379</v>
      </c>
      <c r="H360" s="63">
        <f t="shared" si="30"/>
        <v>38531</v>
      </c>
      <c r="I360" s="63">
        <f t="shared" si="31"/>
        <v>28094</v>
      </c>
      <c r="J360" s="63">
        <f t="shared" si="32"/>
        <v>23016</v>
      </c>
      <c r="K360" s="63">
        <f t="shared" si="33"/>
        <v>16669</v>
      </c>
      <c r="L360" s="63">
        <f t="shared" si="34"/>
        <v>10058</v>
      </c>
      <c r="M360" s="63">
        <f t="shared" si="35"/>
        <v>5968</v>
      </c>
      <c r="N360" s="167"/>
      <c r="O360" s="167"/>
      <c r="P360" s="167"/>
      <c r="Q360" s="167"/>
      <c r="R360" s="167"/>
      <c r="S360" s="167"/>
    </row>
    <row r="361" spans="1:19" x14ac:dyDescent="0.25">
      <c r="A361" s="176">
        <v>361</v>
      </c>
      <c r="B361" s="174">
        <v>24.94</v>
      </c>
      <c r="C361" s="174">
        <v>62.35</v>
      </c>
      <c r="D361" s="174">
        <v>29.73</v>
      </c>
      <c r="E361" s="175">
        <f>'soust.uk.JMK př.č.2'!$M$30+'soust.uk.JMK př.č.2'!$N$30</f>
        <v>39578</v>
      </c>
      <c r="F361" s="175">
        <f>'soust.uk.JMK př.č.2'!$O$30+'soust.uk.JMK př.č.2'!$P$30</f>
        <v>22423</v>
      </c>
      <c r="G361" s="175">
        <f>'soust.uk.JMK př.č.2'!$L$30</f>
        <v>379</v>
      </c>
      <c r="H361" s="63">
        <f t="shared" si="30"/>
        <v>38531</v>
      </c>
      <c r="I361" s="63">
        <f t="shared" si="31"/>
        <v>28094</v>
      </c>
      <c r="J361" s="63">
        <f t="shared" si="32"/>
        <v>23014</v>
      </c>
      <c r="K361" s="63">
        <f t="shared" si="33"/>
        <v>16668</v>
      </c>
      <c r="L361" s="63">
        <f t="shared" si="34"/>
        <v>10058</v>
      </c>
      <c r="M361" s="63">
        <f t="shared" si="35"/>
        <v>5967</v>
      </c>
      <c r="N361" s="167"/>
      <c r="O361" s="167"/>
      <c r="P361" s="167"/>
      <c r="Q361" s="167"/>
      <c r="R361" s="167"/>
      <c r="S361" s="167"/>
    </row>
    <row r="362" spans="1:19" x14ac:dyDescent="0.25">
      <c r="A362" s="176">
        <v>362</v>
      </c>
      <c r="B362" s="174">
        <v>24.94</v>
      </c>
      <c r="C362" s="174">
        <v>62.35</v>
      </c>
      <c r="D362" s="174">
        <v>29.73</v>
      </c>
      <c r="E362" s="175">
        <f>'soust.uk.JMK př.č.2'!$M$30+'soust.uk.JMK př.č.2'!$N$30</f>
        <v>39578</v>
      </c>
      <c r="F362" s="175">
        <f>'soust.uk.JMK př.č.2'!$O$30+'soust.uk.JMK př.č.2'!$P$30</f>
        <v>22423</v>
      </c>
      <c r="G362" s="175">
        <f>'soust.uk.JMK př.č.2'!$L$30</f>
        <v>379</v>
      </c>
      <c r="H362" s="63">
        <f t="shared" si="30"/>
        <v>38531</v>
      </c>
      <c r="I362" s="63">
        <f t="shared" si="31"/>
        <v>28094</v>
      </c>
      <c r="J362" s="63">
        <f t="shared" si="32"/>
        <v>23014</v>
      </c>
      <c r="K362" s="63">
        <f t="shared" si="33"/>
        <v>16668</v>
      </c>
      <c r="L362" s="63">
        <f t="shared" si="34"/>
        <v>10058</v>
      </c>
      <c r="M362" s="63">
        <f t="shared" si="35"/>
        <v>5967</v>
      </c>
      <c r="N362" s="167"/>
      <c r="O362" s="167"/>
      <c r="P362" s="167"/>
      <c r="Q362" s="167"/>
      <c r="R362" s="167"/>
      <c r="S362" s="167"/>
    </row>
    <row r="363" spans="1:19" x14ac:dyDescent="0.25">
      <c r="A363" s="176">
        <v>363</v>
      </c>
      <c r="B363" s="174">
        <v>24.94</v>
      </c>
      <c r="C363" s="174">
        <v>62.36</v>
      </c>
      <c r="D363" s="174">
        <v>29.73</v>
      </c>
      <c r="E363" s="175">
        <f>'soust.uk.JMK př.č.2'!$M$30+'soust.uk.JMK př.č.2'!$N$30</f>
        <v>39578</v>
      </c>
      <c r="F363" s="175">
        <f>'soust.uk.JMK př.č.2'!$O$30+'soust.uk.JMK př.č.2'!$P$30</f>
        <v>22423</v>
      </c>
      <c r="G363" s="175">
        <f>'soust.uk.JMK př.č.2'!$L$30</f>
        <v>379</v>
      </c>
      <c r="H363" s="63">
        <f t="shared" si="30"/>
        <v>38531</v>
      </c>
      <c r="I363" s="63">
        <f t="shared" si="31"/>
        <v>28094</v>
      </c>
      <c r="J363" s="63">
        <f t="shared" si="32"/>
        <v>23013</v>
      </c>
      <c r="K363" s="63">
        <f t="shared" si="33"/>
        <v>16667</v>
      </c>
      <c r="L363" s="63">
        <f t="shared" si="34"/>
        <v>10058</v>
      </c>
      <c r="M363" s="63">
        <f t="shared" si="35"/>
        <v>5967</v>
      </c>
      <c r="N363" s="167"/>
      <c r="O363" s="167"/>
      <c r="P363" s="167"/>
      <c r="Q363" s="167"/>
      <c r="R363" s="167"/>
      <c r="S363" s="167"/>
    </row>
    <row r="364" spans="1:19" x14ac:dyDescent="0.25">
      <c r="A364" s="176">
        <v>364</v>
      </c>
      <c r="B364" s="174">
        <v>24.95</v>
      </c>
      <c r="C364" s="174">
        <v>62.37</v>
      </c>
      <c r="D364" s="174">
        <v>29.73</v>
      </c>
      <c r="E364" s="175">
        <f>'soust.uk.JMK př.č.2'!$M$30+'soust.uk.JMK př.č.2'!$N$30</f>
        <v>39578</v>
      </c>
      <c r="F364" s="175">
        <f>'soust.uk.JMK př.č.2'!$O$30+'soust.uk.JMK př.č.2'!$P$30</f>
        <v>22423</v>
      </c>
      <c r="G364" s="175">
        <f>'soust.uk.JMK př.č.2'!$L$30</f>
        <v>379</v>
      </c>
      <c r="H364" s="63">
        <f t="shared" si="30"/>
        <v>38520</v>
      </c>
      <c r="I364" s="63">
        <f t="shared" si="31"/>
        <v>28086</v>
      </c>
      <c r="J364" s="63">
        <f t="shared" si="32"/>
        <v>23010</v>
      </c>
      <c r="K364" s="63">
        <f t="shared" si="33"/>
        <v>16665</v>
      </c>
      <c r="L364" s="63">
        <f t="shared" si="34"/>
        <v>10055</v>
      </c>
      <c r="M364" s="63">
        <f t="shared" si="35"/>
        <v>5966</v>
      </c>
      <c r="N364" s="167"/>
      <c r="O364" s="167"/>
      <c r="P364" s="167"/>
      <c r="Q364" s="167"/>
      <c r="R364" s="167"/>
      <c r="S364" s="167"/>
    </row>
    <row r="365" spans="1:19" x14ac:dyDescent="0.25">
      <c r="A365" s="176">
        <v>365</v>
      </c>
      <c r="B365" s="174">
        <v>24.95</v>
      </c>
      <c r="C365" s="174">
        <v>62.37</v>
      </c>
      <c r="D365" s="174">
        <v>29.73</v>
      </c>
      <c r="E365" s="175">
        <f>'soust.uk.JMK př.č.2'!$M$30+'soust.uk.JMK př.č.2'!$N$30</f>
        <v>39578</v>
      </c>
      <c r="F365" s="175">
        <f>'soust.uk.JMK př.č.2'!$O$30+'soust.uk.JMK př.č.2'!$P$30</f>
        <v>22423</v>
      </c>
      <c r="G365" s="175">
        <f>'soust.uk.JMK př.č.2'!$L$30</f>
        <v>379</v>
      </c>
      <c r="H365" s="63">
        <f t="shared" si="30"/>
        <v>38520</v>
      </c>
      <c r="I365" s="63">
        <f t="shared" si="31"/>
        <v>28086</v>
      </c>
      <c r="J365" s="63">
        <f t="shared" si="32"/>
        <v>23010</v>
      </c>
      <c r="K365" s="63">
        <f t="shared" si="33"/>
        <v>16665</v>
      </c>
      <c r="L365" s="63">
        <f t="shared" si="34"/>
        <v>10055</v>
      </c>
      <c r="M365" s="63">
        <f t="shared" si="35"/>
        <v>5966</v>
      </c>
      <c r="N365" s="167"/>
      <c r="O365" s="167"/>
      <c r="P365" s="167"/>
      <c r="Q365" s="167"/>
      <c r="R365" s="167"/>
      <c r="S365" s="167"/>
    </row>
    <row r="366" spans="1:19" x14ac:dyDescent="0.25">
      <c r="A366" s="176">
        <v>366</v>
      </c>
      <c r="B366" s="174">
        <v>24.95</v>
      </c>
      <c r="C366" s="174">
        <v>62.38</v>
      </c>
      <c r="D366" s="174">
        <v>29.73</v>
      </c>
      <c r="E366" s="175">
        <f>'soust.uk.JMK př.č.2'!$M$30+'soust.uk.JMK př.č.2'!$N$30</f>
        <v>39578</v>
      </c>
      <c r="F366" s="175">
        <f>'soust.uk.JMK př.č.2'!$O$30+'soust.uk.JMK př.č.2'!$P$30</f>
        <v>22423</v>
      </c>
      <c r="G366" s="175">
        <f>'soust.uk.JMK př.č.2'!$L$30</f>
        <v>379</v>
      </c>
      <c r="H366" s="63">
        <f t="shared" si="30"/>
        <v>38520</v>
      </c>
      <c r="I366" s="63">
        <f t="shared" si="31"/>
        <v>28086</v>
      </c>
      <c r="J366" s="63">
        <f t="shared" si="32"/>
        <v>23009</v>
      </c>
      <c r="K366" s="63">
        <f t="shared" si="33"/>
        <v>16664</v>
      </c>
      <c r="L366" s="63">
        <f t="shared" si="34"/>
        <v>10055</v>
      </c>
      <c r="M366" s="63">
        <f t="shared" si="35"/>
        <v>5966</v>
      </c>
      <c r="N366" s="167"/>
      <c r="O366" s="167"/>
      <c r="P366" s="167"/>
      <c r="Q366" s="167"/>
      <c r="R366" s="167"/>
      <c r="S366" s="167"/>
    </row>
    <row r="367" spans="1:19" x14ac:dyDescent="0.25">
      <c r="A367" s="176">
        <v>367</v>
      </c>
      <c r="B367" s="174">
        <v>24.96</v>
      </c>
      <c r="C367" s="174">
        <v>62.39</v>
      </c>
      <c r="D367" s="174">
        <v>29.73</v>
      </c>
      <c r="E367" s="175">
        <f>'soust.uk.JMK př.č.2'!$M$30+'soust.uk.JMK př.č.2'!$N$30</f>
        <v>39578</v>
      </c>
      <c r="F367" s="175">
        <f>'soust.uk.JMK př.č.2'!$O$30+'soust.uk.JMK př.č.2'!$P$30</f>
        <v>22423</v>
      </c>
      <c r="G367" s="175">
        <f>'soust.uk.JMK př.č.2'!$L$30</f>
        <v>379</v>
      </c>
      <c r="H367" s="63">
        <f t="shared" si="30"/>
        <v>38510</v>
      </c>
      <c r="I367" s="63">
        <f t="shared" si="31"/>
        <v>28079</v>
      </c>
      <c r="J367" s="63">
        <f t="shared" si="32"/>
        <v>23007</v>
      </c>
      <c r="K367" s="63">
        <f t="shared" si="33"/>
        <v>16663</v>
      </c>
      <c r="L367" s="63">
        <f t="shared" si="34"/>
        <v>10052</v>
      </c>
      <c r="M367" s="63">
        <f t="shared" si="35"/>
        <v>5965</v>
      </c>
      <c r="N367" s="167"/>
      <c r="O367" s="167"/>
      <c r="P367" s="167"/>
      <c r="Q367" s="167"/>
      <c r="R367" s="167"/>
      <c r="S367" s="167"/>
    </row>
    <row r="368" spans="1:19" x14ac:dyDescent="0.25">
      <c r="A368" s="176">
        <v>368</v>
      </c>
      <c r="B368" s="174">
        <v>24.96</v>
      </c>
      <c r="C368" s="174">
        <v>62.4</v>
      </c>
      <c r="D368" s="174">
        <v>29.73</v>
      </c>
      <c r="E368" s="175">
        <f>'soust.uk.JMK př.č.2'!$M$30+'soust.uk.JMK př.č.2'!$N$30</f>
        <v>39578</v>
      </c>
      <c r="F368" s="175">
        <f>'soust.uk.JMK př.č.2'!$O$30+'soust.uk.JMK př.č.2'!$P$30</f>
        <v>22423</v>
      </c>
      <c r="G368" s="175">
        <f>'soust.uk.JMK př.č.2'!$L$30</f>
        <v>379</v>
      </c>
      <c r="H368" s="63">
        <f t="shared" si="30"/>
        <v>38510</v>
      </c>
      <c r="I368" s="63">
        <f t="shared" si="31"/>
        <v>28079</v>
      </c>
      <c r="J368" s="63">
        <f t="shared" si="32"/>
        <v>23006</v>
      </c>
      <c r="K368" s="63">
        <f t="shared" si="33"/>
        <v>16662</v>
      </c>
      <c r="L368" s="63">
        <f t="shared" si="34"/>
        <v>10052</v>
      </c>
      <c r="M368" s="63">
        <f t="shared" si="35"/>
        <v>5965</v>
      </c>
      <c r="N368" s="167"/>
      <c r="O368" s="167"/>
      <c r="P368" s="167"/>
      <c r="Q368" s="167"/>
      <c r="R368" s="167"/>
      <c r="S368" s="167"/>
    </row>
    <row r="369" spans="1:19" x14ac:dyDescent="0.25">
      <c r="A369" s="176">
        <v>369</v>
      </c>
      <c r="B369" s="174">
        <v>24.96</v>
      </c>
      <c r="C369" s="174">
        <v>62.4</v>
      </c>
      <c r="D369" s="174">
        <v>29.73</v>
      </c>
      <c r="E369" s="175">
        <f>'soust.uk.JMK př.č.2'!$M$30+'soust.uk.JMK př.č.2'!$N$30</f>
        <v>39578</v>
      </c>
      <c r="F369" s="175">
        <f>'soust.uk.JMK př.č.2'!$O$30+'soust.uk.JMK př.č.2'!$P$30</f>
        <v>22423</v>
      </c>
      <c r="G369" s="175">
        <f>'soust.uk.JMK př.č.2'!$L$30</f>
        <v>379</v>
      </c>
      <c r="H369" s="63">
        <f t="shared" si="30"/>
        <v>38510</v>
      </c>
      <c r="I369" s="63">
        <f t="shared" si="31"/>
        <v>28079</v>
      </c>
      <c r="J369" s="63">
        <f t="shared" si="32"/>
        <v>23006</v>
      </c>
      <c r="K369" s="63">
        <f t="shared" si="33"/>
        <v>16662</v>
      </c>
      <c r="L369" s="63">
        <f t="shared" si="34"/>
        <v>10052</v>
      </c>
      <c r="M369" s="63">
        <f t="shared" si="35"/>
        <v>5965</v>
      </c>
      <c r="N369" s="167"/>
      <c r="O369" s="167"/>
      <c r="P369" s="167"/>
      <c r="Q369" s="167"/>
      <c r="R369" s="167"/>
      <c r="S369" s="167"/>
    </row>
    <row r="370" spans="1:19" x14ac:dyDescent="0.25">
      <c r="A370" s="176">
        <v>370</v>
      </c>
      <c r="B370" s="174">
        <v>24.96</v>
      </c>
      <c r="C370" s="174">
        <v>62.41</v>
      </c>
      <c r="D370" s="174">
        <v>29.73</v>
      </c>
      <c r="E370" s="175">
        <f>'soust.uk.JMK př.č.2'!$M$30+'soust.uk.JMK př.č.2'!$N$30</f>
        <v>39578</v>
      </c>
      <c r="F370" s="175">
        <f>'soust.uk.JMK př.č.2'!$O$30+'soust.uk.JMK př.č.2'!$P$30</f>
        <v>22423</v>
      </c>
      <c r="G370" s="175">
        <f>'soust.uk.JMK př.č.2'!$L$30</f>
        <v>379</v>
      </c>
      <c r="H370" s="63">
        <f t="shared" si="30"/>
        <v>38510</v>
      </c>
      <c r="I370" s="63">
        <f t="shared" si="31"/>
        <v>28079</v>
      </c>
      <c r="J370" s="63">
        <f t="shared" si="32"/>
        <v>23005</v>
      </c>
      <c r="K370" s="63">
        <f t="shared" si="33"/>
        <v>16661</v>
      </c>
      <c r="L370" s="63">
        <f t="shared" si="34"/>
        <v>10052</v>
      </c>
      <c r="M370" s="63">
        <f t="shared" si="35"/>
        <v>5965</v>
      </c>
      <c r="N370" s="167"/>
      <c r="O370" s="167"/>
      <c r="P370" s="167"/>
      <c r="Q370" s="167"/>
      <c r="R370" s="167"/>
      <c r="S370" s="167"/>
    </row>
    <row r="371" spans="1:19" x14ac:dyDescent="0.25">
      <c r="A371" s="176">
        <v>371</v>
      </c>
      <c r="B371" s="174">
        <v>24.97</v>
      </c>
      <c r="C371" s="174">
        <v>62.42</v>
      </c>
      <c r="D371" s="174">
        <v>29.73</v>
      </c>
      <c r="E371" s="175">
        <f>'soust.uk.JMK př.č.2'!$M$30+'soust.uk.JMK př.č.2'!$N$30</f>
        <v>39578</v>
      </c>
      <c r="F371" s="175">
        <f>'soust.uk.JMK př.č.2'!$O$30+'soust.uk.JMK př.č.2'!$P$30</f>
        <v>22423</v>
      </c>
      <c r="G371" s="175">
        <f>'soust.uk.JMK př.č.2'!$L$30</f>
        <v>379</v>
      </c>
      <c r="H371" s="63">
        <f t="shared" ref="H371:H434" si="36">SUM(I371,L371,G371)</f>
        <v>38499</v>
      </c>
      <c r="I371" s="63">
        <f t="shared" ref="I371:I434" si="37">ROUND(1/B371*E371*12+1/D371*F371*12,0)</f>
        <v>28071</v>
      </c>
      <c r="J371" s="63">
        <f t="shared" ref="J371:J434" si="38">SUM(K371,M371,G371)</f>
        <v>23002</v>
      </c>
      <c r="K371" s="63">
        <f t="shared" ref="K371:K434" si="39">ROUND(1/C371*E371*12+1/D371*F371*12,0)</f>
        <v>16659</v>
      </c>
      <c r="L371" s="63">
        <f t="shared" ref="L371:L434" si="40">ROUND((I371*35.8%),0)</f>
        <v>10049</v>
      </c>
      <c r="M371" s="63">
        <f t="shared" ref="M371:M434" si="41">ROUND((K371*35.8%),0)</f>
        <v>5964</v>
      </c>
      <c r="N371" s="167"/>
      <c r="O371" s="167"/>
      <c r="P371" s="167"/>
      <c r="Q371" s="167"/>
      <c r="R371" s="167"/>
      <c r="S371" s="167"/>
    </row>
    <row r="372" spans="1:19" x14ac:dyDescent="0.25">
      <c r="A372" s="176">
        <v>372</v>
      </c>
      <c r="B372" s="174">
        <v>24.97</v>
      </c>
      <c r="C372" s="174">
        <v>62.42</v>
      </c>
      <c r="D372" s="174">
        <v>29.73</v>
      </c>
      <c r="E372" s="175">
        <f>'soust.uk.JMK př.č.2'!$M$30+'soust.uk.JMK př.č.2'!$N$30</f>
        <v>39578</v>
      </c>
      <c r="F372" s="175">
        <f>'soust.uk.JMK př.č.2'!$O$30+'soust.uk.JMK př.č.2'!$P$30</f>
        <v>22423</v>
      </c>
      <c r="G372" s="175">
        <f>'soust.uk.JMK př.č.2'!$L$30</f>
        <v>379</v>
      </c>
      <c r="H372" s="63">
        <f t="shared" si="36"/>
        <v>38499</v>
      </c>
      <c r="I372" s="63">
        <f t="shared" si="37"/>
        <v>28071</v>
      </c>
      <c r="J372" s="63">
        <f t="shared" si="38"/>
        <v>23002</v>
      </c>
      <c r="K372" s="63">
        <f t="shared" si="39"/>
        <v>16659</v>
      </c>
      <c r="L372" s="63">
        <f t="shared" si="40"/>
        <v>10049</v>
      </c>
      <c r="M372" s="63">
        <f t="shared" si="41"/>
        <v>5964</v>
      </c>
      <c r="N372" s="167"/>
      <c r="O372" s="167"/>
      <c r="P372" s="167"/>
      <c r="Q372" s="167"/>
      <c r="R372" s="167"/>
      <c r="S372" s="167"/>
    </row>
    <row r="373" spans="1:19" x14ac:dyDescent="0.25">
      <c r="A373" s="176">
        <v>373</v>
      </c>
      <c r="B373" s="174">
        <v>24.97</v>
      </c>
      <c r="C373" s="174">
        <v>62.43</v>
      </c>
      <c r="D373" s="174">
        <v>29.73</v>
      </c>
      <c r="E373" s="175">
        <f>'soust.uk.JMK př.č.2'!$M$30+'soust.uk.JMK př.č.2'!$N$30</f>
        <v>39578</v>
      </c>
      <c r="F373" s="175">
        <f>'soust.uk.JMK př.č.2'!$O$30+'soust.uk.JMK př.č.2'!$P$30</f>
        <v>22423</v>
      </c>
      <c r="G373" s="175">
        <f>'soust.uk.JMK př.č.2'!$L$30</f>
        <v>379</v>
      </c>
      <c r="H373" s="63">
        <f t="shared" si="36"/>
        <v>38499</v>
      </c>
      <c r="I373" s="63">
        <f t="shared" si="37"/>
        <v>28071</v>
      </c>
      <c r="J373" s="63">
        <f t="shared" si="38"/>
        <v>23001</v>
      </c>
      <c r="K373" s="63">
        <f t="shared" si="39"/>
        <v>16658</v>
      </c>
      <c r="L373" s="63">
        <f t="shared" si="40"/>
        <v>10049</v>
      </c>
      <c r="M373" s="63">
        <f t="shared" si="41"/>
        <v>5964</v>
      </c>
      <c r="N373" s="167"/>
      <c r="O373" s="167"/>
      <c r="P373" s="167"/>
      <c r="Q373" s="167"/>
      <c r="R373" s="167"/>
      <c r="S373" s="167"/>
    </row>
    <row r="374" spans="1:19" x14ac:dyDescent="0.25">
      <c r="A374" s="176">
        <v>374</v>
      </c>
      <c r="B374" s="174">
        <v>24.97</v>
      </c>
      <c r="C374" s="174">
        <v>62.44</v>
      </c>
      <c r="D374" s="174">
        <v>29.73</v>
      </c>
      <c r="E374" s="175">
        <f>'soust.uk.JMK př.č.2'!$M$30+'soust.uk.JMK př.č.2'!$N$30</f>
        <v>39578</v>
      </c>
      <c r="F374" s="175">
        <f>'soust.uk.JMK př.č.2'!$O$30+'soust.uk.JMK př.č.2'!$P$30</f>
        <v>22423</v>
      </c>
      <c r="G374" s="175">
        <f>'soust.uk.JMK př.č.2'!$L$30</f>
        <v>379</v>
      </c>
      <c r="H374" s="63">
        <f t="shared" si="36"/>
        <v>38499</v>
      </c>
      <c r="I374" s="63">
        <f t="shared" si="37"/>
        <v>28071</v>
      </c>
      <c r="J374" s="63">
        <f t="shared" si="38"/>
        <v>22999</v>
      </c>
      <c r="K374" s="63">
        <f t="shared" si="39"/>
        <v>16657</v>
      </c>
      <c r="L374" s="63">
        <f t="shared" si="40"/>
        <v>10049</v>
      </c>
      <c r="M374" s="63">
        <f t="shared" si="41"/>
        <v>5963</v>
      </c>
      <c r="N374" s="167"/>
      <c r="O374" s="167"/>
      <c r="P374" s="167"/>
      <c r="Q374" s="167"/>
      <c r="R374" s="167"/>
      <c r="S374" s="167"/>
    </row>
    <row r="375" spans="1:19" x14ac:dyDescent="0.25">
      <c r="A375" s="176">
        <v>375</v>
      </c>
      <c r="B375" s="174">
        <v>24.98</v>
      </c>
      <c r="C375" s="174">
        <v>62.44</v>
      </c>
      <c r="D375" s="174">
        <v>29.73</v>
      </c>
      <c r="E375" s="175">
        <f>'soust.uk.JMK př.č.2'!$M$30+'soust.uk.JMK př.č.2'!$N$30</f>
        <v>39578</v>
      </c>
      <c r="F375" s="175">
        <f>'soust.uk.JMK př.č.2'!$O$30+'soust.uk.JMK př.č.2'!$P$30</f>
        <v>22423</v>
      </c>
      <c r="G375" s="175">
        <f>'soust.uk.JMK př.č.2'!$L$30</f>
        <v>379</v>
      </c>
      <c r="H375" s="63">
        <f t="shared" si="36"/>
        <v>38489</v>
      </c>
      <c r="I375" s="63">
        <f t="shared" si="37"/>
        <v>28063</v>
      </c>
      <c r="J375" s="63">
        <f t="shared" si="38"/>
        <v>22999</v>
      </c>
      <c r="K375" s="63">
        <f t="shared" si="39"/>
        <v>16657</v>
      </c>
      <c r="L375" s="63">
        <f t="shared" si="40"/>
        <v>10047</v>
      </c>
      <c r="M375" s="63">
        <f t="shared" si="41"/>
        <v>5963</v>
      </c>
      <c r="N375" s="167"/>
      <c r="O375" s="167"/>
      <c r="P375" s="167"/>
      <c r="Q375" s="167"/>
      <c r="R375" s="167"/>
      <c r="S375" s="167"/>
    </row>
    <row r="376" spans="1:19" x14ac:dyDescent="0.25">
      <c r="A376" s="176">
        <v>376</v>
      </c>
      <c r="B376" s="174">
        <v>24.98</v>
      </c>
      <c r="C376" s="174">
        <v>62.45</v>
      </c>
      <c r="D376" s="174">
        <v>29.73</v>
      </c>
      <c r="E376" s="175">
        <f>'soust.uk.JMK př.č.2'!$M$30+'soust.uk.JMK př.č.2'!$N$30</f>
        <v>39578</v>
      </c>
      <c r="F376" s="175">
        <f>'soust.uk.JMK př.č.2'!$O$30+'soust.uk.JMK př.č.2'!$P$30</f>
        <v>22423</v>
      </c>
      <c r="G376" s="175">
        <f>'soust.uk.JMK př.č.2'!$L$30</f>
        <v>379</v>
      </c>
      <c r="H376" s="63">
        <f t="shared" si="36"/>
        <v>38489</v>
      </c>
      <c r="I376" s="63">
        <f t="shared" si="37"/>
        <v>28063</v>
      </c>
      <c r="J376" s="63">
        <f t="shared" si="38"/>
        <v>22998</v>
      </c>
      <c r="K376" s="63">
        <f t="shared" si="39"/>
        <v>16656</v>
      </c>
      <c r="L376" s="63">
        <f t="shared" si="40"/>
        <v>10047</v>
      </c>
      <c r="M376" s="63">
        <f t="shared" si="41"/>
        <v>5963</v>
      </c>
      <c r="N376" s="167"/>
      <c r="O376" s="167"/>
      <c r="P376" s="167"/>
      <c r="Q376" s="167"/>
      <c r="R376" s="167"/>
      <c r="S376" s="167"/>
    </row>
    <row r="377" spans="1:19" x14ac:dyDescent="0.25">
      <c r="A377" s="176">
        <v>377</v>
      </c>
      <c r="B377" s="174">
        <v>24.98</v>
      </c>
      <c r="C377" s="174">
        <v>62.46</v>
      </c>
      <c r="D377" s="174">
        <v>29.73</v>
      </c>
      <c r="E377" s="175">
        <f>'soust.uk.JMK př.č.2'!$M$30+'soust.uk.JMK př.č.2'!$N$30</f>
        <v>39578</v>
      </c>
      <c r="F377" s="175">
        <f>'soust.uk.JMK př.č.2'!$O$30+'soust.uk.JMK př.č.2'!$P$30</f>
        <v>22423</v>
      </c>
      <c r="G377" s="175">
        <f>'soust.uk.JMK př.č.2'!$L$30</f>
        <v>379</v>
      </c>
      <c r="H377" s="63">
        <f t="shared" si="36"/>
        <v>38489</v>
      </c>
      <c r="I377" s="63">
        <f t="shared" si="37"/>
        <v>28063</v>
      </c>
      <c r="J377" s="63">
        <f t="shared" si="38"/>
        <v>22995</v>
      </c>
      <c r="K377" s="63">
        <f t="shared" si="39"/>
        <v>16654</v>
      </c>
      <c r="L377" s="63">
        <f t="shared" si="40"/>
        <v>10047</v>
      </c>
      <c r="M377" s="63">
        <f t="shared" si="41"/>
        <v>5962</v>
      </c>
      <c r="N377" s="167"/>
      <c r="O377" s="167"/>
      <c r="P377" s="167"/>
      <c r="Q377" s="167"/>
      <c r="R377" s="167"/>
      <c r="S377" s="167"/>
    </row>
    <row r="378" spans="1:19" x14ac:dyDescent="0.25">
      <c r="A378" s="176">
        <v>378</v>
      </c>
      <c r="B378" s="174">
        <v>24.98</v>
      </c>
      <c r="C378" s="174">
        <v>62.46</v>
      </c>
      <c r="D378" s="174">
        <v>29.73</v>
      </c>
      <c r="E378" s="175">
        <f>'soust.uk.JMK př.č.2'!$M$30+'soust.uk.JMK př.č.2'!$N$30</f>
        <v>39578</v>
      </c>
      <c r="F378" s="175">
        <f>'soust.uk.JMK př.č.2'!$O$30+'soust.uk.JMK př.č.2'!$P$30</f>
        <v>22423</v>
      </c>
      <c r="G378" s="175">
        <f>'soust.uk.JMK př.č.2'!$L$30</f>
        <v>379</v>
      </c>
      <c r="H378" s="63">
        <f t="shared" si="36"/>
        <v>38489</v>
      </c>
      <c r="I378" s="63">
        <f t="shared" si="37"/>
        <v>28063</v>
      </c>
      <c r="J378" s="63">
        <f t="shared" si="38"/>
        <v>22995</v>
      </c>
      <c r="K378" s="63">
        <f t="shared" si="39"/>
        <v>16654</v>
      </c>
      <c r="L378" s="63">
        <f t="shared" si="40"/>
        <v>10047</v>
      </c>
      <c r="M378" s="63">
        <f t="shared" si="41"/>
        <v>5962</v>
      </c>
      <c r="N378" s="167"/>
      <c r="O378" s="167"/>
      <c r="P378" s="167"/>
      <c r="Q378" s="167"/>
      <c r="R378" s="167"/>
      <c r="S378" s="167"/>
    </row>
    <row r="379" spans="1:19" x14ac:dyDescent="0.25">
      <c r="A379" s="176">
        <v>379</v>
      </c>
      <c r="B379" s="174">
        <v>24.99</v>
      </c>
      <c r="C379" s="174">
        <v>62.47</v>
      </c>
      <c r="D379" s="174">
        <v>29.73</v>
      </c>
      <c r="E379" s="175">
        <f>'soust.uk.JMK př.č.2'!$M$30+'soust.uk.JMK př.č.2'!$N$30</f>
        <v>39578</v>
      </c>
      <c r="F379" s="175">
        <f>'soust.uk.JMK př.č.2'!$O$30+'soust.uk.JMK př.č.2'!$P$30</f>
        <v>22423</v>
      </c>
      <c r="G379" s="175">
        <f>'soust.uk.JMK př.č.2'!$L$30</f>
        <v>379</v>
      </c>
      <c r="H379" s="63">
        <f t="shared" si="36"/>
        <v>38479</v>
      </c>
      <c r="I379" s="63">
        <f t="shared" si="37"/>
        <v>28056</v>
      </c>
      <c r="J379" s="63">
        <f t="shared" si="38"/>
        <v>22994</v>
      </c>
      <c r="K379" s="63">
        <f t="shared" si="39"/>
        <v>16653</v>
      </c>
      <c r="L379" s="63">
        <f t="shared" si="40"/>
        <v>10044</v>
      </c>
      <c r="M379" s="63">
        <f t="shared" si="41"/>
        <v>5962</v>
      </c>
      <c r="N379" s="167"/>
      <c r="O379" s="167"/>
      <c r="P379" s="167"/>
      <c r="Q379" s="167"/>
      <c r="R379" s="167"/>
      <c r="S379" s="167"/>
    </row>
    <row r="380" spans="1:19" x14ac:dyDescent="0.25">
      <c r="A380" s="176">
        <v>380</v>
      </c>
      <c r="B380" s="174">
        <v>24.99</v>
      </c>
      <c r="C380" s="174">
        <v>62.48</v>
      </c>
      <c r="D380" s="174">
        <v>29.73</v>
      </c>
      <c r="E380" s="175">
        <f>'soust.uk.JMK př.č.2'!$M$30+'soust.uk.JMK př.č.2'!$N$30</f>
        <v>39578</v>
      </c>
      <c r="F380" s="175">
        <f>'soust.uk.JMK př.č.2'!$O$30+'soust.uk.JMK př.č.2'!$P$30</f>
        <v>22423</v>
      </c>
      <c r="G380" s="175">
        <f>'soust.uk.JMK př.č.2'!$L$30</f>
        <v>379</v>
      </c>
      <c r="H380" s="63">
        <f t="shared" si="36"/>
        <v>38479</v>
      </c>
      <c r="I380" s="63">
        <f t="shared" si="37"/>
        <v>28056</v>
      </c>
      <c r="J380" s="63">
        <f t="shared" si="38"/>
        <v>22992</v>
      </c>
      <c r="K380" s="63">
        <f t="shared" si="39"/>
        <v>16652</v>
      </c>
      <c r="L380" s="63">
        <f t="shared" si="40"/>
        <v>10044</v>
      </c>
      <c r="M380" s="63">
        <f t="shared" si="41"/>
        <v>5961</v>
      </c>
      <c r="N380" s="167"/>
      <c r="O380" s="167"/>
      <c r="P380" s="167"/>
      <c r="Q380" s="167"/>
      <c r="R380" s="167"/>
      <c r="S380" s="167"/>
    </row>
    <row r="381" spans="1:19" x14ac:dyDescent="0.25">
      <c r="A381" s="176">
        <v>381</v>
      </c>
      <c r="B381" s="174">
        <v>24.99</v>
      </c>
      <c r="C381" s="174">
        <v>62.48</v>
      </c>
      <c r="D381" s="174">
        <v>29.73</v>
      </c>
      <c r="E381" s="175">
        <f>'soust.uk.JMK př.č.2'!$M$30+'soust.uk.JMK př.č.2'!$N$30</f>
        <v>39578</v>
      </c>
      <c r="F381" s="175">
        <f>'soust.uk.JMK př.č.2'!$O$30+'soust.uk.JMK př.č.2'!$P$30</f>
        <v>22423</v>
      </c>
      <c r="G381" s="175">
        <f>'soust.uk.JMK př.č.2'!$L$30</f>
        <v>379</v>
      </c>
      <c r="H381" s="63">
        <f t="shared" si="36"/>
        <v>38479</v>
      </c>
      <c r="I381" s="63">
        <f t="shared" si="37"/>
        <v>28056</v>
      </c>
      <c r="J381" s="63">
        <f t="shared" si="38"/>
        <v>22992</v>
      </c>
      <c r="K381" s="63">
        <f t="shared" si="39"/>
        <v>16652</v>
      </c>
      <c r="L381" s="63">
        <f t="shared" si="40"/>
        <v>10044</v>
      </c>
      <c r="M381" s="63">
        <f t="shared" si="41"/>
        <v>5961</v>
      </c>
      <c r="N381" s="167"/>
      <c r="O381" s="167"/>
      <c r="P381" s="167"/>
      <c r="Q381" s="167"/>
      <c r="R381" s="167"/>
      <c r="S381" s="167"/>
    </row>
    <row r="382" spans="1:19" x14ac:dyDescent="0.25">
      <c r="A382" s="176">
        <v>382</v>
      </c>
      <c r="B382" s="174">
        <v>25</v>
      </c>
      <c r="C382" s="174">
        <v>62.49</v>
      </c>
      <c r="D382" s="174">
        <v>29.73</v>
      </c>
      <c r="E382" s="175">
        <f>'soust.uk.JMK př.č.2'!$M$30+'soust.uk.JMK př.č.2'!$N$30</f>
        <v>39578</v>
      </c>
      <c r="F382" s="175">
        <f>'soust.uk.JMK př.č.2'!$O$30+'soust.uk.JMK př.č.2'!$P$30</f>
        <v>22423</v>
      </c>
      <c r="G382" s="175">
        <f>'soust.uk.JMK př.č.2'!$L$30</f>
        <v>379</v>
      </c>
      <c r="H382" s="63">
        <f t="shared" si="36"/>
        <v>38468</v>
      </c>
      <c r="I382" s="63">
        <f t="shared" si="37"/>
        <v>28048</v>
      </c>
      <c r="J382" s="63">
        <f t="shared" si="38"/>
        <v>22991</v>
      </c>
      <c r="K382" s="63">
        <f t="shared" si="39"/>
        <v>16651</v>
      </c>
      <c r="L382" s="63">
        <f t="shared" si="40"/>
        <v>10041</v>
      </c>
      <c r="M382" s="63">
        <f t="shared" si="41"/>
        <v>5961</v>
      </c>
      <c r="N382" s="167"/>
      <c r="O382" s="167"/>
      <c r="P382" s="167"/>
      <c r="Q382" s="167"/>
      <c r="R382" s="167"/>
      <c r="S382" s="167"/>
    </row>
    <row r="383" spans="1:19" x14ac:dyDescent="0.25">
      <c r="A383" s="176">
        <v>383</v>
      </c>
      <c r="B383" s="174">
        <v>25</v>
      </c>
      <c r="C383" s="174">
        <v>62.5</v>
      </c>
      <c r="D383" s="174">
        <v>29.73</v>
      </c>
      <c r="E383" s="175">
        <f>'soust.uk.JMK př.č.2'!$M$30+'soust.uk.JMK př.č.2'!$N$30</f>
        <v>39578</v>
      </c>
      <c r="F383" s="175">
        <f>'soust.uk.JMK př.č.2'!$O$30+'soust.uk.JMK př.č.2'!$P$30</f>
        <v>22423</v>
      </c>
      <c r="G383" s="175">
        <f>'soust.uk.JMK př.č.2'!$L$30</f>
        <v>379</v>
      </c>
      <c r="H383" s="63">
        <f t="shared" si="36"/>
        <v>38468</v>
      </c>
      <c r="I383" s="63">
        <f t="shared" si="37"/>
        <v>28048</v>
      </c>
      <c r="J383" s="63">
        <f t="shared" si="38"/>
        <v>22990</v>
      </c>
      <c r="K383" s="63">
        <f t="shared" si="39"/>
        <v>16650</v>
      </c>
      <c r="L383" s="63">
        <f t="shared" si="40"/>
        <v>10041</v>
      </c>
      <c r="M383" s="63">
        <f t="shared" si="41"/>
        <v>5961</v>
      </c>
      <c r="N383" s="167"/>
      <c r="O383" s="167"/>
      <c r="P383" s="167"/>
      <c r="Q383" s="167"/>
      <c r="R383" s="167"/>
      <c r="S383" s="167"/>
    </row>
    <row r="384" spans="1:19" x14ac:dyDescent="0.25">
      <c r="A384" s="176">
        <v>384</v>
      </c>
      <c r="B384" s="174">
        <v>25</v>
      </c>
      <c r="C384" s="174">
        <v>62.5</v>
      </c>
      <c r="D384" s="174">
        <v>29.73</v>
      </c>
      <c r="E384" s="175">
        <f>'soust.uk.JMK př.č.2'!$M$30+'soust.uk.JMK př.č.2'!$N$30</f>
        <v>39578</v>
      </c>
      <c r="F384" s="175">
        <f>'soust.uk.JMK př.č.2'!$O$30+'soust.uk.JMK př.č.2'!$P$30</f>
        <v>22423</v>
      </c>
      <c r="G384" s="175">
        <f>'soust.uk.JMK př.č.2'!$L$30</f>
        <v>379</v>
      </c>
      <c r="H384" s="63">
        <f t="shared" si="36"/>
        <v>38468</v>
      </c>
      <c r="I384" s="63">
        <f t="shared" si="37"/>
        <v>28048</v>
      </c>
      <c r="J384" s="63">
        <f t="shared" si="38"/>
        <v>22990</v>
      </c>
      <c r="K384" s="63">
        <f t="shared" si="39"/>
        <v>16650</v>
      </c>
      <c r="L384" s="63">
        <f t="shared" si="40"/>
        <v>10041</v>
      </c>
      <c r="M384" s="63">
        <f t="shared" si="41"/>
        <v>5961</v>
      </c>
      <c r="N384" s="167"/>
      <c r="O384" s="167"/>
      <c r="P384" s="167"/>
      <c r="Q384" s="167"/>
      <c r="R384" s="167"/>
      <c r="S384" s="167"/>
    </row>
    <row r="385" spans="1:19" x14ac:dyDescent="0.25">
      <c r="A385" s="176">
        <v>385</v>
      </c>
      <c r="B385" s="174">
        <v>25</v>
      </c>
      <c r="C385" s="174">
        <v>62.51</v>
      </c>
      <c r="D385" s="174">
        <v>29.73</v>
      </c>
      <c r="E385" s="175">
        <f>'soust.uk.JMK př.č.2'!$M$30+'soust.uk.JMK př.č.2'!$N$30</f>
        <v>39578</v>
      </c>
      <c r="F385" s="175">
        <f>'soust.uk.JMK př.č.2'!$O$30+'soust.uk.JMK př.č.2'!$P$30</f>
        <v>22423</v>
      </c>
      <c r="G385" s="175">
        <f>'soust.uk.JMK př.č.2'!$L$30</f>
        <v>379</v>
      </c>
      <c r="H385" s="63">
        <f t="shared" si="36"/>
        <v>38468</v>
      </c>
      <c r="I385" s="63">
        <f t="shared" si="37"/>
        <v>28048</v>
      </c>
      <c r="J385" s="63">
        <f t="shared" si="38"/>
        <v>22987</v>
      </c>
      <c r="K385" s="63">
        <f t="shared" si="39"/>
        <v>16648</v>
      </c>
      <c r="L385" s="63">
        <f t="shared" si="40"/>
        <v>10041</v>
      </c>
      <c r="M385" s="63">
        <f t="shared" si="41"/>
        <v>5960</v>
      </c>
      <c r="N385" s="167"/>
      <c r="O385" s="167"/>
      <c r="P385" s="167"/>
      <c r="Q385" s="167"/>
      <c r="R385" s="167"/>
      <c r="S385" s="167"/>
    </row>
    <row r="386" spans="1:19" x14ac:dyDescent="0.25">
      <c r="A386" s="176">
        <v>386</v>
      </c>
      <c r="B386" s="174">
        <v>25.01</v>
      </c>
      <c r="C386" s="174">
        <v>62.51</v>
      </c>
      <c r="D386" s="174">
        <v>29.73</v>
      </c>
      <c r="E386" s="175">
        <f>'soust.uk.JMK př.č.2'!$M$30+'soust.uk.JMK př.č.2'!$N$30</f>
        <v>39578</v>
      </c>
      <c r="F386" s="175">
        <f>'soust.uk.JMK př.č.2'!$O$30+'soust.uk.JMK př.č.2'!$P$30</f>
        <v>22423</v>
      </c>
      <c r="G386" s="175">
        <f>'soust.uk.JMK př.č.2'!$L$30</f>
        <v>379</v>
      </c>
      <c r="H386" s="63">
        <f t="shared" si="36"/>
        <v>38457</v>
      </c>
      <c r="I386" s="63">
        <f t="shared" si="37"/>
        <v>28040</v>
      </c>
      <c r="J386" s="63">
        <f t="shared" si="38"/>
        <v>22987</v>
      </c>
      <c r="K386" s="63">
        <f t="shared" si="39"/>
        <v>16648</v>
      </c>
      <c r="L386" s="63">
        <f t="shared" si="40"/>
        <v>10038</v>
      </c>
      <c r="M386" s="63">
        <f t="shared" si="41"/>
        <v>5960</v>
      </c>
      <c r="N386" s="167"/>
      <c r="O386" s="167"/>
      <c r="P386" s="167"/>
      <c r="Q386" s="167"/>
      <c r="R386" s="167"/>
      <c r="S386" s="167"/>
    </row>
    <row r="387" spans="1:19" x14ac:dyDescent="0.25">
      <c r="A387" s="176">
        <v>387</v>
      </c>
      <c r="B387" s="174">
        <v>25.01</v>
      </c>
      <c r="C387" s="174">
        <v>62.52</v>
      </c>
      <c r="D387" s="174">
        <v>29.73</v>
      </c>
      <c r="E387" s="175">
        <f>'soust.uk.JMK př.č.2'!$M$30+'soust.uk.JMK př.č.2'!$N$30</f>
        <v>39578</v>
      </c>
      <c r="F387" s="175">
        <f>'soust.uk.JMK př.č.2'!$O$30+'soust.uk.JMK př.č.2'!$P$30</f>
        <v>22423</v>
      </c>
      <c r="G387" s="175">
        <f>'soust.uk.JMK př.č.2'!$L$30</f>
        <v>379</v>
      </c>
      <c r="H387" s="63">
        <f t="shared" si="36"/>
        <v>38457</v>
      </c>
      <c r="I387" s="63">
        <f t="shared" si="37"/>
        <v>28040</v>
      </c>
      <c r="J387" s="63">
        <f t="shared" si="38"/>
        <v>22986</v>
      </c>
      <c r="K387" s="63">
        <f t="shared" si="39"/>
        <v>16647</v>
      </c>
      <c r="L387" s="63">
        <f t="shared" si="40"/>
        <v>10038</v>
      </c>
      <c r="M387" s="63">
        <f t="shared" si="41"/>
        <v>5960</v>
      </c>
      <c r="N387" s="167"/>
      <c r="O387" s="167"/>
      <c r="P387" s="167"/>
      <c r="Q387" s="167"/>
      <c r="R387" s="167"/>
      <c r="S387" s="167"/>
    </row>
    <row r="388" spans="1:19" x14ac:dyDescent="0.25">
      <c r="A388" s="176">
        <v>388</v>
      </c>
      <c r="B388" s="174">
        <v>25.01</v>
      </c>
      <c r="C388" s="174">
        <v>62.53</v>
      </c>
      <c r="D388" s="174">
        <v>29.73</v>
      </c>
      <c r="E388" s="175">
        <f>'soust.uk.JMK př.č.2'!$M$30+'soust.uk.JMK př.č.2'!$N$30</f>
        <v>39578</v>
      </c>
      <c r="F388" s="175">
        <f>'soust.uk.JMK př.č.2'!$O$30+'soust.uk.JMK př.č.2'!$P$30</f>
        <v>22423</v>
      </c>
      <c r="G388" s="175">
        <f>'soust.uk.JMK př.č.2'!$L$30</f>
        <v>379</v>
      </c>
      <c r="H388" s="63">
        <f t="shared" si="36"/>
        <v>38457</v>
      </c>
      <c r="I388" s="63">
        <f t="shared" si="37"/>
        <v>28040</v>
      </c>
      <c r="J388" s="63">
        <f t="shared" si="38"/>
        <v>22984</v>
      </c>
      <c r="K388" s="63">
        <f t="shared" si="39"/>
        <v>16646</v>
      </c>
      <c r="L388" s="63">
        <f t="shared" si="40"/>
        <v>10038</v>
      </c>
      <c r="M388" s="63">
        <f t="shared" si="41"/>
        <v>5959</v>
      </c>
      <c r="N388" s="167"/>
      <c r="O388" s="167"/>
      <c r="P388" s="167"/>
      <c r="Q388" s="167"/>
      <c r="R388" s="167"/>
      <c r="S388" s="167"/>
    </row>
    <row r="389" spans="1:19" x14ac:dyDescent="0.25">
      <c r="A389" s="176">
        <v>389</v>
      </c>
      <c r="B389" s="174">
        <v>25.01</v>
      </c>
      <c r="C389" s="174">
        <v>62.53</v>
      </c>
      <c r="D389" s="174">
        <v>29.73</v>
      </c>
      <c r="E389" s="175">
        <f>'soust.uk.JMK př.č.2'!$M$30+'soust.uk.JMK př.č.2'!$N$30</f>
        <v>39578</v>
      </c>
      <c r="F389" s="175">
        <f>'soust.uk.JMK př.č.2'!$O$30+'soust.uk.JMK př.č.2'!$P$30</f>
        <v>22423</v>
      </c>
      <c r="G389" s="175">
        <f>'soust.uk.JMK př.č.2'!$L$30</f>
        <v>379</v>
      </c>
      <c r="H389" s="63">
        <f t="shared" si="36"/>
        <v>38457</v>
      </c>
      <c r="I389" s="63">
        <f t="shared" si="37"/>
        <v>28040</v>
      </c>
      <c r="J389" s="63">
        <f t="shared" si="38"/>
        <v>22984</v>
      </c>
      <c r="K389" s="63">
        <f t="shared" si="39"/>
        <v>16646</v>
      </c>
      <c r="L389" s="63">
        <f t="shared" si="40"/>
        <v>10038</v>
      </c>
      <c r="M389" s="63">
        <f t="shared" si="41"/>
        <v>5959</v>
      </c>
      <c r="N389" s="167"/>
      <c r="O389" s="167"/>
      <c r="P389" s="167"/>
      <c r="Q389" s="167"/>
      <c r="R389" s="167"/>
      <c r="S389" s="167"/>
    </row>
    <row r="390" spans="1:19" x14ac:dyDescent="0.25">
      <c r="A390" s="176">
        <v>390</v>
      </c>
      <c r="B390" s="174">
        <v>25.02</v>
      </c>
      <c r="C390" s="174">
        <v>62.54</v>
      </c>
      <c r="D390" s="174">
        <v>29.73</v>
      </c>
      <c r="E390" s="175">
        <f>'soust.uk.JMK př.č.2'!$M$30+'soust.uk.JMK př.č.2'!$N$30</f>
        <v>39578</v>
      </c>
      <c r="F390" s="175">
        <f>'soust.uk.JMK př.č.2'!$O$30+'soust.uk.JMK př.č.2'!$P$30</f>
        <v>22423</v>
      </c>
      <c r="G390" s="175">
        <f>'soust.uk.JMK př.č.2'!$L$30</f>
        <v>379</v>
      </c>
      <c r="H390" s="63">
        <f t="shared" si="36"/>
        <v>38448</v>
      </c>
      <c r="I390" s="63">
        <f t="shared" si="37"/>
        <v>28033</v>
      </c>
      <c r="J390" s="63">
        <f t="shared" si="38"/>
        <v>22983</v>
      </c>
      <c r="K390" s="63">
        <f t="shared" si="39"/>
        <v>16645</v>
      </c>
      <c r="L390" s="63">
        <f t="shared" si="40"/>
        <v>10036</v>
      </c>
      <c r="M390" s="63">
        <f t="shared" si="41"/>
        <v>5959</v>
      </c>
      <c r="N390" s="167"/>
      <c r="O390" s="167"/>
      <c r="P390" s="167"/>
      <c r="Q390" s="167"/>
      <c r="R390" s="167"/>
      <c r="S390" s="167"/>
    </row>
    <row r="391" spans="1:19" x14ac:dyDescent="0.25">
      <c r="A391" s="176">
        <v>391</v>
      </c>
      <c r="B391" s="174">
        <v>25.02</v>
      </c>
      <c r="C391" s="174">
        <v>62.55</v>
      </c>
      <c r="D391" s="174">
        <v>29.73</v>
      </c>
      <c r="E391" s="175">
        <f>'soust.uk.JMK př.č.2'!$M$30+'soust.uk.JMK př.č.2'!$N$30</f>
        <v>39578</v>
      </c>
      <c r="F391" s="175">
        <f>'soust.uk.JMK př.č.2'!$O$30+'soust.uk.JMK př.č.2'!$P$30</f>
        <v>22423</v>
      </c>
      <c r="G391" s="175">
        <f>'soust.uk.JMK př.č.2'!$L$30</f>
        <v>379</v>
      </c>
      <c r="H391" s="63">
        <f t="shared" si="36"/>
        <v>38448</v>
      </c>
      <c r="I391" s="63">
        <f t="shared" si="37"/>
        <v>28033</v>
      </c>
      <c r="J391" s="63">
        <f t="shared" si="38"/>
        <v>22982</v>
      </c>
      <c r="K391" s="63">
        <f t="shared" si="39"/>
        <v>16644</v>
      </c>
      <c r="L391" s="63">
        <f t="shared" si="40"/>
        <v>10036</v>
      </c>
      <c r="M391" s="63">
        <f t="shared" si="41"/>
        <v>5959</v>
      </c>
      <c r="N391" s="167"/>
      <c r="O391" s="167"/>
      <c r="P391" s="167"/>
      <c r="Q391" s="167"/>
      <c r="R391" s="167"/>
      <c r="S391" s="167"/>
    </row>
    <row r="392" spans="1:19" x14ac:dyDescent="0.25">
      <c r="A392" s="176">
        <v>392</v>
      </c>
      <c r="B392" s="174">
        <v>25.02</v>
      </c>
      <c r="C392" s="174">
        <v>62.55</v>
      </c>
      <c r="D392" s="174">
        <v>29.73</v>
      </c>
      <c r="E392" s="175">
        <f>'soust.uk.JMK př.č.2'!$M$30+'soust.uk.JMK př.č.2'!$N$30</f>
        <v>39578</v>
      </c>
      <c r="F392" s="175">
        <f>'soust.uk.JMK př.č.2'!$O$30+'soust.uk.JMK př.č.2'!$P$30</f>
        <v>22423</v>
      </c>
      <c r="G392" s="175">
        <f>'soust.uk.JMK př.č.2'!$L$30</f>
        <v>379</v>
      </c>
      <c r="H392" s="63">
        <f t="shared" si="36"/>
        <v>38448</v>
      </c>
      <c r="I392" s="63">
        <f t="shared" si="37"/>
        <v>28033</v>
      </c>
      <c r="J392" s="63">
        <f t="shared" si="38"/>
        <v>22982</v>
      </c>
      <c r="K392" s="63">
        <f t="shared" si="39"/>
        <v>16644</v>
      </c>
      <c r="L392" s="63">
        <f t="shared" si="40"/>
        <v>10036</v>
      </c>
      <c r="M392" s="63">
        <f t="shared" si="41"/>
        <v>5959</v>
      </c>
      <c r="N392" s="167"/>
      <c r="O392" s="167"/>
      <c r="P392" s="167"/>
      <c r="Q392" s="167"/>
      <c r="R392" s="167"/>
      <c r="S392" s="167"/>
    </row>
    <row r="393" spans="1:19" x14ac:dyDescent="0.25">
      <c r="A393" s="176">
        <v>393</v>
      </c>
      <c r="B393" s="174">
        <v>25.02</v>
      </c>
      <c r="C393" s="174">
        <v>62.56</v>
      </c>
      <c r="D393" s="174">
        <v>29.73</v>
      </c>
      <c r="E393" s="175">
        <f>'soust.uk.JMK př.č.2'!$M$30+'soust.uk.JMK př.č.2'!$N$30</f>
        <v>39578</v>
      </c>
      <c r="F393" s="175">
        <f>'soust.uk.JMK př.č.2'!$O$30+'soust.uk.JMK př.č.2'!$P$30</f>
        <v>22423</v>
      </c>
      <c r="G393" s="175">
        <f>'soust.uk.JMK př.č.2'!$L$30</f>
        <v>379</v>
      </c>
      <c r="H393" s="63">
        <f t="shared" si="36"/>
        <v>38448</v>
      </c>
      <c r="I393" s="63">
        <f t="shared" si="37"/>
        <v>28033</v>
      </c>
      <c r="J393" s="63">
        <f t="shared" si="38"/>
        <v>22979</v>
      </c>
      <c r="K393" s="63">
        <f t="shared" si="39"/>
        <v>16642</v>
      </c>
      <c r="L393" s="63">
        <f t="shared" si="40"/>
        <v>10036</v>
      </c>
      <c r="M393" s="63">
        <f t="shared" si="41"/>
        <v>5958</v>
      </c>
      <c r="N393" s="167"/>
      <c r="O393" s="167"/>
      <c r="P393" s="167"/>
      <c r="Q393" s="167"/>
      <c r="R393" s="167"/>
      <c r="S393" s="167"/>
    </row>
    <row r="394" spans="1:19" x14ac:dyDescent="0.25">
      <c r="A394" s="176">
        <v>394</v>
      </c>
      <c r="B394" s="174">
        <v>25.03</v>
      </c>
      <c r="C394" s="174">
        <v>62.57</v>
      </c>
      <c r="D394" s="174">
        <v>29.73</v>
      </c>
      <c r="E394" s="175">
        <f>'soust.uk.JMK př.č.2'!$M$30+'soust.uk.JMK př.č.2'!$N$30</f>
        <v>39578</v>
      </c>
      <c r="F394" s="175">
        <f>'soust.uk.JMK př.č.2'!$O$30+'soust.uk.JMK př.č.2'!$P$30</f>
        <v>22423</v>
      </c>
      <c r="G394" s="175">
        <f>'soust.uk.JMK př.č.2'!$L$30</f>
        <v>379</v>
      </c>
      <c r="H394" s="63">
        <f t="shared" si="36"/>
        <v>38437</v>
      </c>
      <c r="I394" s="63">
        <f t="shared" si="37"/>
        <v>28025</v>
      </c>
      <c r="J394" s="63">
        <f t="shared" si="38"/>
        <v>22977</v>
      </c>
      <c r="K394" s="63">
        <f t="shared" si="39"/>
        <v>16641</v>
      </c>
      <c r="L394" s="63">
        <f t="shared" si="40"/>
        <v>10033</v>
      </c>
      <c r="M394" s="63">
        <f t="shared" si="41"/>
        <v>5957</v>
      </c>
      <c r="N394" s="167"/>
      <c r="O394" s="167"/>
      <c r="P394" s="167"/>
      <c r="Q394" s="167"/>
      <c r="R394" s="167"/>
      <c r="S394" s="167"/>
    </row>
    <row r="395" spans="1:19" x14ac:dyDescent="0.25">
      <c r="A395" s="176">
        <v>395</v>
      </c>
      <c r="B395" s="174">
        <v>25.03</v>
      </c>
      <c r="C395" s="174">
        <v>62.57</v>
      </c>
      <c r="D395" s="174">
        <v>29.73</v>
      </c>
      <c r="E395" s="175">
        <f>'soust.uk.JMK př.č.2'!$M$30+'soust.uk.JMK př.č.2'!$N$30</f>
        <v>39578</v>
      </c>
      <c r="F395" s="175">
        <f>'soust.uk.JMK př.č.2'!$O$30+'soust.uk.JMK př.č.2'!$P$30</f>
        <v>22423</v>
      </c>
      <c r="G395" s="175">
        <f>'soust.uk.JMK př.č.2'!$L$30</f>
        <v>379</v>
      </c>
      <c r="H395" s="63">
        <f t="shared" si="36"/>
        <v>38437</v>
      </c>
      <c r="I395" s="63">
        <f t="shared" si="37"/>
        <v>28025</v>
      </c>
      <c r="J395" s="63">
        <f t="shared" si="38"/>
        <v>22977</v>
      </c>
      <c r="K395" s="63">
        <f t="shared" si="39"/>
        <v>16641</v>
      </c>
      <c r="L395" s="63">
        <f t="shared" si="40"/>
        <v>10033</v>
      </c>
      <c r="M395" s="63">
        <f t="shared" si="41"/>
        <v>5957</v>
      </c>
      <c r="N395" s="167"/>
      <c r="O395" s="167"/>
      <c r="P395" s="167"/>
      <c r="Q395" s="167"/>
      <c r="R395" s="167"/>
      <c r="S395" s="167"/>
    </row>
    <row r="396" spans="1:19" x14ac:dyDescent="0.25">
      <c r="A396" s="176">
        <v>396</v>
      </c>
      <c r="B396" s="174">
        <v>25.03</v>
      </c>
      <c r="C396" s="174">
        <v>62.58</v>
      </c>
      <c r="D396" s="174">
        <v>29.73</v>
      </c>
      <c r="E396" s="175">
        <f>'soust.uk.JMK př.č.2'!$M$30+'soust.uk.JMK př.č.2'!$N$30</f>
        <v>39578</v>
      </c>
      <c r="F396" s="175">
        <f>'soust.uk.JMK př.č.2'!$O$30+'soust.uk.JMK př.č.2'!$P$30</f>
        <v>22423</v>
      </c>
      <c r="G396" s="175">
        <f>'soust.uk.JMK př.č.2'!$L$30</f>
        <v>379</v>
      </c>
      <c r="H396" s="63">
        <f t="shared" si="36"/>
        <v>38437</v>
      </c>
      <c r="I396" s="63">
        <f t="shared" si="37"/>
        <v>28025</v>
      </c>
      <c r="J396" s="63">
        <f t="shared" si="38"/>
        <v>22976</v>
      </c>
      <c r="K396" s="63">
        <f t="shared" si="39"/>
        <v>16640</v>
      </c>
      <c r="L396" s="63">
        <f t="shared" si="40"/>
        <v>10033</v>
      </c>
      <c r="M396" s="63">
        <f t="shared" si="41"/>
        <v>5957</v>
      </c>
      <c r="N396" s="167"/>
      <c r="O396" s="167"/>
      <c r="P396" s="167"/>
      <c r="Q396" s="167"/>
      <c r="R396" s="167"/>
      <c r="S396" s="167"/>
    </row>
    <row r="397" spans="1:19" x14ac:dyDescent="0.25">
      <c r="A397" s="176">
        <v>397</v>
      </c>
      <c r="B397" s="174">
        <v>25.03</v>
      </c>
      <c r="C397" s="174">
        <v>62.58</v>
      </c>
      <c r="D397" s="174">
        <v>29.73</v>
      </c>
      <c r="E397" s="175">
        <f>'soust.uk.JMK př.č.2'!$M$30+'soust.uk.JMK př.č.2'!$N$30</f>
        <v>39578</v>
      </c>
      <c r="F397" s="175">
        <f>'soust.uk.JMK př.č.2'!$O$30+'soust.uk.JMK př.č.2'!$P$30</f>
        <v>22423</v>
      </c>
      <c r="G397" s="175">
        <f>'soust.uk.JMK př.č.2'!$L$30</f>
        <v>379</v>
      </c>
      <c r="H397" s="63">
        <f t="shared" si="36"/>
        <v>38437</v>
      </c>
      <c r="I397" s="63">
        <f t="shared" si="37"/>
        <v>28025</v>
      </c>
      <c r="J397" s="63">
        <f t="shared" si="38"/>
        <v>22976</v>
      </c>
      <c r="K397" s="63">
        <f t="shared" si="39"/>
        <v>16640</v>
      </c>
      <c r="L397" s="63">
        <f t="shared" si="40"/>
        <v>10033</v>
      </c>
      <c r="M397" s="63">
        <f t="shared" si="41"/>
        <v>5957</v>
      </c>
      <c r="N397" s="167"/>
      <c r="O397" s="167"/>
      <c r="P397" s="167"/>
      <c r="Q397" s="167"/>
      <c r="R397" s="167"/>
      <c r="S397" s="167"/>
    </row>
    <row r="398" spans="1:19" x14ac:dyDescent="0.25">
      <c r="A398" s="176">
        <v>398</v>
      </c>
      <c r="B398" s="174">
        <v>25.04</v>
      </c>
      <c r="C398" s="174">
        <v>62.59</v>
      </c>
      <c r="D398" s="174">
        <v>29.73</v>
      </c>
      <c r="E398" s="175">
        <f>'soust.uk.JMK př.č.2'!$M$30+'soust.uk.JMK př.č.2'!$N$30</f>
        <v>39578</v>
      </c>
      <c r="F398" s="175">
        <f>'soust.uk.JMK př.č.2'!$O$30+'soust.uk.JMK př.č.2'!$P$30</f>
        <v>22423</v>
      </c>
      <c r="G398" s="175">
        <f>'soust.uk.JMK př.č.2'!$L$30</f>
        <v>379</v>
      </c>
      <c r="H398" s="63">
        <f t="shared" si="36"/>
        <v>38427</v>
      </c>
      <c r="I398" s="63">
        <f t="shared" si="37"/>
        <v>28018</v>
      </c>
      <c r="J398" s="63">
        <f t="shared" si="38"/>
        <v>22975</v>
      </c>
      <c r="K398" s="63">
        <f t="shared" si="39"/>
        <v>16639</v>
      </c>
      <c r="L398" s="63">
        <f t="shared" si="40"/>
        <v>10030</v>
      </c>
      <c r="M398" s="63">
        <f t="shared" si="41"/>
        <v>5957</v>
      </c>
      <c r="N398" s="167"/>
      <c r="O398" s="167"/>
      <c r="P398" s="167"/>
      <c r="Q398" s="167"/>
      <c r="R398" s="167"/>
      <c r="S398" s="167"/>
    </row>
    <row r="399" spans="1:19" x14ac:dyDescent="0.25">
      <c r="A399" s="176">
        <v>399</v>
      </c>
      <c r="B399" s="174">
        <v>25.04</v>
      </c>
      <c r="C399" s="174">
        <v>62.6</v>
      </c>
      <c r="D399" s="174">
        <v>29.73</v>
      </c>
      <c r="E399" s="175">
        <f>'soust.uk.JMK př.č.2'!$M$30+'soust.uk.JMK př.č.2'!$N$30</f>
        <v>39578</v>
      </c>
      <c r="F399" s="175">
        <f>'soust.uk.JMK př.č.2'!$O$30+'soust.uk.JMK př.č.2'!$P$30</f>
        <v>22423</v>
      </c>
      <c r="G399" s="175">
        <f>'soust.uk.JMK př.č.2'!$L$30</f>
        <v>379</v>
      </c>
      <c r="H399" s="63">
        <f t="shared" si="36"/>
        <v>38427</v>
      </c>
      <c r="I399" s="63">
        <f t="shared" si="37"/>
        <v>28018</v>
      </c>
      <c r="J399" s="63">
        <f t="shared" si="38"/>
        <v>22972</v>
      </c>
      <c r="K399" s="63">
        <f t="shared" si="39"/>
        <v>16637</v>
      </c>
      <c r="L399" s="63">
        <f t="shared" si="40"/>
        <v>10030</v>
      </c>
      <c r="M399" s="63">
        <f t="shared" si="41"/>
        <v>5956</v>
      </c>
      <c r="N399" s="167"/>
      <c r="O399" s="167"/>
      <c r="P399" s="167"/>
      <c r="Q399" s="167"/>
      <c r="R399" s="167"/>
      <c r="S399" s="167"/>
    </row>
    <row r="400" spans="1:19" x14ac:dyDescent="0.25">
      <c r="A400" s="176">
        <v>400</v>
      </c>
      <c r="B400" s="174">
        <v>25.04</v>
      </c>
      <c r="C400" s="174">
        <v>62.6</v>
      </c>
      <c r="D400" s="174">
        <v>29.73</v>
      </c>
      <c r="E400" s="175">
        <f>'soust.uk.JMK př.č.2'!$M$30+'soust.uk.JMK př.č.2'!$N$30</f>
        <v>39578</v>
      </c>
      <c r="F400" s="175">
        <f>'soust.uk.JMK př.č.2'!$O$30+'soust.uk.JMK př.č.2'!$P$30</f>
        <v>22423</v>
      </c>
      <c r="G400" s="175">
        <f>'soust.uk.JMK př.č.2'!$L$30</f>
        <v>379</v>
      </c>
      <c r="H400" s="63">
        <f t="shared" si="36"/>
        <v>38427</v>
      </c>
      <c r="I400" s="63">
        <f t="shared" si="37"/>
        <v>28018</v>
      </c>
      <c r="J400" s="63">
        <f t="shared" si="38"/>
        <v>22972</v>
      </c>
      <c r="K400" s="63">
        <f t="shared" si="39"/>
        <v>16637</v>
      </c>
      <c r="L400" s="63">
        <f t="shared" si="40"/>
        <v>10030</v>
      </c>
      <c r="M400" s="63">
        <f t="shared" si="41"/>
        <v>5956</v>
      </c>
      <c r="N400" s="167"/>
      <c r="O400" s="167"/>
      <c r="P400" s="167"/>
      <c r="Q400" s="167"/>
      <c r="R400" s="167"/>
      <c r="S400" s="167"/>
    </row>
    <row r="401" spans="1:19" x14ac:dyDescent="0.25">
      <c r="A401" s="176">
        <v>401</v>
      </c>
      <c r="B401" s="174">
        <v>25.04</v>
      </c>
      <c r="C401" s="174">
        <v>62.61</v>
      </c>
      <c r="D401" s="174">
        <v>29.73</v>
      </c>
      <c r="E401" s="175">
        <f>'soust.uk.JMK př.č.2'!$M$30+'soust.uk.JMK př.č.2'!$N$30</f>
        <v>39578</v>
      </c>
      <c r="F401" s="175">
        <f>'soust.uk.JMK př.č.2'!$O$30+'soust.uk.JMK př.č.2'!$P$30</f>
        <v>22423</v>
      </c>
      <c r="G401" s="175">
        <f>'soust.uk.JMK př.č.2'!$L$30</f>
        <v>379</v>
      </c>
      <c r="H401" s="63">
        <f t="shared" si="36"/>
        <v>38427</v>
      </c>
      <c r="I401" s="63">
        <f t="shared" si="37"/>
        <v>28018</v>
      </c>
      <c r="J401" s="63">
        <f t="shared" si="38"/>
        <v>22971</v>
      </c>
      <c r="K401" s="63">
        <f t="shared" si="39"/>
        <v>16636</v>
      </c>
      <c r="L401" s="63">
        <f t="shared" si="40"/>
        <v>10030</v>
      </c>
      <c r="M401" s="63">
        <f t="shared" si="41"/>
        <v>5956</v>
      </c>
      <c r="N401" s="167"/>
      <c r="O401" s="167"/>
      <c r="P401" s="167"/>
      <c r="Q401" s="167"/>
      <c r="R401" s="167"/>
      <c r="S401" s="167"/>
    </row>
    <row r="402" spans="1:19" x14ac:dyDescent="0.25">
      <c r="A402" s="176">
        <v>402</v>
      </c>
      <c r="B402" s="174">
        <v>25.05</v>
      </c>
      <c r="C402" s="174">
        <v>62.62</v>
      </c>
      <c r="D402" s="174">
        <v>29.73</v>
      </c>
      <c r="E402" s="175">
        <f>'soust.uk.JMK př.č.2'!$M$30+'soust.uk.JMK př.č.2'!$N$30</f>
        <v>39578</v>
      </c>
      <c r="F402" s="175">
        <f>'soust.uk.JMK př.č.2'!$O$30+'soust.uk.JMK př.č.2'!$P$30</f>
        <v>22423</v>
      </c>
      <c r="G402" s="175">
        <f>'soust.uk.JMK př.č.2'!$L$30</f>
        <v>379</v>
      </c>
      <c r="H402" s="63">
        <f t="shared" si="36"/>
        <v>38417</v>
      </c>
      <c r="I402" s="63">
        <f t="shared" si="37"/>
        <v>28010</v>
      </c>
      <c r="J402" s="63">
        <f t="shared" si="38"/>
        <v>22969</v>
      </c>
      <c r="K402" s="63">
        <f t="shared" si="39"/>
        <v>16635</v>
      </c>
      <c r="L402" s="63">
        <f t="shared" si="40"/>
        <v>10028</v>
      </c>
      <c r="M402" s="63">
        <f t="shared" si="41"/>
        <v>5955</v>
      </c>
      <c r="N402" s="167"/>
      <c r="O402" s="167"/>
      <c r="P402" s="167"/>
      <c r="Q402" s="167"/>
      <c r="R402" s="167"/>
      <c r="S402" s="167"/>
    </row>
    <row r="403" spans="1:19" x14ac:dyDescent="0.25">
      <c r="A403" s="176">
        <v>403</v>
      </c>
      <c r="B403" s="174">
        <v>25.05</v>
      </c>
      <c r="C403" s="174">
        <v>62.62</v>
      </c>
      <c r="D403" s="174">
        <v>29.73</v>
      </c>
      <c r="E403" s="175">
        <f>'soust.uk.JMK př.č.2'!$M$30+'soust.uk.JMK př.č.2'!$N$30</f>
        <v>39578</v>
      </c>
      <c r="F403" s="175">
        <f>'soust.uk.JMK př.č.2'!$O$30+'soust.uk.JMK př.č.2'!$P$30</f>
        <v>22423</v>
      </c>
      <c r="G403" s="175">
        <f>'soust.uk.JMK př.č.2'!$L$30</f>
        <v>379</v>
      </c>
      <c r="H403" s="63">
        <f t="shared" si="36"/>
        <v>38417</v>
      </c>
      <c r="I403" s="63">
        <f t="shared" si="37"/>
        <v>28010</v>
      </c>
      <c r="J403" s="63">
        <f t="shared" si="38"/>
        <v>22969</v>
      </c>
      <c r="K403" s="63">
        <f t="shared" si="39"/>
        <v>16635</v>
      </c>
      <c r="L403" s="63">
        <f t="shared" si="40"/>
        <v>10028</v>
      </c>
      <c r="M403" s="63">
        <f t="shared" si="41"/>
        <v>5955</v>
      </c>
      <c r="N403" s="167"/>
      <c r="O403" s="167"/>
      <c r="P403" s="167"/>
      <c r="Q403" s="167"/>
      <c r="R403" s="167"/>
      <c r="S403" s="167"/>
    </row>
    <row r="404" spans="1:19" x14ac:dyDescent="0.25">
      <c r="A404" s="176">
        <v>404</v>
      </c>
      <c r="B404" s="174">
        <v>25.05</v>
      </c>
      <c r="C404" s="174">
        <v>62.63</v>
      </c>
      <c r="D404" s="174">
        <v>29.73</v>
      </c>
      <c r="E404" s="175">
        <f>'soust.uk.JMK př.č.2'!$M$30+'soust.uk.JMK př.č.2'!$N$30</f>
        <v>39578</v>
      </c>
      <c r="F404" s="175">
        <f>'soust.uk.JMK př.č.2'!$O$30+'soust.uk.JMK př.č.2'!$P$30</f>
        <v>22423</v>
      </c>
      <c r="G404" s="175">
        <f>'soust.uk.JMK př.č.2'!$L$30</f>
        <v>379</v>
      </c>
      <c r="H404" s="63">
        <f t="shared" si="36"/>
        <v>38417</v>
      </c>
      <c r="I404" s="63">
        <f t="shared" si="37"/>
        <v>28010</v>
      </c>
      <c r="J404" s="63">
        <f t="shared" si="38"/>
        <v>22968</v>
      </c>
      <c r="K404" s="63">
        <f t="shared" si="39"/>
        <v>16634</v>
      </c>
      <c r="L404" s="63">
        <f t="shared" si="40"/>
        <v>10028</v>
      </c>
      <c r="M404" s="63">
        <f t="shared" si="41"/>
        <v>5955</v>
      </c>
      <c r="N404" s="167"/>
      <c r="O404" s="167"/>
      <c r="P404" s="167"/>
      <c r="Q404" s="167"/>
      <c r="R404" s="167"/>
      <c r="S404" s="167"/>
    </row>
    <row r="405" spans="1:19" x14ac:dyDescent="0.25">
      <c r="A405" s="176">
        <v>405</v>
      </c>
      <c r="B405" s="174">
        <v>25.05</v>
      </c>
      <c r="C405" s="174">
        <v>62.63</v>
      </c>
      <c r="D405" s="174">
        <v>29.73</v>
      </c>
      <c r="E405" s="175">
        <f>'soust.uk.JMK př.č.2'!$M$30+'soust.uk.JMK př.č.2'!$N$30</f>
        <v>39578</v>
      </c>
      <c r="F405" s="175">
        <f>'soust.uk.JMK př.č.2'!$O$30+'soust.uk.JMK př.č.2'!$P$30</f>
        <v>22423</v>
      </c>
      <c r="G405" s="175">
        <f>'soust.uk.JMK př.č.2'!$L$30</f>
        <v>379</v>
      </c>
      <c r="H405" s="63">
        <f t="shared" si="36"/>
        <v>38417</v>
      </c>
      <c r="I405" s="63">
        <f t="shared" si="37"/>
        <v>28010</v>
      </c>
      <c r="J405" s="63">
        <f t="shared" si="38"/>
        <v>22968</v>
      </c>
      <c r="K405" s="63">
        <f t="shared" si="39"/>
        <v>16634</v>
      </c>
      <c r="L405" s="63">
        <f t="shared" si="40"/>
        <v>10028</v>
      </c>
      <c r="M405" s="63">
        <f t="shared" si="41"/>
        <v>5955</v>
      </c>
      <c r="N405" s="167"/>
      <c r="O405" s="167"/>
      <c r="P405" s="167"/>
      <c r="Q405" s="167"/>
      <c r="R405" s="167"/>
      <c r="S405" s="167"/>
    </row>
    <row r="406" spans="1:19" x14ac:dyDescent="0.25">
      <c r="A406" s="176">
        <v>406</v>
      </c>
      <c r="B406" s="174">
        <v>25.06</v>
      </c>
      <c r="C406" s="174">
        <v>62.64</v>
      </c>
      <c r="D406" s="174">
        <v>29.73</v>
      </c>
      <c r="E406" s="175">
        <f>'soust.uk.JMK př.č.2'!$M$30+'soust.uk.JMK př.č.2'!$N$30</f>
        <v>39578</v>
      </c>
      <c r="F406" s="175">
        <f>'soust.uk.JMK př.č.2'!$O$30+'soust.uk.JMK př.č.2'!$P$30</f>
        <v>22423</v>
      </c>
      <c r="G406" s="175">
        <f>'soust.uk.JMK př.č.2'!$L$30</f>
        <v>379</v>
      </c>
      <c r="H406" s="63">
        <f t="shared" si="36"/>
        <v>38407</v>
      </c>
      <c r="I406" s="63">
        <f t="shared" si="37"/>
        <v>28003</v>
      </c>
      <c r="J406" s="63">
        <f t="shared" si="38"/>
        <v>22967</v>
      </c>
      <c r="K406" s="63">
        <f t="shared" si="39"/>
        <v>16633</v>
      </c>
      <c r="L406" s="63">
        <f t="shared" si="40"/>
        <v>10025</v>
      </c>
      <c r="M406" s="63">
        <f t="shared" si="41"/>
        <v>5955</v>
      </c>
      <c r="N406" s="167"/>
      <c r="O406" s="167"/>
      <c r="P406" s="167"/>
      <c r="Q406" s="167"/>
      <c r="R406" s="167"/>
      <c r="S406" s="167"/>
    </row>
    <row r="407" spans="1:19" x14ac:dyDescent="0.25">
      <c r="A407" s="176">
        <v>407</v>
      </c>
      <c r="B407" s="174">
        <v>25.06</v>
      </c>
      <c r="C407" s="174">
        <v>62.65</v>
      </c>
      <c r="D407" s="174">
        <v>29.73</v>
      </c>
      <c r="E407" s="175">
        <f>'soust.uk.JMK př.č.2'!$M$30+'soust.uk.JMK př.č.2'!$N$30</f>
        <v>39578</v>
      </c>
      <c r="F407" s="175">
        <f>'soust.uk.JMK př.č.2'!$O$30+'soust.uk.JMK př.č.2'!$P$30</f>
        <v>22423</v>
      </c>
      <c r="G407" s="175">
        <f>'soust.uk.JMK př.č.2'!$L$30</f>
        <v>379</v>
      </c>
      <c r="H407" s="63">
        <f t="shared" si="36"/>
        <v>38407</v>
      </c>
      <c r="I407" s="63">
        <f t="shared" si="37"/>
        <v>28003</v>
      </c>
      <c r="J407" s="63">
        <f t="shared" si="38"/>
        <v>22964</v>
      </c>
      <c r="K407" s="63">
        <f t="shared" si="39"/>
        <v>16631</v>
      </c>
      <c r="L407" s="63">
        <f t="shared" si="40"/>
        <v>10025</v>
      </c>
      <c r="M407" s="63">
        <f t="shared" si="41"/>
        <v>5954</v>
      </c>
      <c r="N407" s="167"/>
      <c r="O407" s="167"/>
      <c r="P407" s="167"/>
      <c r="Q407" s="167"/>
      <c r="R407" s="167"/>
      <c r="S407" s="167"/>
    </row>
    <row r="408" spans="1:19" x14ac:dyDescent="0.25">
      <c r="A408" s="176">
        <v>408</v>
      </c>
      <c r="B408" s="174">
        <v>25.06</v>
      </c>
      <c r="C408" s="174">
        <v>62.65</v>
      </c>
      <c r="D408" s="174">
        <v>29.73</v>
      </c>
      <c r="E408" s="175">
        <f>'soust.uk.JMK př.č.2'!$M$30+'soust.uk.JMK př.č.2'!$N$30</f>
        <v>39578</v>
      </c>
      <c r="F408" s="175">
        <f>'soust.uk.JMK př.č.2'!$O$30+'soust.uk.JMK př.č.2'!$P$30</f>
        <v>22423</v>
      </c>
      <c r="G408" s="175">
        <f>'soust.uk.JMK př.č.2'!$L$30</f>
        <v>379</v>
      </c>
      <c r="H408" s="63">
        <f t="shared" si="36"/>
        <v>38407</v>
      </c>
      <c r="I408" s="63">
        <f t="shared" si="37"/>
        <v>28003</v>
      </c>
      <c r="J408" s="63">
        <f t="shared" si="38"/>
        <v>22964</v>
      </c>
      <c r="K408" s="63">
        <f t="shared" si="39"/>
        <v>16631</v>
      </c>
      <c r="L408" s="63">
        <f t="shared" si="40"/>
        <v>10025</v>
      </c>
      <c r="M408" s="63">
        <f t="shared" si="41"/>
        <v>5954</v>
      </c>
      <c r="N408" s="167"/>
      <c r="O408" s="167"/>
      <c r="P408" s="167"/>
      <c r="Q408" s="167"/>
      <c r="R408" s="167"/>
      <c r="S408" s="167"/>
    </row>
    <row r="409" spans="1:19" x14ac:dyDescent="0.25">
      <c r="A409" s="176">
        <v>409</v>
      </c>
      <c r="B409" s="174">
        <v>25.06</v>
      </c>
      <c r="C409" s="174">
        <v>62.66</v>
      </c>
      <c r="D409" s="174">
        <v>29.73</v>
      </c>
      <c r="E409" s="175">
        <f>'soust.uk.JMK př.č.2'!$M$30+'soust.uk.JMK př.č.2'!$N$30</f>
        <v>39578</v>
      </c>
      <c r="F409" s="175">
        <f>'soust.uk.JMK př.č.2'!$O$30+'soust.uk.JMK př.č.2'!$P$30</f>
        <v>22423</v>
      </c>
      <c r="G409" s="175">
        <f>'soust.uk.JMK př.č.2'!$L$30</f>
        <v>379</v>
      </c>
      <c r="H409" s="63">
        <f t="shared" si="36"/>
        <v>38407</v>
      </c>
      <c r="I409" s="63">
        <f t="shared" si="37"/>
        <v>28003</v>
      </c>
      <c r="J409" s="63">
        <f t="shared" si="38"/>
        <v>22963</v>
      </c>
      <c r="K409" s="63">
        <f t="shared" si="39"/>
        <v>16630</v>
      </c>
      <c r="L409" s="63">
        <f t="shared" si="40"/>
        <v>10025</v>
      </c>
      <c r="M409" s="63">
        <f t="shared" si="41"/>
        <v>5954</v>
      </c>
      <c r="N409" s="167"/>
      <c r="O409" s="167"/>
      <c r="P409" s="167"/>
      <c r="Q409" s="167"/>
      <c r="R409" s="167"/>
      <c r="S409" s="167"/>
    </row>
    <row r="410" spans="1:19" x14ac:dyDescent="0.25">
      <c r="A410" s="176">
        <v>410</v>
      </c>
      <c r="B410" s="174">
        <v>25.07</v>
      </c>
      <c r="C410" s="174">
        <v>62.67</v>
      </c>
      <c r="D410" s="174">
        <v>29.73</v>
      </c>
      <c r="E410" s="175">
        <f>'soust.uk.JMK př.č.2'!$M$30+'soust.uk.JMK př.č.2'!$N$30</f>
        <v>39578</v>
      </c>
      <c r="F410" s="175">
        <f>'soust.uk.JMK př.č.2'!$O$30+'soust.uk.JMK př.č.2'!$P$30</f>
        <v>22423</v>
      </c>
      <c r="G410" s="175">
        <f>'soust.uk.JMK př.č.2'!$L$30</f>
        <v>379</v>
      </c>
      <c r="H410" s="63">
        <f t="shared" si="36"/>
        <v>38396</v>
      </c>
      <c r="I410" s="63">
        <f t="shared" si="37"/>
        <v>27995</v>
      </c>
      <c r="J410" s="63">
        <f t="shared" si="38"/>
        <v>22961</v>
      </c>
      <c r="K410" s="63">
        <f t="shared" si="39"/>
        <v>16629</v>
      </c>
      <c r="L410" s="63">
        <f t="shared" si="40"/>
        <v>10022</v>
      </c>
      <c r="M410" s="63">
        <f t="shared" si="41"/>
        <v>5953</v>
      </c>
      <c r="N410" s="167"/>
      <c r="O410" s="167"/>
      <c r="P410" s="167"/>
      <c r="Q410" s="167"/>
      <c r="R410" s="167"/>
      <c r="S410" s="167"/>
    </row>
    <row r="411" spans="1:19" x14ac:dyDescent="0.25">
      <c r="A411" s="176">
        <v>411</v>
      </c>
      <c r="B411" s="174">
        <v>25.07</v>
      </c>
      <c r="C411" s="174">
        <v>62.67</v>
      </c>
      <c r="D411" s="174">
        <v>29.73</v>
      </c>
      <c r="E411" s="175">
        <f>'soust.uk.JMK př.č.2'!$M$30+'soust.uk.JMK př.č.2'!$N$30</f>
        <v>39578</v>
      </c>
      <c r="F411" s="175">
        <f>'soust.uk.JMK př.č.2'!$O$30+'soust.uk.JMK př.č.2'!$P$30</f>
        <v>22423</v>
      </c>
      <c r="G411" s="175">
        <f>'soust.uk.JMK př.č.2'!$L$30</f>
        <v>379</v>
      </c>
      <c r="H411" s="63">
        <f t="shared" si="36"/>
        <v>38396</v>
      </c>
      <c r="I411" s="63">
        <f t="shared" si="37"/>
        <v>27995</v>
      </c>
      <c r="J411" s="63">
        <f t="shared" si="38"/>
        <v>22961</v>
      </c>
      <c r="K411" s="63">
        <f t="shared" si="39"/>
        <v>16629</v>
      </c>
      <c r="L411" s="63">
        <f t="shared" si="40"/>
        <v>10022</v>
      </c>
      <c r="M411" s="63">
        <f t="shared" si="41"/>
        <v>5953</v>
      </c>
      <c r="N411" s="167"/>
      <c r="O411" s="167"/>
      <c r="P411" s="167"/>
      <c r="Q411" s="167"/>
      <c r="R411" s="167"/>
      <c r="S411" s="167"/>
    </row>
    <row r="412" spans="1:19" x14ac:dyDescent="0.25">
      <c r="A412" s="176">
        <v>412</v>
      </c>
      <c r="B412" s="174">
        <v>25.07</v>
      </c>
      <c r="C412" s="174">
        <v>62.68</v>
      </c>
      <c r="D412" s="174">
        <v>29.73</v>
      </c>
      <c r="E412" s="175">
        <f>'soust.uk.JMK př.č.2'!$M$30+'soust.uk.JMK př.č.2'!$N$30</f>
        <v>39578</v>
      </c>
      <c r="F412" s="175">
        <f>'soust.uk.JMK př.č.2'!$O$30+'soust.uk.JMK př.č.2'!$P$30</f>
        <v>22423</v>
      </c>
      <c r="G412" s="175">
        <f>'soust.uk.JMK př.č.2'!$L$30</f>
        <v>379</v>
      </c>
      <c r="H412" s="63">
        <f t="shared" si="36"/>
        <v>38396</v>
      </c>
      <c r="I412" s="63">
        <f t="shared" si="37"/>
        <v>27995</v>
      </c>
      <c r="J412" s="63">
        <f t="shared" si="38"/>
        <v>22960</v>
      </c>
      <c r="K412" s="63">
        <f t="shared" si="39"/>
        <v>16628</v>
      </c>
      <c r="L412" s="63">
        <f t="shared" si="40"/>
        <v>10022</v>
      </c>
      <c r="M412" s="63">
        <f t="shared" si="41"/>
        <v>5953</v>
      </c>
      <c r="N412" s="167"/>
      <c r="O412" s="167"/>
      <c r="P412" s="167"/>
      <c r="Q412" s="167"/>
      <c r="R412" s="167"/>
      <c r="S412" s="167"/>
    </row>
    <row r="413" spans="1:19" x14ac:dyDescent="0.25">
      <c r="A413" s="176">
        <v>413</v>
      </c>
      <c r="B413" s="174">
        <v>25.07</v>
      </c>
      <c r="C413" s="174">
        <v>62.68</v>
      </c>
      <c r="D413" s="174">
        <v>29.73</v>
      </c>
      <c r="E413" s="175">
        <f>'soust.uk.JMK př.č.2'!$M$30+'soust.uk.JMK př.č.2'!$N$30</f>
        <v>39578</v>
      </c>
      <c r="F413" s="175">
        <f>'soust.uk.JMK př.č.2'!$O$30+'soust.uk.JMK př.č.2'!$P$30</f>
        <v>22423</v>
      </c>
      <c r="G413" s="175">
        <f>'soust.uk.JMK př.č.2'!$L$30</f>
        <v>379</v>
      </c>
      <c r="H413" s="63">
        <f t="shared" si="36"/>
        <v>38396</v>
      </c>
      <c r="I413" s="63">
        <f t="shared" si="37"/>
        <v>27995</v>
      </c>
      <c r="J413" s="63">
        <f t="shared" si="38"/>
        <v>22960</v>
      </c>
      <c r="K413" s="63">
        <f t="shared" si="39"/>
        <v>16628</v>
      </c>
      <c r="L413" s="63">
        <f t="shared" si="40"/>
        <v>10022</v>
      </c>
      <c r="M413" s="63">
        <f t="shared" si="41"/>
        <v>5953</v>
      </c>
      <c r="N413" s="167"/>
      <c r="O413" s="167"/>
      <c r="P413" s="167"/>
      <c r="Q413" s="167"/>
      <c r="R413" s="167"/>
      <c r="S413" s="167"/>
    </row>
    <row r="414" spans="1:19" x14ac:dyDescent="0.25">
      <c r="A414" s="176">
        <v>414</v>
      </c>
      <c r="B414" s="174">
        <v>25.08</v>
      </c>
      <c r="C414" s="174">
        <v>62.69</v>
      </c>
      <c r="D414" s="174">
        <v>29.73</v>
      </c>
      <c r="E414" s="175">
        <f>'soust.uk.JMK př.č.2'!$M$30+'soust.uk.JMK př.č.2'!$N$30</f>
        <v>39578</v>
      </c>
      <c r="F414" s="175">
        <f>'soust.uk.JMK př.č.2'!$O$30+'soust.uk.JMK př.č.2'!$P$30</f>
        <v>22423</v>
      </c>
      <c r="G414" s="175">
        <f>'soust.uk.JMK př.č.2'!$L$30</f>
        <v>379</v>
      </c>
      <c r="H414" s="63">
        <f t="shared" si="36"/>
        <v>38385</v>
      </c>
      <c r="I414" s="63">
        <f t="shared" si="37"/>
        <v>27987</v>
      </c>
      <c r="J414" s="63">
        <f t="shared" si="38"/>
        <v>22958</v>
      </c>
      <c r="K414" s="63">
        <f t="shared" si="39"/>
        <v>16627</v>
      </c>
      <c r="L414" s="63">
        <f t="shared" si="40"/>
        <v>10019</v>
      </c>
      <c r="M414" s="63">
        <f t="shared" si="41"/>
        <v>5952</v>
      </c>
      <c r="N414" s="167"/>
      <c r="O414" s="167"/>
      <c r="P414" s="167"/>
      <c r="Q414" s="167"/>
      <c r="R414" s="167"/>
      <c r="S414" s="167"/>
    </row>
    <row r="415" spans="1:19" x14ac:dyDescent="0.25">
      <c r="A415" s="176">
        <v>415</v>
      </c>
      <c r="B415" s="174">
        <v>25.08</v>
      </c>
      <c r="C415" s="174">
        <v>62.7</v>
      </c>
      <c r="D415" s="174">
        <v>29.73</v>
      </c>
      <c r="E415" s="175">
        <f>'soust.uk.JMK př.č.2'!$M$30+'soust.uk.JMK př.č.2'!$N$30</f>
        <v>39578</v>
      </c>
      <c r="F415" s="175">
        <f>'soust.uk.JMK př.č.2'!$O$30+'soust.uk.JMK př.č.2'!$P$30</f>
        <v>22423</v>
      </c>
      <c r="G415" s="175">
        <f>'soust.uk.JMK př.č.2'!$L$30</f>
        <v>379</v>
      </c>
      <c r="H415" s="63">
        <f t="shared" si="36"/>
        <v>38385</v>
      </c>
      <c r="I415" s="63">
        <f t="shared" si="37"/>
        <v>27987</v>
      </c>
      <c r="J415" s="63">
        <f t="shared" si="38"/>
        <v>22956</v>
      </c>
      <c r="K415" s="63">
        <f t="shared" si="39"/>
        <v>16625</v>
      </c>
      <c r="L415" s="63">
        <f t="shared" si="40"/>
        <v>10019</v>
      </c>
      <c r="M415" s="63">
        <f t="shared" si="41"/>
        <v>5952</v>
      </c>
      <c r="N415" s="167"/>
      <c r="O415" s="167"/>
      <c r="P415" s="167"/>
      <c r="Q415" s="167"/>
      <c r="R415" s="167"/>
      <c r="S415" s="167"/>
    </row>
    <row r="416" spans="1:19" x14ac:dyDescent="0.25">
      <c r="A416" s="176">
        <v>416</v>
      </c>
      <c r="B416" s="174">
        <v>25.08</v>
      </c>
      <c r="C416" s="174">
        <v>62.7</v>
      </c>
      <c r="D416" s="174">
        <v>29.73</v>
      </c>
      <c r="E416" s="175">
        <f>'soust.uk.JMK př.č.2'!$M$30+'soust.uk.JMK př.č.2'!$N$30</f>
        <v>39578</v>
      </c>
      <c r="F416" s="175">
        <f>'soust.uk.JMK př.č.2'!$O$30+'soust.uk.JMK př.č.2'!$P$30</f>
        <v>22423</v>
      </c>
      <c r="G416" s="175">
        <f>'soust.uk.JMK př.č.2'!$L$30</f>
        <v>379</v>
      </c>
      <c r="H416" s="63">
        <f t="shared" si="36"/>
        <v>38385</v>
      </c>
      <c r="I416" s="63">
        <f t="shared" si="37"/>
        <v>27987</v>
      </c>
      <c r="J416" s="63">
        <f t="shared" si="38"/>
        <v>22956</v>
      </c>
      <c r="K416" s="63">
        <f t="shared" si="39"/>
        <v>16625</v>
      </c>
      <c r="L416" s="63">
        <f t="shared" si="40"/>
        <v>10019</v>
      </c>
      <c r="M416" s="63">
        <f t="shared" si="41"/>
        <v>5952</v>
      </c>
      <c r="N416" s="167"/>
      <c r="O416" s="167"/>
      <c r="P416" s="167"/>
      <c r="Q416" s="167"/>
      <c r="R416" s="167"/>
      <c r="S416" s="167"/>
    </row>
    <row r="417" spans="1:19" x14ac:dyDescent="0.25">
      <c r="A417" s="176">
        <v>417</v>
      </c>
      <c r="B417" s="174">
        <v>25.08</v>
      </c>
      <c r="C417" s="174">
        <v>62.71</v>
      </c>
      <c r="D417" s="174">
        <v>29.73</v>
      </c>
      <c r="E417" s="175">
        <f>'soust.uk.JMK př.č.2'!$M$30+'soust.uk.JMK př.č.2'!$N$30</f>
        <v>39578</v>
      </c>
      <c r="F417" s="175">
        <f>'soust.uk.JMK př.č.2'!$O$30+'soust.uk.JMK př.č.2'!$P$30</f>
        <v>22423</v>
      </c>
      <c r="G417" s="175">
        <f>'soust.uk.JMK př.č.2'!$L$30</f>
        <v>379</v>
      </c>
      <c r="H417" s="63">
        <f t="shared" si="36"/>
        <v>38385</v>
      </c>
      <c r="I417" s="63">
        <f t="shared" si="37"/>
        <v>27987</v>
      </c>
      <c r="J417" s="63">
        <f t="shared" si="38"/>
        <v>22954</v>
      </c>
      <c r="K417" s="63">
        <f t="shared" si="39"/>
        <v>16624</v>
      </c>
      <c r="L417" s="63">
        <f t="shared" si="40"/>
        <v>10019</v>
      </c>
      <c r="M417" s="63">
        <f t="shared" si="41"/>
        <v>5951</v>
      </c>
      <c r="N417" s="167"/>
      <c r="O417" s="167"/>
      <c r="P417" s="167"/>
      <c r="Q417" s="167"/>
      <c r="R417" s="167"/>
      <c r="S417" s="167"/>
    </row>
    <row r="418" spans="1:19" x14ac:dyDescent="0.25">
      <c r="A418" s="176">
        <v>418</v>
      </c>
      <c r="B418" s="174">
        <v>25.09</v>
      </c>
      <c r="C418" s="174">
        <v>62.71</v>
      </c>
      <c r="D418" s="174">
        <v>29.73</v>
      </c>
      <c r="E418" s="175">
        <f>'soust.uk.JMK př.č.2'!$M$30+'soust.uk.JMK př.č.2'!$N$30</f>
        <v>39578</v>
      </c>
      <c r="F418" s="175">
        <f>'soust.uk.JMK př.č.2'!$O$30+'soust.uk.JMK př.č.2'!$P$30</f>
        <v>22423</v>
      </c>
      <c r="G418" s="175">
        <f>'soust.uk.JMK př.č.2'!$L$30</f>
        <v>379</v>
      </c>
      <c r="H418" s="63">
        <f t="shared" si="36"/>
        <v>38376</v>
      </c>
      <c r="I418" s="63">
        <f t="shared" si="37"/>
        <v>27980</v>
      </c>
      <c r="J418" s="63">
        <f t="shared" si="38"/>
        <v>22954</v>
      </c>
      <c r="K418" s="63">
        <f t="shared" si="39"/>
        <v>16624</v>
      </c>
      <c r="L418" s="63">
        <f t="shared" si="40"/>
        <v>10017</v>
      </c>
      <c r="M418" s="63">
        <f t="shared" si="41"/>
        <v>5951</v>
      </c>
      <c r="N418" s="167"/>
      <c r="O418" s="167"/>
      <c r="P418" s="167"/>
      <c r="Q418" s="167"/>
      <c r="R418" s="167"/>
      <c r="S418" s="167"/>
    </row>
    <row r="419" spans="1:19" x14ac:dyDescent="0.25">
      <c r="A419" s="176">
        <v>419</v>
      </c>
      <c r="B419" s="174">
        <v>25.09</v>
      </c>
      <c r="C419" s="174">
        <v>62.72</v>
      </c>
      <c r="D419" s="174">
        <v>29.73</v>
      </c>
      <c r="E419" s="175">
        <f>'soust.uk.JMK př.č.2'!$M$30+'soust.uk.JMK př.č.2'!$N$30</f>
        <v>39578</v>
      </c>
      <c r="F419" s="175">
        <f>'soust.uk.JMK př.č.2'!$O$30+'soust.uk.JMK př.č.2'!$P$30</f>
        <v>22423</v>
      </c>
      <c r="G419" s="175">
        <f>'soust.uk.JMK př.č.2'!$L$30</f>
        <v>379</v>
      </c>
      <c r="H419" s="63">
        <f t="shared" si="36"/>
        <v>38376</v>
      </c>
      <c r="I419" s="63">
        <f t="shared" si="37"/>
        <v>27980</v>
      </c>
      <c r="J419" s="63">
        <f t="shared" si="38"/>
        <v>22953</v>
      </c>
      <c r="K419" s="63">
        <f t="shared" si="39"/>
        <v>16623</v>
      </c>
      <c r="L419" s="63">
        <f t="shared" si="40"/>
        <v>10017</v>
      </c>
      <c r="M419" s="63">
        <f t="shared" si="41"/>
        <v>5951</v>
      </c>
      <c r="N419" s="167"/>
      <c r="O419" s="167"/>
      <c r="P419" s="167"/>
      <c r="Q419" s="167"/>
      <c r="R419" s="167"/>
      <c r="S419" s="167"/>
    </row>
    <row r="420" spans="1:19" x14ac:dyDescent="0.25">
      <c r="A420" s="176">
        <v>420</v>
      </c>
      <c r="B420" s="174">
        <v>25.09</v>
      </c>
      <c r="C420" s="174">
        <v>62.73</v>
      </c>
      <c r="D420" s="174">
        <v>29.73</v>
      </c>
      <c r="E420" s="175">
        <f>'soust.uk.JMK př.č.2'!$M$30+'soust.uk.JMK př.č.2'!$N$30</f>
        <v>39578</v>
      </c>
      <c r="F420" s="175">
        <f>'soust.uk.JMK př.č.2'!$O$30+'soust.uk.JMK př.č.2'!$P$30</f>
        <v>22423</v>
      </c>
      <c r="G420" s="175">
        <f>'soust.uk.JMK př.č.2'!$L$30</f>
        <v>379</v>
      </c>
      <c r="H420" s="63">
        <f t="shared" si="36"/>
        <v>38376</v>
      </c>
      <c r="I420" s="63">
        <f t="shared" si="37"/>
        <v>27980</v>
      </c>
      <c r="J420" s="63">
        <f t="shared" si="38"/>
        <v>22952</v>
      </c>
      <c r="K420" s="63">
        <f t="shared" si="39"/>
        <v>16622</v>
      </c>
      <c r="L420" s="63">
        <f t="shared" si="40"/>
        <v>10017</v>
      </c>
      <c r="M420" s="63">
        <f t="shared" si="41"/>
        <v>5951</v>
      </c>
      <c r="N420" s="167"/>
      <c r="O420" s="167"/>
      <c r="P420" s="167"/>
      <c r="Q420" s="167"/>
      <c r="R420" s="167"/>
      <c r="S420" s="167"/>
    </row>
    <row r="421" spans="1:19" x14ac:dyDescent="0.25">
      <c r="A421" s="176">
        <v>421</v>
      </c>
      <c r="B421" s="174">
        <v>25.09</v>
      </c>
      <c r="C421" s="174">
        <v>62.73</v>
      </c>
      <c r="D421" s="174">
        <v>29.73</v>
      </c>
      <c r="E421" s="175">
        <f>'soust.uk.JMK př.č.2'!$M$30+'soust.uk.JMK př.č.2'!$N$30</f>
        <v>39578</v>
      </c>
      <c r="F421" s="175">
        <f>'soust.uk.JMK př.č.2'!$O$30+'soust.uk.JMK př.č.2'!$P$30</f>
        <v>22423</v>
      </c>
      <c r="G421" s="175">
        <f>'soust.uk.JMK př.č.2'!$L$30</f>
        <v>379</v>
      </c>
      <c r="H421" s="63">
        <f t="shared" si="36"/>
        <v>38376</v>
      </c>
      <c r="I421" s="63">
        <f t="shared" si="37"/>
        <v>27980</v>
      </c>
      <c r="J421" s="63">
        <f t="shared" si="38"/>
        <v>22952</v>
      </c>
      <c r="K421" s="63">
        <f t="shared" si="39"/>
        <v>16622</v>
      </c>
      <c r="L421" s="63">
        <f t="shared" si="40"/>
        <v>10017</v>
      </c>
      <c r="M421" s="63">
        <f t="shared" si="41"/>
        <v>5951</v>
      </c>
      <c r="N421" s="167"/>
      <c r="O421" s="167"/>
      <c r="P421" s="167"/>
      <c r="Q421" s="167"/>
      <c r="R421" s="167"/>
      <c r="S421" s="167"/>
    </row>
    <row r="422" spans="1:19" x14ac:dyDescent="0.25">
      <c r="A422" s="176">
        <v>422</v>
      </c>
      <c r="B422" s="174">
        <v>25.1</v>
      </c>
      <c r="C422" s="174">
        <v>62.74</v>
      </c>
      <c r="D422" s="174">
        <v>29.73</v>
      </c>
      <c r="E422" s="175">
        <f>'soust.uk.JMK př.č.2'!$M$30+'soust.uk.JMK př.č.2'!$N$30</f>
        <v>39578</v>
      </c>
      <c r="F422" s="175">
        <f>'soust.uk.JMK př.č.2'!$O$30+'soust.uk.JMK př.č.2'!$P$30</f>
        <v>22423</v>
      </c>
      <c r="G422" s="175">
        <f>'soust.uk.JMK př.č.2'!$L$30</f>
        <v>379</v>
      </c>
      <c r="H422" s="63">
        <f t="shared" si="36"/>
        <v>38365</v>
      </c>
      <c r="I422" s="63">
        <f t="shared" si="37"/>
        <v>27972</v>
      </c>
      <c r="J422" s="63">
        <f t="shared" si="38"/>
        <v>22950</v>
      </c>
      <c r="K422" s="63">
        <f t="shared" si="39"/>
        <v>16621</v>
      </c>
      <c r="L422" s="63">
        <f t="shared" si="40"/>
        <v>10014</v>
      </c>
      <c r="M422" s="63">
        <f t="shared" si="41"/>
        <v>5950</v>
      </c>
      <c r="N422" s="167"/>
      <c r="O422" s="167"/>
      <c r="P422" s="167"/>
      <c r="Q422" s="167"/>
      <c r="R422" s="167"/>
      <c r="S422" s="167"/>
    </row>
    <row r="423" spans="1:19" x14ac:dyDescent="0.25">
      <c r="A423" s="176">
        <v>423</v>
      </c>
      <c r="B423" s="174">
        <v>25.1</v>
      </c>
      <c r="C423" s="174">
        <v>62.74</v>
      </c>
      <c r="D423" s="174">
        <v>29.73</v>
      </c>
      <c r="E423" s="175">
        <f>'soust.uk.JMK př.č.2'!$M$30+'soust.uk.JMK př.č.2'!$N$30</f>
        <v>39578</v>
      </c>
      <c r="F423" s="175">
        <f>'soust.uk.JMK př.č.2'!$O$30+'soust.uk.JMK př.č.2'!$P$30</f>
        <v>22423</v>
      </c>
      <c r="G423" s="175">
        <f>'soust.uk.JMK př.č.2'!$L$30</f>
        <v>379</v>
      </c>
      <c r="H423" s="63">
        <f t="shared" si="36"/>
        <v>38365</v>
      </c>
      <c r="I423" s="63">
        <f t="shared" si="37"/>
        <v>27972</v>
      </c>
      <c r="J423" s="63">
        <f t="shared" si="38"/>
        <v>22950</v>
      </c>
      <c r="K423" s="63">
        <f t="shared" si="39"/>
        <v>16621</v>
      </c>
      <c r="L423" s="63">
        <f t="shared" si="40"/>
        <v>10014</v>
      </c>
      <c r="M423" s="63">
        <f t="shared" si="41"/>
        <v>5950</v>
      </c>
      <c r="N423" s="167"/>
      <c r="O423" s="167"/>
      <c r="P423" s="167"/>
      <c r="Q423" s="167"/>
      <c r="R423" s="167"/>
      <c r="S423" s="167"/>
    </row>
    <row r="424" spans="1:19" x14ac:dyDescent="0.25">
      <c r="A424" s="176">
        <v>424</v>
      </c>
      <c r="B424" s="174">
        <v>25.1</v>
      </c>
      <c r="C424" s="174">
        <v>62.75</v>
      </c>
      <c r="D424" s="174">
        <v>29.73</v>
      </c>
      <c r="E424" s="175">
        <f>'soust.uk.JMK př.č.2'!$M$30+'soust.uk.JMK př.č.2'!$N$30</f>
        <v>39578</v>
      </c>
      <c r="F424" s="175">
        <f>'soust.uk.JMK př.č.2'!$O$30+'soust.uk.JMK př.č.2'!$P$30</f>
        <v>22423</v>
      </c>
      <c r="G424" s="175">
        <f>'soust.uk.JMK př.č.2'!$L$30</f>
        <v>379</v>
      </c>
      <c r="H424" s="63">
        <f t="shared" si="36"/>
        <v>38365</v>
      </c>
      <c r="I424" s="63">
        <f t="shared" si="37"/>
        <v>27972</v>
      </c>
      <c r="J424" s="63">
        <f t="shared" si="38"/>
        <v>22948</v>
      </c>
      <c r="K424" s="63">
        <f t="shared" si="39"/>
        <v>16619</v>
      </c>
      <c r="L424" s="63">
        <f t="shared" si="40"/>
        <v>10014</v>
      </c>
      <c r="M424" s="63">
        <f t="shared" si="41"/>
        <v>5950</v>
      </c>
      <c r="N424" s="167"/>
      <c r="O424" s="167"/>
      <c r="P424" s="167"/>
      <c r="Q424" s="167"/>
      <c r="R424" s="167"/>
      <c r="S424" s="167"/>
    </row>
    <row r="425" spans="1:19" x14ac:dyDescent="0.25">
      <c r="A425" s="176">
        <v>425</v>
      </c>
      <c r="B425" s="174">
        <v>25.1</v>
      </c>
      <c r="C425" s="174">
        <v>62.76</v>
      </c>
      <c r="D425" s="174">
        <v>29.73</v>
      </c>
      <c r="E425" s="175">
        <f>'soust.uk.JMK př.č.2'!$M$30+'soust.uk.JMK př.č.2'!$N$30</f>
        <v>39578</v>
      </c>
      <c r="F425" s="175">
        <f>'soust.uk.JMK př.č.2'!$O$30+'soust.uk.JMK př.č.2'!$P$30</f>
        <v>22423</v>
      </c>
      <c r="G425" s="175">
        <f>'soust.uk.JMK př.č.2'!$L$30</f>
        <v>379</v>
      </c>
      <c r="H425" s="63">
        <f t="shared" si="36"/>
        <v>38365</v>
      </c>
      <c r="I425" s="63">
        <f t="shared" si="37"/>
        <v>27972</v>
      </c>
      <c r="J425" s="63">
        <f t="shared" si="38"/>
        <v>22946</v>
      </c>
      <c r="K425" s="63">
        <f t="shared" si="39"/>
        <v>16618</v>
      </c>
      <c r="L425" s="63">
        <f t="shared" si="40"/>
        <v>10014</v>
      </c>
      <c r="M425" s="63">
        <f t="shared" si="41"/>
        <v>5949</v>
      </c>
      <c r="N425" s="167"/>
      <c r="O425" s="167"/>
      <c r="P425" s="167"/>
      <c r="Q425" s="167"/>
      <c r="R425" s="167"/>
      <c r="S425" s="167"/>
    </row>
    <row r="426" spans="1:19" x14ac:dyDescent="0.25">
      <c r="A426" s="176">
        <v>426</v>
      </c>
      <c r="B426" s="174">
        <v>25.1</v>
      </c>
      <c r="C426" s="174">
        <v>62.76</v>
      </c>
      <c r="D426" s="174">
        <v>29.73</v>
      </c>
      <c r="E426" s="175">
        <f>'soust.uk.JMK př.č.2'!$M$30+'soust.uk.JMK př.č.2'!$N$30</f>
        <v>39578</v>
      </c>
      <c r="F426" s="175">
        <f>'soust.uk.JMK př.č.2'!$O$30+'soust.uk.JMK př.č.2'!$P$30</f>
        <v>22423</v>
      </c>
      <c r="G426" s="175">
        <f>'soust.uk.JMK př.č.2'!$L$30</f>
        <v>379</v>
      </c>
      <c r="H426" s="63">
        <f t="shared" si="36"/>
        <v>38365</v>
      </c>
      <c r="I426" s="63">
        <f t="shared" si="37"/>
        <v>27972</v>
      </c>
      <c r="J426" s="63">
        <f t="shared" si="38"/>
        <v>22946</v>
      </c>
      <c r="K426" s="63">
        <f t="shared" si="39"/>
        <v>16618</v>
      </c>
      <c r="L426" s="63">
        <f t="shared" si="40"/>
        <v>10014</v>
      </c>
      <c r="M426" s="63">
        <f t="shared" si="41"/>
        <v>5949</v>
      </c>
      <c r="N426" s="167"/>
      <c r="O426" s="167"/>
      <c r="P426" s="167"/>
      <c r="Q426" s="167"/>
      <c r="R426" s="167"/>
      <c r="S426" s="167"/>
    </row>
    <row r="427" spans="1:19" x14ac:dyDescent="0.25">
      <c r="A427" s="176">
        <v>427</v>
      </c>
      <c r="B427" s="174">
        <v>25.11</v>
      </c>
      <c r="C427" s="174">
        <v>62.77</v>
      </c>
      <c r="D427" s="174">
        <v>29.73</v>
      </c>
      <c r="E427" s="175">
        <f>'soust.uk.JMK př.č.2'!$M$30+'soust.uk.JMK př.č.2'!$N$30</f>
        <v>39578</v>
      </c>
      <c r="F427" s="175">
        <f>'soust.uk.JMK př.č.2'!$O$30+'soust.uk.JMK př.č.2'!$P$30</f>
        <v>22423</v>
      </c>
      <c r="G427" s="175">
        <f>'soust.uk.JMK př.č.2'!$L$30</f>
        <v>379</v>
      </c>
      <c r="H427" s="63">
        <f t="shared" si="36"/>
        <v>38355</v>
      </c>
      <c r="I427" s="63">
        <f t="shared" si="37"/>
        <v>27965</v>
      </c>
      <c r="J427" s="63">
        <f t="shared" si="38"/>
        <v>22945</v>
      </c>
      <c r="K427" s="63">
        <f t="shared" si="39"/>
        <v>16617</v>
      </c>
      <c r="L427" s="63">
        <f t="shared" si="40"/>
        <v>10011</v>
      </c>
      <c r="M427" s="63">
        <f t="shared" si="41"/>
        <v>5949</v>
      </c>
      <c r="N427" s="167"/>
      <c r="O427" s="167"/>
      <c r="P427" s="167"/>
      <c r="Q427" s="167"/>
      <c r="R427" s="167"/>
      <c r="S427" s="167"/>
    </row>
    <row r="428" spans="1:19" x14ac:dyDescent="0.25">
      <c r="A428" s="176">
        <v>428</v>
      </c>
      <c r="B428" s="174">
        <v>25.11</v>
      </c>
      <c r="C428" s="174">
        <v>62.77</v>
      </c>
      <c r="D428" s="174">
        <v>29.73</v>
      </c>
      <c r="E428" s="175">
        <f>'soust.uk.JMK př.č.2'!$M$30+'soust.uk.JMK př.č.2'!$N$30</f>
        <v>39578</v>
      </c>
      <c r="F428" s="175">
        <f>'soust.uk.JMK př.č.2'!$O$30+'soust.uk.JMK př.č.2'!$P$30</f>
        <v>22423</v>
      </c>
      <c r="G428" s="175">
        <f>'soust.uk.JMK př.č.2'!$L$30</f>
        <v>379</v>
      </c>
      <c r="H428" s="63">
        <f t="shared" si="36"/>
        <v>38355</v>
      </c>
      <c r="I428" s="63">
        <f t="shared" si="37"/>
        <v>27965</v>
      </c>
      <c r="J428" s="63">
        <f t="shared" si="38"/>
        <v>22945</v>
      </c>
      <c r="K428" s="63">
        <f t="shared" si="39"/>
        <v>16617</v>
      </c>
      <c r="L428" s="63">
        <f t="shared" si="40"/>
        <v>10011</v>
      </c>
      <c r="M428" s="63">
        <f t="shared" si="41"/>
        <v>5949</v>
      </c>
      <c r="N428" s="167"/>
      <c r="O428" s="167"/>
      <c r="P428" s="167"/>
      <c r="Q428" s="167"/>
      <c r="R428" s="167"/>
      <c r="S428" s="167"/>
    </row>
    <row r="429" spans="1:19" x14ac:dyDescent="0.25">
      <c r="A429" s="176">
        <v>429</v>
      </c>
      <c r="B429" s="174">
        <v>25.11</v>
      </c>
      <c r="C429" s="174">
        <v>62.78</v>
      </c>
      <c r="D429" s="174">
        <v>29.73</v>
      </c>
      <c r="E429" s="175">
        <f>'soust.uk.JMK př.č.2'!$M$30+'soust.uk.JMK př.č.2'!$N$30</f>
        <v>39578</v>
      </c>
      <c r="F429" s="175">
        <f>'soust.uk.JMK př.č.2'!$O$30+'soust.uk.JMK př.č.2'!$P$30</f>
        <v>22423</v>
      </c>
      <c r="G429" s="175">
        <f>'soust.uk.JMK př.č.2'!$L$30</f>
        <v>379</v>
      </c>
      <c r="H429" s="63">
        <f t="shared" si="36"/>
        <v>38355</v>
      </c>
      <c r="I429" s="63">
        <f t="shared" si="37"/>
        <v>27965</v>
      </c>
      <c r="J429" s="63">
        <f t="shared" si="38"/>
        <v>22944</v>
      </c>
      <c r="K429" s="63">
        <f t="shared" si="39"/>
        <v>16616</v>
      </c>
      <c r="L429" s="63">
        <f t="shared" si="40"/>
        <v>10011</v>
      </c>
      <c r="M429" s="63">
        <f t="shared" si="41"/>
        <v>5949</v>
      </c>
      <c r="N429" s="167"/>
      <c r="O429" s="167"/>
      <c r="P429" s="167"/>
      <c r="Q429" s="167"/>
      <c r="R429" s="167"/>
      <c r="S429" s="167"/>
    </row>
    <row r="430" spans="1:19" x14ac:dyDescent="0.25">
      <c r="A430" s="176">
        <v>430</v>
      </c>
      <c r="B430" s="174">
        <v>25.11</v>
      </c>
      <c r="C430" s="174">
        <v>62.78</v>
      </c>
      <c r="D430" s="174">
        <v>29.73</v>
      </c>
      <c r="E430" s="175">
        <f>'soust.uk.JMK př.č.2'!$M$30+'soust.uk.JMK př.č.2'!$N$30</f>
        <v>39578</v>
      </c>
      <c r="F430" s="175">
        <f>'soust.uk.JMK př.č.2'!$O$30+'soust.uk.JMK př.č.2'!$P$30</f>
        <v>22423</v>
      </c>
      <c r="G430" s="175">
        <f>'soust.uk.JMK př.č.2'!$L$30</f>
        <v>379</v>
      </c>
      <c r="H430" s="63">
        <f t="shared" si="36"/>
        <v>38355</v>
      </c>
      <c r="I430" s="63">
        <f t="shared" si="37"/>
        <v>27965</v>
      </c>
      <c r="J430" s="63">
        <f t="shared" si="38"/>
        <v>22944</v>
      </c>
      <c r="K430" s="63">
        <f t="shared" si="39"/>
        <v>16616</v>
      </c>
      <c r="L430" s="63">
        <f t="shared" si="40"/>
        <v>10011</v>
      </c>
      <c r="M430" s="63">
        <f t="shared" si="41"/>
        <v>5949</v>
      </c>
      <c r="N430" s="167"/>
      <c r="O430" s="167"/>
      <c r="P430" s="167"/>
      <c r="Q430" s="167"/>
      <c r="R430" s="167"/>
      <c r="S430" s="167"/>
    </row>
    <row r="431" spans="1:19" x14ac:dyDescent="0.25">
      <c r="A431" s="176">
        <v>431</v>
      </c>
      <c r="B431" s="174">
        <v>25.12</v>
      </c>
      <c r="C431" s="174">
        <v>62.79</v>
      </c>
      <c r="D431" s="174">
        <v>29.73</v>
      </c>
      <c r="E431" s="175">
        <f>'soust.uk.JMK př.č.2'!$M$30+'soust.uk.JMK př.č.2'!$N$30</f>
        <v>39578</v>
      </c>
      <c r="F431" s="175">
        <f>'soust.uk.JMK př.č.2'!$O$30+'soust.uk.JMK př.č.2'!$P$30</f>
        <v>22423</v>
      </c>
      <c r="G431" s="175">
        <f>'soust.uk.JMK př.č.2'!$L$30</f>
        <v>379</v>
      </c>
      <c r="H431" s="63">
        <f t="shared" si="36"/>
        <v>38345</v>
      </c>
      <c r="I431" s="63">
        <f t="shared" si="37"/>
        <v>27957</v>
      </c>
      <c r="J431" s="63">
        <f t="shared" si="38"/>
        <v>22942</v>
      </c>
      <c r="K431" s="63">
        <f t="shared" si="39"/>
        <v>16615</v>
      </c>
      <c r="L431" s="63">
        <f t="shared" si="40"/>
        <v>10009</v>
      </c>
      <c r="M431" s="63">
        <f t="shared" si="41"/>
        <v>5948</v>
      </c>
      <c r="N431" s="167"/>
      <c r="O431" s="167"/>
      <c r="P431" s="167"/>
      <c r="Q431" s="167"/>
      <c r="R431" s="167"/>
      <c r="S431" s="167"/>
    </row>
    <row r="432" spans="1:19" x14ac:dyDescent="0.25">
      <c r="A432" s="176">
        <v>432</v>
      </c>
      <c r="B432" s="174">
        <v>25.12</v>
      </c>
      <c r="C432" s="174">
        <v>62.8</v>
      </c>
      <c r="D432" s="174">
        <v>29.73</v>
      </c>
      <c r="E432" s="175">
        <f>'soust.uk.JMK př.č.2'!$M$30+'soust.uk.JMK př.č.2'!$N$30</f>
        <v>39578</v>
      </c>
      <c r="F432" s="175">
        <f>'soust.uk.JMK př.č.2'!$O$30+'soust.uk.JMK př.č.2'!$P$30</f>
        <v>22423</v>
      </c>
      <c r="G432" s="175">
        <f>'soust.uk.JMK př.č.2'!$L$30</f>
        <v>379</v>
      </c>
      <c r="H432" s="63">
        <f t="shared" si="36"/>
        <v>38345</v>
      </c>
      <c r="I432" s="63">
        <f t="shared" si="37"/>
        <v>27957</v>
      </c>
      <c r="J432" s="63">
        <f t="shared" si="38"/>
        <v>22939</v>
      </c>
      <c r="K432" s="63">
        <f t="shared" si="39"/>
        <v>16613</v>
      </c>
      <c r="L432" s="63">
        <f t="shared" si="40"/>
        <v>10009</v>
      </c>
      <c r="M432" s="63">
        <f t="shared" si="41"/>
        <v>5947</v>
      </c>
      <c r="N432" s="167"/>
      <c r="O432" s="167"/>
      <c r="P432" s="167"/>
      <c r="Q432" s="167"/>
      <c r="R432" s="167"/>
      <c r="S432" s="167"/>
    </row>
    <row r="433" spans="1:19" x14ac:dyDescent="0.25">
      <c r="A433" s="176">
        <v>433</v>
      </c>
      <c r="B433" s="174">
        <v>25.12</v>
      </c>
      <c r="C433" s="174">
        <v>62.8</v>
      </c>
      <c r="D433" s="174">
        <v>29.73</v>
      </c>
      <c r="E433" s="175">
        <f>'soust.uk.JMK př.č.2'!$M$30+'soust.uk.JMK př.č.2'!$N$30</f>
        <v>39578</v>
      </c>
      <c r="F433" s="175">
        <f>'soust.uk.JMK př.č.2'!$O$30+'soust.uk.JMK př.č.2'!$P$30</f>
        <v>22423</v>
      </c>
      <c r="G433" s="175">
        <f>'soust.uk.JMK př.č.2'!$L$30</f>
        <v>379</v>
      </c>
      <c r="H433" s="63">
        <f t="shared" si="36"/>
        <v>38345</v>
      </c>
      <c r="I433" s="63">
        <f t="shared" si="37"/>
        <v>27957</v>
      </c>
      <c r="J433" s="63">
        <f t="shared" si="38"/>
        <v>22939</v>
      </c>
      <c r="K433" s="63">
        <f t="shared" si="39"/>
        <v>16613</v>
      </c>
      <c r="L433" s="63">
        <f t="shared" si="40"/>
        <v>10009</v>
      </c>
      <c r="M433" s="63">
        <f t="shared" si="41"/>
        <v>5947</v>
      </c>
      <c r="N433" s="167"/>
      <c r="O433" s="167"/>
      <c r="P433" s="167"/>
      <c r="Q433" s="167"/>
      <c r="R433" s="167"/>
      <c r="S433" s="167"/>
    </row>
    <row r="434" spans="1:19" x14ac:dyDescent="0.25">
      <c r="A434" s="176">
        <v>434</v>
      </c>
      <c r="B434" s="174">
        <v>25.12</v>
      </c>
      <c r="C434" s="174">
        <v>62.81</v>
      </c>
      <c r="D434" s="174">
        <v>29.73</v>
      </c>
      <c r="E434" s="175">
        <f>'soust.uk.JMK př.č.2'!$M$30+'soust.uk.JMK př.č.2'!$N$30</f>
        <v>39578</v>
      </c>
      <c r="F434" s="175">
        <f>'soust.uk.JMK př.č.2'!$O$30+'soust.uk.JMK př.č.2'!$P$30</f>
        <v>22423</v>
      </c>
      <c r="G434" s="175">
        <f>'soust.uk.JMK př.č.2'!$L$30</f>
        <v>379</v>
      </c>
      <c r="H434" s="63">
        <f t="shared" si="36"/>
        <v>38345</v>
      </c>
      <c r="I434" s="63">
        <f t="shared" si="37"/>
        <v>27957</v>
      </c>
      <c r="J434" s="63">
        <f t="shared" si="38"/>
        <v>22938</v>
      </c>
      <c r="K434" s="63">
        <f t="shared" si="39"/>
        <v>16612</v>
      </c>
      <c r="L434" s="63">
        <f t="shared" si="40"/>
        <v>10009</v>
      </c>
      <c r="M434" s="63">
        <f t="shared" si="41"/>
        <v>5947</v>
      </c>
      <c r="N434" s="167"/>
      <c r="O434" s="167"/>
      <c r="P434" s="167"/>
      <c r="Q434" s="167"/>
      <c r="R434" s="167"/>
      <c r="S434" s="167"/>
    </row>
    <row r="435" spans="1:19" x14ac:dyDescent="0.25">
      <c r="A435" s="176">
        <v>435</v>
      </c>
      <c r="B435" s="174">
        <v>25.13</v>
      </c>
      <c r="C435" s="174">
        <v>62.81</v>
      </c>
      <c r="D435" s="174">
        <v>29.73</v>
      </c>
      <c r="E435" s="175">
        <f>'soust.uk.JMK př.č.2'!$M$30+'soust.uk.JMK př.č.2'!$N$30</f>
        <v>39578</v>
      </c>
      <c r="F435" s="175">
        <f>'soust.uk.JMK př.č.2'!$O$30+'soust.uk.JMK př.č.2'!$P$30</f>
        <v>22423</v>
      </c>
      <c r="G435" s="175">
        <f>'soust.uk.JMK př.č.2'!$L$30</f>
        <v>379</v>
      </c>
      <c r="H435" s="63">
        <f t="shared" ref="H435:H498" si="42">SUM(I435,L435,G435)</f>
        <v>38335</v>
      </c>
      <c r="I435" s="63">
        <f t="shared" ref="I435:I498" si="43">ROUND(1/B435*E435*12+1/D435*F435*12,0)</f>
        <v>27950</v>
      </c>
      <c r="J435" s="63">
        <f t="shared" ref="J435:J498" si="44">SUM(K435,M435,G435)</f>
        <v>22938</v>
      </c>
      <c r="K435" s="63">
        <f t="shared" ref="K435:K498" si="45">ROUND(1/C435*E435*12+1/D435*F435*12,0)</f>
        <v>16612</v>
      </c>
      <c r="L435" s="63">
        <f t="shared" ref="L435:L498" si="46">ROUND((I435*35.8%),0)</f>
        <v>10006</v>
      </c>
      <c r="M435" s="63">
        <f t="shared" ref="M435:M498" si="47">ROUND((K435*35.8%),0)</f>
        <v>5947</v>
      </c>
      <c r="N435" s="167"/>
      <c r="O435" s="167"/>
      <c r="P435" s="167"/>
      <c r="Q435" s="167"/>
      <c r="R435" s="167"/>
      <c r="S435" s="167"/>
    </row>
    <row r="436" spans="1:19" x14ac:dyDescent="0.25">
      <c r="A436" s="176">
        <v>436</v>
      </c>
      <c r="B436" s="174">
        <v>25.13</v>
      </c>
      <c r="C436" s="174">
        <v>62.82</v>
      </c>
      <c r="D436" s="174">
        <v>29.73</v>
      </c>
      <c r="E436" s="175">
        <f>'soust.uk.JMK př.č.2'!$M$30+'soust.uk.JMK př.č.2'!$N$30</f>
        <v>39578</v>
      </c>
      <c r="F436" s="175">
        <f>'soust.uk.JMK př.č.2'!$O$30+'soust.uk.JMK př.č.2'!$P$30</f>
        <v>22423</v>
      </c>
      <c r="G436" s="175">
        <f>'soust.uk.JMK př.č.2'!$L$30</f>
        <v>379</v>
      </c>
      <c r="H436" s="63">
        <f t="shared" si="42"/>
        <v>38335</v>
      </c>
      <c r="I436" s="63">
        <f t="shared" si="43"/>
        <v>27950</v>
      </c>
      <c r="J436" s="63">
        <f t="shared" si="44"/>
        <v>22937</v>
      </c>
      <c r="K436" s="63">
        <f t="shared" si="45"/>
        <v>16611</v>
      </c>
      <c r="L436" s="63">
        <f t="shared" si="46"/>
        <v>10006</v>
      </c>
      <c r="M436" s="63">
        <f t="shared" si="47"/>
        <v>5947</v>
      </c>
      <c r="N436" s="167"/>
      <c r="O436" s="167"/>
      <c r="P436" s="167"/>
      <c r="Q436" s="167"/>
      <c r="R436" s="167"/>
      <c r="S436" s="167"/>
    </row>
    <row r="437" spans="1:19" x14ac:dyDescent="0.25">
      <c r="A437" s="176">
        <v>437</v>
      </c>
      <c r="B437" s="174">
        <v>25.13</v>
      </c>
      <c r="C437" s="174">
        <v>62.82</v>
      </c>
      <c r="D437" s="174">
        <v>29.73</v>
      </c>
      <c r="E437" s="175">
        <f>'soust.uk.JMK př.č.2'!$M$30+'soust.uk.JMK př.č.2'!$N$30</f>
        <v>39578</v>
      </c>
      <c r="F437" s="175">
        <f>'soust.uk.JMK př.č.2'!$O$30+'soust.uk.JMK př.č.2'!$P$30</f>
        <v>22423</v>
      </c>
      <c r="G437" s="175">
        <f>'soust.uk.JMK př.č.2'!$L$30</f>
        <v>379</v>
      </c>
      <c r="H437" s="63">
        <f t="shared" si="42"/>
        <v>38335</v>
      </c>
      <c r="I437" s="63">
        <f t="shared" si="43"/>
        <v>27950</v>
      </c>
      <c r="J437" s="63">
        <f t="shared" si="44"/>
        <v>22937</v>
      </c>
      <c r="K437" s="63">
        <f t="shared" si="45"/>
        <v>16611</v>
      </c>
      <c r="L437" s="63">
        <f t="shared" si="46"/>
        <v>10006</v>
      </c>
      <c r="M437" s="63">
        <f t="shared" si="47"/>
        <v>5947</v>
      </c>
      <c r="N437" s="167"/>
      <c r="O437" s="167"/>
      <c r="P437" s="167"/>
      <c r="Q437" s="167"/>
      <c r="R437" s="167"/>
      <c r="S437" s="167"/>
    </row>
    <row r="438" spans="1:19" x14ac:dyDescent="0.25">
      <c r="A438" s="176">
        <v>438</v>
      </c>
      <c r="B438" s="174">
        <v>25.13</v>
      </c>
      <c r="C438" s="174">
        <v>62.83</v>
      </c>
      <c r="D438" s="174">
        <v>29.73</v>
      </c>
      <c r="E438" s="175">
        <f>'soust.uk.JMK př.č.2'!$M$30+'soust.uk.JMK př.č.2'!$N$30</f>
        <v>39578</v>
      </c>
      <c r="F438" s="175">
        <f>'soust.uk.JMK př.č.2'!$O$30+'soust.uk.JMK př.č.2'!$P$30</f>
        <v>22423</v>
      </c>
      <c r="G438" s="175">
        <f>'soust.uk.JMK př.č.2'!$L$30</f>
        <v>379</v>
      </c>
      <c r="H438" s="63">
        <f t="shared" si="42"/>
        <v>38335</v>
      </c>
      <c r="I438" s="63">
        <f t="shared" si="43"/>
        <v>27950</v>
      </c>
      <c r="J438" s="63">
        <f t="shared" si="44"/>
        <v>22935</v>
      </c>
      <c r="K438" s="63">
        <f t="shared" si="45"/>
        <v>16610</v>
      </c>
      <c r="L438" s="63">
        <f t="shared" si="46"/>
        <v>10006</v>
      </c>
      <c r="M438" s="63">
        <f t="shared" si="47"/>
        <v>5946</v>
      </c>
      <c r="N438" s="167"/>
      <c r="O438" s="167"/>
      <c r="P438" s="167"/>
      <c r="Q438" s="167"/>
      <c r="R438" s="167"/>
      <c r="S438" s="167"/>
    </row>
    <row r="439" spans="1:19" x14ac:dyDescent="0.25">
      <c r="A439" s="176">
        <v>439</v>
      </c>
      <c r="B439" s="174">
        <v>25.13</v>
      </c>
      <c r="C439" s="174">
        <v>62.84</v>
      </c>
      <c r="D439" s="174">
        <v>29.73</v>
      </c>
      <c r="E439" s="175">
        <f>'soust.uk.JMK př.č.2'!$M$30+'soust.uk.JMK př.č.2'!$N$30</f>
        <v>39578</v>
      </c>
      <c r="F439" s="175">
        <f>'soust.uk.JMK př.č.2'!$O$30+'soust.uk.JMK př.č.2'!$P$30</f>
        <v>22423</v>
      </c>
      <c r="G439" s="175">
        <f>'soust.uk.JMK př.č.2'!$L$30</f>
        <v>379</v>
      </c>
      <c r="H439" s="63">
        <f t="shared" si="42"/>
        <v>38335</v>
      </c>
      <c r="I439" s="63">
        <f t="shared" si="43"/>
        <v>27950</v>
      </c>
      <c r="J439" s="63">
        <f t="shared" si="44"/>
        <v>22934</v>
      </c>
      <c r="K439" s="63">
        <f t="shared" si="45"/>
        <v>16609</v>
      </c>
      <c r="L439" s="63">
        <f t="shared" si="46"/>
        <v>10006</v>
      </c>
      <c r="M439" s="63">
        <f t="shared" si="47"/>
        <v>5946</v>
      </c>
      <c r="N439" s="167"/>
      <c r="O439" s="167"/>
      <c r="P439" s="167"/>
      <c r="Q439" s="167"/>
      <c r="R439" s="167"/>
      <c r="S439" s="167"/>
    </row>
    <row r="440" spans="1:19" x14ac:dyDescent="0.25">
      <c r="A440" s="176">
        <v>440</v>
      </c>
      <c r="B440" s="174">
        <v>25.14</v>
      </c>
      <c r="C440" s="174">
        <v>62.84</v>
      </c>
      <c r="D440" s="174">
        <v>29.73</v>
      </c>
      <c r="E440" s="175">
        <f>'soust.uk.JMK př.č.2'!$M$30+'soust.uk.JMK př.č.2'!$N$30</f>
        <v>39578</v>
      </c>
      <c r="F440" s="175">
        <f>'soust.uk.JMK př.č.2'!$O$30+'soust.uk.JMK př.č.2'!$P$30</f>
        <v>22423</v>
      </c>
      <c r="G440" s="175">
        <f>'soust.uk.JMK př.č.2'!$L$30</f>
        <v>379</v>
      </c>
      <c r="H440" s="63">
        <f t="shared" si="42"/>
        <v>38324</v>
      </c>
      <c r="I440" s="63">
        <f t="shared" si="43"/>
        <v>27942</v>
      </c>
      <c r="J440" s="63">
        <f t="shared" si="44"/>
        <v>22934</v>
      </c>
      <c r="K440" s="63">
        <f t="shared" si="45"/>
        <v>16609</v>
      </c>
      <c r="L440" s="63">
        <f t="shared" si="46"/>
        <v>10003</v>
      </c>
      <c r="M440" s="63">
        <f t="shared" si="47"/>
        <v>5946</v>
      </c>
      <c r="N440" s="167"/>
      <c r="O440" s="167"/>
      <c r="P440" s="167"/>
      <c r="Q440" s="167"/>
      <c r="R440" s="167"/>
      <c r="S440" s="167"/>
    </row>
    <row r="441" spans="1:19" x14ac:dyDescent="0.25">
      <c r="A441" s="176">
        <v>441</v>
      </c>
      <c r="B441" s="174">
        <v>25.14</v>
      </c>
      <c r="C441" s="174">
        <v>62.85</v>
      </c>
      <c r="D441" s="174">
        <v>29.73</v>
      </c>
      <c r="E441" s="175">
        <f>'soust.uk.JMK př.č.2'!$M$30+'soust.uk.JMK př.č.2'!$N$30</f>
        <v>39578</v>
      </c>
      <c r="F441" s="175">
        <f>'soust.uk.JMK př.č.2'!$O$30+'soust.uk.JMK př.č.2'!$P$30</f>
        <v>22423</v>
      </c>
      <c r="G441" s="175">
        <f>'soust.uk.JMK př.č.2'!$L$30</f>
        <v>379</v>
      </c>
      <c r="H441" s="63">
        <f t="shared" si="42"/>
        <v>38324</v>
      </c>
      <c r="I441" s="63">
        <f t="shared" si="43"/>
        <v>27942</v>
      </c>
      <c r="J441" s="63">
        <f t="shared" si="44"/>
        <v>22931</v>
      </c>
      <c r="K441" s="63">
        <f t="shared" si="45"/>
        <v>16607</v>
      </c>
      <c r="L441" s="63">
        <f t="shared" si="46"/>
        <v>10003</v>
      </c>
      <c r="M441" s="63">
        <f t="shared" si="47"/>
        <v>5945</v>
      </c>
      <c r="N441" s="167"/>
      <c r="O441" s="167"/>
      <c r="P441" s="167"/>
      <c r="Q441" s="167"/>
      <c r="R441" s="167"/>
      <c r="S441" s="167"/>
    </row>
    <row r="442" spans="1:19" x14ac:dyDescent="0.25">
      <c r="A442" s="176">
        <v>442</v>
      </c>
      <c r="B442" s="174">
        <v>25.14</v>
      </c>
      <c r="C442" s="174">
        <v>62.85</v>
      </c>
      <c r="D442" s="174">
        <v>29.73</v>
      </c>
      <c r="E442" s="175">
        <f>'soust.uk.JMK př.č.2'!$M$30+'soust.uk.JMK př.č.2'!$N$30</f>
        <v>39578</v>
      </c>
      <c r="F442" s="175">
        <f>'soust.uk.JMK př.č.2'!$O$30+'soust.uk.JMK př.č.2'!$P$30</f>
        <v>22423</v>
      </c>
      <c r="G442" s="175">
        <f>'soust.uk.JMK př.č.2'!$L$30</f>
        <v>379</v>
      </c>
      <c r="H442" s="63">
        <f t="shared" si="42"/>
        <v>38324</v>
      </c>
      <c r="I442" s="63">
        <f t="shared" si="43"/>
        <v>27942</v>
      </c>
      <c r="J442" s="63">
        <f t="shared" si="44"/>
        <v>22931</v>
      </c>
      <c r="K442" s="63">
        <f t="shared" si="45"/>
        <v>16607</v>
      </c>
      <c r="L442" s="63">
        <f t="shared" si="46"/>
        <v>10003</v>
      </c>
      <c r="M442" s="63">
        <f t="shared" si="47"/>
        <v>5945</v>
      </c>
      <c r="N442" s="167"/>
      <c r="O442" s="167"/>
      <c r="P442" s="167"/>
      <c r="Q442" s="167"/>
      <c r="R442" s="167"/>
      <c r="S442" s="167"/>
    </row>
    <row r="443" spans="1:19" x14ac:dyDescent="0.25">
      <c r="A443" s="176">
        <v>443</v>
      </c>
      <c r="B443" s="174">
        <v>25.14</v>
      </c>
      <c r="C443" s="174">
        <v>62.86</v>
      </c>
      <c r="D443" s="174">
        <v>29.73</v>
      </c>
      <c r="E443" s="175">
        <f>'soust.uk.JMK př.č.2'!$M$30+'soust.uk.JMK př.č.2'!$N$30</f>
        <v>39578</v>
      </c>
      <c r="F443" s="175">
        <f>'soust.uk.JMK př.č.2'!$O$30+'soust.uk.JMK př.č.2'!$P$30</f>
        <v>22423</v>
      </c>
      <c r="G443" s="175">
        <f>'soust.uk.JMK př.č.2'!$L$30</f>
        <v>379</v>
      </c>
      <c r="H443" s="63">
        <f t="shared" si="42"/>
        <v>38324</v>
      </c>
      <c r="I443" s="63">
        <f t="shared" si="43"/>
        <v>27942</v>
      </c>
      <c r="J443" s="63">
        <f t="shared" si="44"/>
        <v>22930</v>
      </c>
      <c r="K443" s="63">
        <f t="shared" si="45"/>
        <v>16606</v>
      </c>
      <c r="L443" s="63">
        <f t="shared" si="46"/>
        <v>10003</v>
      </c>
      <c r="M443" s="63">
        <f t="shared" si="47"/>
        <v>5945</v>
      </c>
      <c r="N443" s="167"/>
      <c r="O443" s="167"/>
      <c r="P443" s="167"/>
      <c r="Q443" s="167"/>
      <c r="R443" s="167"/>
      <c r="S443" s="167"/>
    </row>
    <row r="444" spans="1:19" x14ac:dyDescent="0.25">
      <c r="A444" s="176">
        <v>444</v>
      </c>
      <c r="B444" s="174">
        <v>25.15</v>
      </c>
      <c r="C444" s="174">
        <v>62.86</v>
      </c>
      <c r="D444" s="174">
        <v>29.73</v>
      </c>
      <c r="E444" s="175">
        <f>'soust.uk.JMK př.č.2'!$M$30+'soust.uk.JMK př.č.2'!$N$30</f>
        <v>39578</v>
      </c>
      <c r="F444" s="175">
        <f>'soust.uk.JMK př.č.2'!$O$30+'soust.uk.JMK př.č.2'!$P$30</f>
        <v>22423</v>
      </c>
      <c r="G444" s="175">
        <f>'soust.uk.JMK př.č.2'!$L$30</f>
        <v>379</v>
      </c>
      <c r="H444" s="63">
        <f t="shared" si="42"/>
        <v>38315</v>
      </c>
      <c r="I444" s="63">
        <f t="shared" si="43"/>
        <v>27935</v>
      </c>
      <c r="J444" s="63">
        <f t="shared" si="44"/>
        <v>22930</v>
      </c>
      <c r="K444" s="63">
        <f t="shared" si="45"/>
        <v>16606</v>
      </c>
      <c r="L444" s="63">
        <f t="shared" si="46"/>
        <v>10001</v>
      </c>
      <c r="M444" s="63">
        <f t="shared" si="47"/>
        <v>5945</v>
      </c>
      <c r="N444" s="167"/>
      <c r="O444" s="167"/>
      <c r="P444" s="167"/>
      <c r="Q444" s="167"/>
      <c r="R444" s="167"/>
      <c r="S444" s="167"/>
    </row>
    <row r="445" spans="1:19" x14ac:dyDescent="0.25">
      <c r="A445" s="176">
        <v>445</v>
      </c>
      <c r="B445" s="174">
        <v>25.15</v>
      </c>
      <c r="C445" s="174">
        <v>62.87</v>
      </c>
      <c r="D445" s="174">
        <v>29.73</v>
      </c>
      <c r="E445" s="175">
        <f>'soust.uk.JMK př.č.2'!$M$30+'soust.uk.JMK př.č.2'!$N$30</f>
        <v>39578</v>
      </c>
      <c r="F445" s="175">
        <f>'soust.uk.JMK př.č.2'!$O$30+'soust.uk.JMK př.č.2'!$P$30</f>
        <v>22423</v>
      </c>
      <c r="G445" s="175">
        <f>'soust.uk.JMK př.č.2'!$L$30</f>
        <v>379</v>
      </c>
      <c r="H445" s="63">
        <f t="shared" si="42"/>
        <v>38315</v>
      </c>
      <c r="I445" s="63">
        <f t="shared" si="43"/>
        <v>27935</v>
      </c>
      <c r="J445" s="63">
        <f t="shared" si="44"/>
        <v>22929</v>
      </c>
      <c r="K445" s="63">
        <f t="shared" si="45"/>
        <v>16605</v>
      </c>
      <c r="L445" s="63">
        <f t="shared" si="46"/>
        <v>10001</v>
      </c>
      <c r="M445" s="63">
        <f t="shared" si="47"/>
        <v>5945</v>
      </c>
      <c r="N445" s="167"/>
      <c r="O445" s="167"/>
      <c r="P445" s="167"/>
      <c r="Q445" s="167"/>
      <c r="R445" s="167"/>
      <c r="S445" s="167"/>
    </row>
    <row r="446" spans="1:19" x14ac:dyDescent="0.25">
      <c r="A446" s="176">
        <v>446</v>
      </c>
      <c r="B446" s="174">
        <v>25.15</v>
      </c>
      <c r="C446" s="174">
        <v>62.88</v>
      </c>
      <c r="D446" s="174">
        <v>29.73</v>
      </c>
      <c r="E446" s="175">
        <f>'soust.uk.JMK př.č.2'!$M$30+'soust.uk.JMK př.č.2'!$N$30</f>
        <v>39578</v>
      </c>
      <c r="F446" s="175">
        <f>'soust.uk.JMK př.č.2'!$O$30+'soust.uk.JMK př.č.2'!$P$30</f>
        <v>22423</v>
      </c>
      <c r="G446" s="175">
        <f>'soust.uk.JMK př.č.2'!$L$30</f>
        <v>379</v>
      </c>
      <c r="H446" s="63">
        <f t="shared" si="42"/>
        <v>38315</v>
      </c>
      <c r="I446" s="63">
        <f t="shared" si="43"/>
        <v>27935</v>
      </c>
      <c r="J446" s="63">
        <f t="shared" si="44"/>
        <v>22927</v>
      </c>
      <c r="K446" s="63">
        <f t="shared" si="45"/>
        <v>16604</v>
      </c>
      <c r="L446" s="63">
        <f t="shared" si="46"/>
        <v>10001</v>
      </c>
      <c r="M446" s="63">
        <f t="shared" si="47"/>
        <v>5944</v>
      </c>
      <c r="N446" s="167"/>
      <c r="O446" s="167"/>
      <c r="P446" s="167"/>
      <c r="Q446" s="167"/>
      <c r="R446" s="167"/>
      <c r="S446" s="167"/>
    </row>
    <row r="447" spans="1:19" x14ac:dyDescent="0.25">
      <c r="A447" s="176">
        <v>447</v>
      </c>
      <c r="B447" s="174">
        <v>25.15</v>
      </c>
      <c r="C447" s="174">
        <v>62.88</v>
      </c>
      <c r="D447" s="174">
        <v>29.73</v>
      </c>
      <c r="E447" s="175">
        <f>'soust.uk.JMK př.č.2'!$M$30+'soust.uk.JMK př.č.2'!$N$30</f>
        <v>39578</v>
      </c>
      <c r="F447" s="175">
        <f>'soust.uk.JMK př.č.2'!$O$30+'soust.uk.JMK př.č.2'!$P$30</f>
        <v>22423</v>
      </c>
      <c r="G447" s="175">
        <f>'soust.uk.JMK př.č.2'!$L$30</f>
        <v>379</v>
      </c>
      <c r="H447" s="63">
        <f t="shared" si="42"/>
        <v>38315</v>
      </c>
      <c r="I447" s="63">
        <f t="shared" si="43"/>
        <v>27935</v>
      </c>
      <c r="J447" s="63">
        <f t="shared" si="44"/>
        <v>22927</v>
      </c>
      <c r="K447" s="63">
        <f t="shared" si="45"/>
        <v>16604</v>
      </c>
      <c r="L447" s="63">
        <f t="shared" si="46"/>
        <v>10001</v>
      </c>
      <c r="M447" s="63">
        <f t="shared" si="47"/>
        <v>5944</v>
      </c>
      <c r="N447" s="167"/>
      <c r="O447" s="167"/>
      <c r="P447" s="167"/>
      <c r="Q447" s="167"/>
      <c r="R447" s="167"/>
      <c r="S447" s="167"/>
    </row>
    <row r="448" spans="1:19" x14ac:dyDescent="0.25">
      <c r="A448" s="176">
        <v>448</v>
      </c>
      <c r="B448" s="174">
        <v>25.15</v>
      </c>
      <c r="C448" s="174">
        <v>62.89</v>
      </c>
      <c r="D448" s="174">
        <v>29.73</v>
      </c>
      <c r="E448" s="175">
        <f>'soust.uk.JMK př.č.2'!$M$30+'soust.uk.JMK př.č.2'!$N$30</f>
        <v>39578</v>
      </c>
      <c r="F448" s="175">
        <f>'soust.uk.JMK př.č.2'!$O$30+'soust.uk.JMK př.č.2'!$P$30</f>
        <v>22423</v>
      </c>
      <c r="G448" s="175">
        <f>'soust.uk.JMK př.č.2'!$L$30</f>
        <v>379</v>
      </c>
      <c r="H448" s="63">
        <f t="shared" si="42"/>
        <v>38315</v>
      </c>
      <c r="I448" s="63">
        <f t="shared" si="43"/>
        <v>27935</v>
      </c>
      <c r="J448" s="63">
        <f t="shared" si="44"/>
        <v>22926</v>
      </c>
      <c r="K448" s="63">
        <f t="shared" si="45"/>
        <v>16603</v>
      </c>
      <c r="L448" s="63">
        <f t="shared" si="46"/>
        <v>10001</v>
      </c>
      <c r="M448" s="63">
        <f t="shared" si="47"/>
        <v>5944</v>
      </c>
      <c r="N448" s="167"/>
      <c r="O448" s="167"/>
      <c r="P448" s="167"/>
      <c r="Q448" s="167"/>
      <c r="R448" s="167"/>
      <c r="S448" s="167"/>
    </row>
    <row r="449" spans="1:19" x14ac:dyDescent="0.25">
      <c r="A449" s="176">
        <v>449</v>
      </c>
      <c r="B449" s="174">
        <v>25.16</v>
      </c>
      <c r="C449" s="174">
        <v>62.89</v>
      </c>
      <c r="D449" s="174">
        <v>29.73</v>
      </c>
      <c r="E449" s="175">
        <f>'soust.uk.JMK př.č.2'!$M$30+'soust.uk.JMK př.č.2'!$N$30</f>
        <v>39578</v>
      </c>
      <c r="F449" s="175">
        <f>'soust.uk.JMK př.č.2'!$O$30+'soust.uk.JMK př.č.2'!$P$30</f>
        <v>22423</v>
      </c>
      <c r="G449" s="175">
        <f>'soust.uk.JMK př.č.2'!$L$30</f>
        <v>379</v>
      </c>
      <c r="H449" s="63">
        <f t="shared" si="42"/>
        <v>38304</v>
      </c>
      <c r="I449" s="63">
        <f t="shared" si="43"/>
        <v>27927</v>
      </c>
      <c r="J449" s="63">
        <f t="shared" si="44"/>
        <v>22926</v>
      </c>
      <c r="K449" s="63">
        <f t="shared" si="45"/>
        <v>16603</v>
      </c>
      <c r="L449" s="63">
        <f t="shared" si="46"/>
        <v>9998</v>
      </c>
      <c r="M449" s="63">
        <f t="shared" si="47"/>
        <v>5944</v>
      </c>
      <c r="N449" s="167"/>
      <c r="O449" s="167"/>
      <c r="P449" s="167"/>
      <c r="Q449" s="167"/>
      <c r="R449" s="167"/>
      <c r="S449" s="167"/>
    </row>
    <row r="450" spans="1:19" x14ac:dyDescent="0.25">
      <c r="A450" s="176">
        <v>450</v>
      </c>
      <c r="B450" s="174">
        <v>25.16</v>
      </c>
      <c r="C450" s="174">
        <v>62.9</v>
      </c>
      <c r="D450" s="174">
        <v>29.73</v>
      </c>
      <c r="E450" s="175">
        <f>'soust.uk.JMK př.č.2'!$M$30+'soust.uk.JMK př.č.2'!$N$30</f>
        <v>39578</v>
      </c>
      <c r="F450" s="175">
        <f>'soust.uk.JMK př.č.2'!$O$30+'soust.uk.JMK př.č.2'!$P$30</f>
        <v>22423</v>
      </c>
      <c r="G450" s="175">
        <f>'soust.uk.JMK př.č.2'!$L$30</f>
        <v>379</v>
      </c>
      <c r="H450" s="63">
        <f t="shared" si="42"/>
        <v>38304</v>
      </c>
      <c r="I450" s="63">
        <f t="shared" si="43"/>
        <v>27927</v>
      </c>
      <c r="J450" s="63">
        <f t="shared" si="44"/>
        <v>22923</v>
      </c>
      <c r="K450" s="63">
        <f t="shared" si="45"/>
        <v>16601</v>
      </c>
      <c r="L450" s="63">
        <f t="shared" si="46"/>
        <v>9998</v>
      </c>
      <c r="M450" s="63">
        <f t="shared" si="47"/>
        <v>5943</v>
      </c>
      <c r="N450" s="167"/>
      <c r="O450" s="167"/>
      <c r="P450" s="167"/>
      <c r="Q450" s="167"/>
      <c r="R450" s="167"/>
      <c r="S450" s="167"/>
    </row>
    <row r="451" spans="1:19" x14ac:dyDescent="0.25">
      <c r="A451" s="176">
        <v>451</v>
      </c>
      <c r="B451" s="174">
        <v>25.16</v>
      </c>
      <c r="C451" s="174">
        <v>62.9</v>
      </c>
      <c r="D451" s="174">
        <v>29.73</v>
      </c>
      <c r="E451" s="175">
        <f>'soust.uk.JMK př.č.2'!$M$30+'soust.uk.JMK př.č.2'!$N$30</f>
        <v>39578</v>
      </c>
      <c r="F451" s="175">
        <f>'soust.uk.JMK př.č.2'!$O$30+'soust.uk.JMK př.č.2'!$P$30</f>
        <v>22423</v>
      </c>
      <c r="G451" s="175">
        <f>'soust.uk.JMK př.č.2'!$L$30</f>
        <v>379</v>
      </c>
      <c r="H451" s="63">
        <f t="shared" si="42"/>
        <v>38304</v>
      </c>
      <c r="I451" s="63">
        <f t="shared" si="43"/>
        <v>27927</v>
      </c>
      <c r="J451" s="63">
        <f t="shared" si="44"/>
        <v>22923</v>
      </c>
      <c r="K451" s="63">
        <f t="shared" si="45"/>
        <v>16601</v>
      </c>
      <c r="L451" s="63">
        <f t="shared" si="46"/>
        <v>9998</v>
      </c>
      <c r="M451" s="63">
        <f t="shared" si="47"/>
        <v>5943</v>
      </c>
      <c r="N451" s="167"/>
      <c r="O451" s="167"/>
      <c r="P451" s="167"/>
      <c r="Q451" s="167"/>
      <c r="R451" s="167"/>
      <c r="S451" s="167"/>
    </row>
    <row r="452" spans="1:19" x14ac:dyDescent="0.25">
      <c r="A452" s="176">
        <v>452</v>
      </c>
      <c r="B452" s="174">
        <v>25.16</v>
      </c>
      <c r="C452" s="174">
        <v>62.91</v>
      </c>
      <c r="D452" s="174">
        <v>29.73</v>
      </c>
      <c r="E452" s="175">
        <f>'soust.uk.JMK př.č.2'!$M$30+'soust.uk.JMK př.č.2'!$N$30</f>
        <v>39578</v>
      </c>
      <c r="F452" s="175">
        <f>'soust.uk.JMK př.č.2'!$O$30+'soust.uk.JMK př.č.2'!$P$30</f>
        <v>22423</v>
      </c>
      <c r="G452" s="175">
        <f>'soust.uk.JMK př.č.2'!$L$30</f>
        <v>379</v>
      </c>
      <c r="H452" s="63">
        <f t="shared" si="42"/>
        <v>38304</v>
      </c>
      <c r="I452" s="63">
        <f t="shared" si="43"/>
        <v>27927</v>
      </c>
      <c r="J452" s="63">
        <f t="shared" si="44"/>
        <v>22922</v>
      </c>
      <c r="K452" s="63">
        <f t="shared" si="45"/>
        <v>16600</v>
      </c>
      <c r="L452" s="63">
        <f t="shared" si="46"/>
        <v>9998</v>
      </c>
      <c r="M452" s="63">
        <f t="shared" si="47"/>
        <v>5943</v>
      </c>
      <c r="N452" s="167"/>
      <c r="O452" s="167"/>
      <c r="P452" s="167"/>
      <c r="Q452" s="167"/>
      <c r="R452" s="167"/>
      <c r="S452" s="167"/>
    </row>
    <row r="453" spans="1:19" x14ac:dyDescent="0.25">
      <c r="A453" s="176">
        <v>453</v>
      </c>
      <c r="B453" s="174">
        <v>25.17</v>
      </c>
      <c r="C453" s="174">
        <v>62.91</v>
      </c>
      <c r="D453" s="174">
        <v>29.73</v>
      </c>
      <c r="E453" s="175">
        <f>'soust.uk.JMK př.č.2'!$M$30+'soust.uk.JMK př.č.2'!$N$30</f>
        <v>39578</v>
      </c>
      <c r="F453" s="175">
        <f>'soust.uk.JMK př.č.2'!$O$30+'soust.uk.JMK př.č.2'!$P$30</f>
        <v>22423</v>
      </c>
      <c r="G453" s="175">
        <f>'soust.uk.JMK př.č.2'!$L$30</f>
        <v>379</v>
      </c>
      <c r="H453" s="63">
        <f t="shared" si="42"/>
        <v>38294</v>
      </c>
      <c r="I453" s="63">
        <f t="shared" si="43"/>
        <v>27920</v>
      </c>
      <c r="J453" s="63">
        <f t="shared" si="44"/>
        <v>22922</v>
      </c>
      <c r="K453" s="63">
        <f t="shared" si="45"/>
        <v>16600</v>
      </c>
      <c r="L453" s="63">
        <f t="shared" si="46"/>
        <v>9995</v>
      </c>
      <c r="M453" s="63">
        <f t="shared" si="47"/>
        <v>5943</v>
      </c>
      <c r="N453" s="167"/>
      <c r="O453" s="167"/>
      <c r="P453" s="167"/>
      <c r="Q453" s="167"/>
      <c r="R453" s="167"/>
      <c r="S453" s="167"/>
    </row>
    <row r="454" spans="1:19" x14ac:dyDescent="0.25">
      <c r="A454" s="176">
        <v>454</v>
      </c>
      <c r="B454" s="174">
        <v>25.17</v>
      </c>
      <c r="C454" s="174">
        <v>62.92</v>
      </c>
      <c r="D454" s="174">
        <v>29.73</v>
      </c>
      <c r="E454" s="175">
        <f>'soust.uk.JMK př.č.2'!$M$30+'soust.uk.JMK př.č.2'!$N$30</f>
        <v>39578</v>
      </c>
      <c r="F454" s="175">
        <f>'soust.uk.JMK př.č.2'!$O$30+'soust.uk.JMK př.č.2'!$P$30</f>
        <v>22423</v>
      </c>
      <c r="G454" s="175">
        <f>'soust.uk.JMK př.č.2'!$L$30</f>
        <v>379</v>
      </c>
      <c r="H454" s="63">
        <f t="shared" si="42"/>
        <v>38294</v>
      </c>
      <c r="I454" s="63">
        <f t="shared" si="43"/>
        <v>27920</v>
      </c>
      <c r="J454" s="63">
        <f t="shared" si="44"/>
        <v>22920</v>
      </c>
      <c r="K454" s="63">
        <f t="shared" si="45"/>
        <v>16599</v>
      </c>
      <c r="L454" s="63">
        <f t="shared" si="46"/>
        <v>9995</v>
      </c>
      <c r="M454" s="63">
        <f t="shared" si="47"/>
        <v>5942</v>
      </c>
      <c r="N454" s="167"/>
      <c r="O454" s="167"/>
      <c r="P454" s="167"/>
      <c r="Q454" s="167"/>
      <c r="R454" s="167"/>
      <c r="S454" s="167"/>
    </row>
    <row r="455" spans="1:19" x14ac:dyDescent="0.25">
      <c r="A455" s="176">
        <v>455</v>
      </c>
      <c r="B455" s="174">
        <v>25.17</v>
      </c>
      <c r="C455" s="174">
        <v>62.93</v>
      </c>
      <c r="D455" s="174">
        <v>29.73</v>
      </c>
      <c r="E455" s="175">
        <f>'soust.uk.JMK př.č.2'!$M$30+'soust.uk.JMK př.č.2'!$N$30</f>
        <v>39578</v>
      </c>
      <c r="F455" s="175">
        <f>'soust.uk.JMK př.č.2'!$O$30+'soust.uk.JMK př.č.2'!$P$30</f>
        <v>22423</v>
      </c>
      <c r="G455" s="175">
        <f>'soust.uk.JMK př.č.2'!$L$30</f>
        <v>379</v>
      </c>
      <c r="H455" s="63">
        <f t="shared" si="42"/>
        <v>38294</v>
      </c>
      <c r="I455" s="63">
        <f t="shared" si="43"/>
        <v>27920</v>
      </c>
      <c r="J455" s="63">
        <f t="shared" si="44"/>
        <v>22919</v>
      </c>
      <c r="K455" s="63">
        <f t="shared" si="45"/>
        <v>16598</v>
      </c>
      <c r="L455" s="63">
        <f t="shared" si="46"/>
        <v>9995</v>
      </c>
      <c r="M455" s="63">
        <f t="shared" si="47"/>
        <v>5942</v>
      </c>
      <c r="N455" s="167"/>
      <c r="O455" s="167"/>
      <c r="P455" s="167"/>
      <c r="Q455" s="167"/>
      <c r="R455" s="167"/>
      <c r="S455" s="167"/>
    </row>
    <row r="456" spans="1:19" x14ac:dyDescent="0.25">
      <c r="A456" s="176">
        <v>456</v>
      </c>
      <c r="B456" s="174">
        <v>25.17</v>
      </c>
      <c r="C456" s="174">
        <v>62.93</v>
      </c>
      <c r="D456" s="174">
        <v>29.73</v>
      </c>
      <c r="E456" s="175">
        <f>'soust.uk.JMK př.č.2'!$M$30+'soust.uk.JMK př.č.2'!$N$30</f>
        <v>39578</v>
      </c>
      <c r="F456" s="175">
        <f>'soust.uk.JMK př.č.2'!$O$30+'soust.uk.JMK př.č.2'!$P$30</f>
        <v>22423</v>
      </c>
      <c r="G456" s="175">
        <f>'soust.uk.JMK př.č.2'!$L$30</f>
        <v>379</v>
      </c>
      <c r="H456" s="63">
        <f t="shared" si="42"/>
        <v>38294</v>
      </c>
      <c r="I456" s="63">
        <f t="shared" si="43"/>
        <v>27920</v>
      </c>
      <c r="J456" s="63">
        <f t="shared" si="44"/>
        <v>22919</v>
      </c>
      <c r="K456" s="63">
        <f t="shared" si="45"/>
        <v>16598</v>
      </c>
      <c r="L456" s="63">
        <f t="shared" si="46"/>
        <v>9995</v>
      </c>
      <c r="M456" s="63">
        <f t="shared" si="47"/>
        <v>5942</v>
      </c>
      <c r="N456" s="167"/>
      <c r="O456" s="167"/>
      <c r="P456" s="167"/>
      <c r="Q456" s="167"/>
      <c r="R456" s="167"/>
      <c r="S456" s="167"/>
    </row>
    <row r="457" spans="1:19" x14ac:dyDescent="0.25">
      <c r="A457" s="176">
        <v>457</v>
      </c>
      <c r="B457" s="174">
        <v>25.17</v>
      </c>
      <c r="C457" s="174">
        <v>62.94</v>
      </c>
      <c r="D457" s="174">
        <v>29.73</v>
      </c>
      <c r="E457" s="175">
        <f>'soust.uk.JMK př.č.2'!$M$30+'soust.uk.JMK př.č.2'!$N$30</f>
        <v>39578</v>
      </c>
      <c r="F457" s="175">
        <f>'soust.uk.JMK př.č.2'!$O$30+'soust.uk.JMK př.č.2'!$P$30</f>
        <v>22423</v>
      </c>
      <c r="G457" s="175">
        <f>'soust.uk.JMK př.č.2'!$L$30</f>
        <v>379</v>
      </c>
      <c r="H457" s="63">
        <f t="shared" si="42"/>
        <v>38294</v>
      </c>
      <c r="I457" s="63">
        <f t="shared" si="43"/>
        <v>27920</v>
      </c>
      <c r="J457" s="63">
        <f t="shared" si="44"/>
        <v>22918</v>
      </c>
      <c r="K457" s="63">
        <f t="shared" si="45"/>
        <v>16597</v>
      </c>
      <c r="L457" s="63">
        <f t="shared" si="46"/>
        <v>9995</v>
      </c>
      <c r="M457" s="63">
        <f t="shared" si="47"/>
        <v>5942</v>
      </c>
      <c r="N457" s="167"/>
      <c r="O457" s="167"/>
      <c r="P457" s="167"/>
      <c r="Q457" s="167"/>
      <c r="R457" s="167"/>
      <c r="S457" s="167"/>
    </row>
    <row r="458" spans="1:19" x14ac:dyDescent="0.25">
      <c r="A458" s="176">
        <v>458</v>
      </c>
      <c r="B458" s="174">
        <v>25.18</v>
      </c>
      <c r="C458" s="174">
        <v>62.94</v>
      </c>
      <c r="D458" s="174">
        <v>29.73</v>
      </c>
      <c r="E458" s="175">
        <f>'soust.uk.JMK př.č.2'!$M$30+'soust.uk.JMK př.č.2'!$N$30</f>
        <v>39578</v>
      </c>
      <c r="F458" s="175">
        <f>'soust.uk.JMK př.č.2'!$O$30+'soust.uk.JMK př.č.2'!$P$30</f>
        <v>22423</v>
      </c>
      <c r="G458" s="175">
        <f>'soust.uk.JMK př.č.2'!$L$30</f>
        <v>379</v>
      </c>
      <c r="H458" s="63">
        <f t="shared" si="42"/>
        <v>38283</v>
      </c>
      <c r="I458" s="63">
        <f t="shared" si="43"/>
        <v>27912</v>
      </c>
      <c r="J458" s="63">
        <f t="shared" si="44"/>
        <v>22918</v>
      </c>
      <c r="K458" s="63">
        <f t="shared" si="45"/>
        <v>16597</v>
      </c>
      <c r="L458" s="63">
        <f t="shared" si="46"/>
        <v>9992</v>
      </c>
      <c r="M458" s="63">
        <f t="shared" si="47"/>
        <v>5942</v>
      </c>
      <c r="N458" s="167"/>
      <c r="O458" s="167"/>
      <c r="P458" s="167"/>
      <c r="Q458" s="167"/>
      <c r="R458" s="167"/>
      <c r="S458" s="167"/>
    </row>
    <row r="459" spans="1:19" x14ac:dyDescent="0.25">
      <c r="A459" s="176">
        <v>459</v>
      </c>
      <c r="B459" s="174">
        <v>25.18</v>
      </c>
      <c r="C459" s="174">
        <v>62.95</v>
      </c>
      <c r="D459" s="174">
        <v>29.73</v>
      </c>
      <c r="E459" s="175">
        <f>'soust.uk.JMK př.č.2'!$M$30+'soust.uk.JMK př.č.2'!$N$30</f>
        <v>39578</v>
      </c>
      <c r="F459" s="175">
        <f>'soust.uk.JMK př.č.2'!$O$30+'soust.uk.JMK př.č.2'!$P$30</f>
        <v>22423</v>
      </c>
      <c r="G459" s="175">
        <f>'soust.uk.JMK př.č.2'!$L$30</f>
        <v>379</v>
      </c>
      <c r="H459" s="63">
        <f t="shared" si="42"/>
        <v>38283</v>
      </c>
      <c r="I459" s="63">
        <f t="shared" si="43"/>
        <v>27912</v>
      </c>
      <c r="J459" s="63">
        <f t="shared" si="44"/>
        <v>22915</v>
      </c>
      <c r="K459" s="63">
        <f t="shared" si="45"/>
        <v>16595</v>
      </c>
      <c r="L459" s="63">
        <f t="shared" si="46"/>
        <v>9992</v>
      </c>
      <c r="M459" s="63">
        <f t="shared" si="47"/>
        <v>5941</v>
      </c>
      <c r="N459" s="167"/>
      <c r="O459" s="167"/>
      <c r="P459" s="167"/>
      <c r="Q459" s="167"/>
      <c r="R459" s="167"/>
      <c r="S459" s="167"/>
    </row>
    <row r="460" spans="1:19" x14ac:dyDescent="0.25">
      <c r="A460" s="176">
        <v>460</v>
      </c>
      <c r="B460" s="174">
        <v>25.18</v>
      </c>
      <c r="C460" s="174">
        <v>62.95</v>
      </c>
      <c r="D460" s="174">
        <v>29.73</v>
      </c>
      <c r="E460" s="175">
        <f>'soust.uk.JMK př.č.2'!$M$30+'soust.uk.JMK př.č.2'!$N$30</f>
        <v>39578</v>
      </c>
      <c r="F460" s="175">
        <f>'soust.uk.JMK př.č.2'!$O$30+'soust.uk.JMK př.č.2'!$P$30</f>
        <v>22423</v>
      </c>
      <c r="G460" s="175">
        <f>'soust.uk.JMK př.č.2'!$L$30</f>
        <v>379</v>
      </c>
      <c r="H460" s="63">
        <f t="shared" si="42"/>
        <v>38283</v>
      </c>
      <c r="I460" s="63">
        <f t="shared" si="43"/>
        <v>27912</v>
      </c>
      <c r="J460" s="63">
        <f t="shared" si="44"/>
        <v>22915</v>
      </c>
      <c r="K460" s="63">
        <f t="shared" si="45"/>
        <v>16595</v>
      </c>
      <c r="L460" s="63">
        <f t="shared" si="46"/>
        <v>9992</v>
      </c>
      <c r="M460" s="63">
        <f t="shared" si="47"/>
        <v>5941</v>
      </c>
      <c r="N460" s="167"/>
      <c r="O460" s="167"/>
      <c r="P460" s="167"/>
      <c r="Q460" s="167"/>
      <c r="R460" s="167"/>
      <c r="S460" s="167"/>
    </row>
    <row r="461" spans="1:19" x14ac:dyDescent="0.25">
      <c r="A461" s="176">
        <v>461</v>
      </c>
      <c r="B461" s="174">
        <v>25.18</v>
      </c>
      <c r="C461" s="174">
        <v>62.96</v>
      </c>
      <c r="D461" s="174">
        <v>29.73</v>
      </c>
      <c r="E461" s="175">
        <f>'soust.uk.JMK př.č.2'!$M$30+'soust.uk.JMK př.č.2'!$N$30</f>
        <v>39578</v>
      </c>
      <c r="F461" s="175">
        <f>'soust.uk.JMK př.č.2'!$O$30+'soust.uk.JMK př.č.2'!$P$30</f>
        <v>22423</v>
      </c>
      <c r="G461" s="175">
        <f>'soust.uk.JMK př.č.2'!$L$30</f>
        <v>379</v>
      </c>
      <c r="H461" s="63">
        <f t="shared" si="42"/>
        <v>38283</v>
      </c>
      <c r="I461" s="63">
        <f t="shared" si="43"/>
        <v>27912</v>
      </c>
      <c r="J461" s="63">
        <f t="shared" si="44"/>
        <v>22914</v>
      </c>
      <c r="K461" s="63">
        <f t="shared" si="45"/>
        <v>16594</v>
      </c>
      <c r="L461" s="63">
        <f t="shared" si="46"/>
        <v>9992</v>
      </c>
      <c r="M461" s="63">
        <f t="shared" si="47"/>
        <v>5941</v>
      </c>
      <c r="N461" s="167"/>
      <c r="O461" s="167"/>
      <c r="P461" s="167"/>
      <c r="Q461" s="167"/>
      <c r="R461" s="167"/>
      <c r="S461" s="167"/>
    </row>
    <row r="462" spans="1:19" x14ac:dyDescent="0.25">
      <c r="A462" s="176">
        <v>462</v>
      </c>
      <c r="B462" s="174">
        <v>25.19</v>
      </c>
      <c r="C462" s="174">
        <v>62.96</v>
      </c>
      <c r="D462" s="174">
        <v>29.73</v>
      </c>
      <c r="E462" s="175">
        <f>'soust.uk.JMK př.č.2'!$M$30+'soust.uk.JMK př.č.2'!$N$30</f>
        <v>39578</v>
      </c>
      <c r="F462" s="175">
        <f>'soust.uk.JMK př.č.2'!$O$30+'soust.uk.JMK př.č.2'!$P$30</f>
        <v>22423</v>
      </c>
      <c r="G462" s="175">
        <f>'soust.uk.JMK př.č.2'!$L$30</f>
        <v>379</v>
      </c>
      <c r="H462" s="63">
        <f t="shared" si="42"/>
        <v>38274</v>
      </c>
      <c r="I462" s="63">
        <f t="shared" si="43"/>
        <v>27905</v>
      </c>
      <c r="J462" s="63">
        <f t="shared" si="44"/>
        <v>22914</v>
      </c>
      <c r="K462" s="63">
        <f t="shared" si="45"/>
        <v>16594</v>
      </c>
      <c r="L462" s="63">
        <f t="shared" si="46"/>
        <v>9990</v>
      </c>
      <c r="M462" s="63">
        <f t="shared" si="47"/>
        <v>5941</v>
      </c>
      <c r="N462" s="167"/>
      <c r="O462" s="167"/>
      <c r="P462" s="167"/>
      <c r="Q462" s="167"/>
      <c r="R462" s="167"/>
      <c r="S462" s="167"/>
    </row>
    <row r="463" spans="1:19" x14ac:dyDescent="0.25">
      <c r="A463" s="176">
        <v>463</v>
      </c>
      <c r="B463" s="174">
        <v>25.19</v>
      </c>
      <c r="C463" s="174">
        <v>62.97</v>
      </c>
      <c r="D463" s="174">
        <v>29.73</v>
      </c>
      <c r="E463" s="175">
        <f>'soust.uk.JMK př.č.2'!$M$30+'soust.uk.JMK př.č.2'!$N$30</f>
        <v>39578</v>
      </c>
      <c r="F463" s="175">
        <f>'soust.uk.JMK př.č.2'!$O$30+'soust.uk.JMK př.č.2'!$P$30</f>
        <v>22423</v>
      </c>
      <c r="G463" s="175">
        <f>'soust.uk.JMK př.č.2'!$L$30</f>
        <v>379</v>
      </c>
      <c r="H463" s="63">
        <f t="shared" si="42"/>
        <v>38274</v>
      </c>
      <c r="I463" s="63">
        <f t="shared" si="43"/>
        <v>27905</v>
      </c>
      <c r="J463" s="63">
        <f t="shared" si="44"/>
        <v>22912</v>
      </c>
      <c r="K463" s="63">
        <f t="shared" si="45"/>
        <v>16593</v>
      </c>
      <c r="L463" s="63">
        <f t="shared" si="46"/>
        <v>9990</v>
      </c>
      <c r="M463" s="63">
        <f t="shared" si="47"/>
        <v>5940</v>
      </c>
      <c r="N463" s="167"/>
      <c r="O463" s="167"/>
      <c r="P463" s="167"/>
      <c r="Q463" s="167"/>
      <c r="R463" s="167"/>
      <c r="S463" s="167"/>
    </row>
    <row r="464" spans="1:19" x14ac:dyDescent="0.25">
      <c r="A464" s="176">
        <v>464</v>
      </c>
      <c r="B464" s="174">
        <v>25.19</v>
      </c>
      <c r="C464" s="174">
        <v>62.97</v>
      </c>
      <c r="D464" s="174">
        <v>29.73</v>
      </c>
      <c r="E464" s="175">
        <f>'soust.uk.JMK př.č.2'!$M$30+'soust.uk.JMK př.č.2'!$N$30</f>
        <v>39578</v>
      </c>
      <c r="F464" s="175">
        <f>'soust.uk.JMK př.č.2'!$O$30+'soust.uk.JMK př.č.2'!$P$30</f>
        <v>22423</v>
      </c>
      <c r="G464" s="175">
        <f>'soust.uk.JMK př.č.2'!$L$30</f>
        <v>379</v>
      </c>
      <c r="H464" s="63">
        <f t="shared" si="42"/>
        <v>38274</v>
      </c>
      <c r="I464" s="63">
        <f t="shared" si="43"/>
        <v>27905</v>
      </c>
      <c r="J464" s="63">
        <f t="shared" si="44"/>
        <v>22912</v>
      </c>
      <c r="K464" s="63">
        <f t="shared" si="45"/>
        <v>16593</v>
      </c>
      <c r="L464" s="63">
        <f t="shared" si="46"/>
        <v>9990</v>
      </c>
      <c r="M464" s="63">
        <f t="shared" si="47"/>
        <v>5940</v>
      </c>
      <c r="N464" s="167"/>
      <c r="O464" s="167"/>
      <c r="P464" s="167"/>
      <c r="Q464" s="167"/>
      <c r="R464" s="167"/>
      <c r="S464" s="167"/>
    </row>
    <row r="465" spans="1:19" x14ac:dyDescent="0.25">
      <c r="A465" s="176">
        <v>465</v>
      </c>
      <c r="B465" s="174">
        <v>25.19</v>
      </c>
      <c r="C465" s="174">
        <v>62.98</v>
      </c>
      <c r="D465" s="174">
        <v>29.73</v>
      </c>
      <c r="E465" s="175">
        <f>'soust.uk.JMK př.č.2'!$M$30+'soust.uk.JMK př.č.2'!$N$30</f>
        <v>39578</v>
      </c>
      <c r="F465" s="175">
        <f>'soust.uk.JMK př.č.2'!$O$30+'soust.uk.JMK př.č.2'!$P$30</f>
        <v>22423</v>
      </c>
      <c r="G465" s="175">
        <f>'soust.uk.JMK př.č.2'!$L$30</f>
        <v>379</v>
      </c>
      <c r="H465" s="63">
        <f t="shared" si="42"/>
        <v>38274</v>
      </c>
      <c r="I465" s="63">
        <f t="shared" si="43"/>
        <v>27905</v>
      </c>
      <c r="J465" s="63">
        <f t="shared" si="44"/>
        <v>22911</v>
      </c>
      <c r="K465" s="63">
        <f t="shared" si="45"/>
        <v>16592</v>
      </c>
      <c r="L465" s="63">
        <f t="shared" si="46"/>
        <v>9990</v>
      </c>
      <c r="M465" s="63">
        <f t="shared" si="47"/>
        <v>5940</v>
      </c>
      <c r="N465" s="167"/>
      <c r="O465" s="167"/>
      <c r="P465" s="167"/>
      <c r="Q465" s="167"/>
      <c r="R465" s="167"/>
      <c r="S465" s="167"/>
    </row>
    <row r="466" spans="1:19" x14ac:dyDescent="0.25">
      <c r="A466" s="176">
        <v>466</v>
      </c>
      <c r="B466" s="174">
        <v>25.19</v>
      </c>
      <c r="C466" s="174">
        <v>62.99</v>
      </c>
      <c r="D466" s="174">
        <v>29.73</v>
      </c>
      <c r="E466" s="175">
        <f>'soust.uk.JMK př.č.2'!$M$30+'soust.uk.JMK př.č.2'!$N$30</f>
        <v>39578</v>
      </c>
      <c r="F466" s="175">
        <f>'soust.uk.JMK př.č.2'!$O$30+'soust.uk.JMK př.č.2'!$P$30</f>
        <v>22423</v>
      </c>
      <c r="G466" s="175">
        <f>'soust.uk.JMK př.č.2'!$L$30</f>
        <v>379</v>
      </c>
      <c r="H466" s="63">
        <f t="shared" si="42"/>
        <v>38274</v>
      </c>
      <c r="I466" s="63">
        <f t="shared" si="43"/>
        <v>27905</v>
      </c>
      <c r="J466" s="63">
        <f t="shared" si="44"/>
        <v>22910</v>
      </c>
      <c r="K466" s="63">
        <f t="shared" si="45"/>
        <v>16591</v>
      </c>
      <c r="L466" s="63">
        <f t="shared" si="46"/>
        <v>9990</v>
      </c>
      <c r="M466" s="63">
        <f t="shared" si="47"/>
        <v>5940</v>
      </c>
      <c r="N466" s="167"/>
      <c r="O466" s="167"/>
      <c r="P466" s="167"/>
      <c r="Q466" s="167"/>
      <c r="R466" s="167"/>
      <c r="S466" s="167"/>
    </row>
    <row r="467" spans="1:19" x14ac:dyDescent="0.25">
      <c r="A467" s="176">
        <v>467</v>
      </c>
      <c r="B467" s="174">
        <v>25.2</v>
      </c>
      <c r="C467" s="174">
        <v>62.99</v>
      </c>
      <c r="D467" s="174">
        <v>29.73</v>
      </c>
      <c r="E467" s="175">
        <f>'soust.uk.JMK př.č.2'!$M$30+'soust.uk.JMK př.č.2'!$N$30</f>
        <v>39578</v>
      </c>
      <c r="F467" s="175">
        <f>'soust.uk.JMK př.č.2'!$O$30+'soust.uk.JMK př.č.2'!$P$30</f>
        <v>22423</v>
      </c>
      <c r="G467" s="175">
        <f>'soust.uk.JMK př.č.2'!$L$30</f>
        <v>379</v>
      </c>
      <c r="H467" s="63">
        <f t="shared" si="42"/>
        <v>38263</v>
      </c>
      <c r="I467" s="63">
        <f t="shared" si="43"/>
        <v>27897</v>
      </c>
      <c r="J467" s="63">
        <f t="shared" si="44"/>
        <v>22910</v>
      </c>
      <c r="K467" s="63">
        <f t="shared" si="45"/>
        <v>16591</v>
      </c>
      <c r="L467" s="63">
        <f t="shared" si="46"/>
        <v>9987</v>
      </c>
      <c r="M467" s="63">
        <f t="shared" si="47"/>
        <v>5940</v>
      </c>
      <c r="N467" s="167"/>
      <c r="O467" s="167"/>
      <c r="P467" s="167"/>
      <c r="Q467" s="167"/>
      <c r="R467" s="167"/>
      <c r="S467" s="167"/>
    </row>
    <row r="468" spans="1:19" x14ac:dyDescent="0.25">
      <c r="A468" s="176">
        <v>468</v>
      </c>
      <c r="B468" s="174">
        <v>25.2</v>
      </c>
      <c r="C468" s="174">
        <v>63</v>
      </c>
      <c r="D468" s="174">
        <v>29.73</v>
      </c>
      <c r="E468" s="175">
        <f>'soust.uk.JMK př.č.2'!$M$30+'soust.uk.JMK př.č.2'!$N$30</f>
        <v>39578</v>
      </c>
      <c r="F468" s="175">
        <f>'soust.uk.JMK př.č.2'!$O$30+'soust.uk.JMK př.č.2'!$P$30</f>
        <v>22423</v>
      </c>
      <c r="G468" s="175">
        <f>'soust.uk.JMK př.č.2'!$L$30</f>
        <v>379</v>
      </c>
      <c r="H468" s="63">
        <f t="shared" si="42"/>
        <v>38263</v>
      </c>
      <c r="I468" s="63">
        <f t="shared" si="43"/>
        <v>27897</v>
      </c>
      <c r="J468" s="63">
        <f t="shared" si="44"/>
        <v>22907</v>
      </c>
      <c r="K468" s="63">
        <f t="shared" si="45"/>
        <v>16589</v>
      </c>
      <c r="L468" s="63">
        <f t="shared" si="46"/>
        <v>9987</v>
      </c>
      <c r="M468" s="63">
        <f t="shared" si="47"/>
        <v>5939</v>
      </c>
      <c r="N468" s="167"/>
      <c r="O468" s="167"/>
      <c r="P468" s="167"/>
      <c r="Q468" s="167"/>
      <c r="R468" s="167"/>
      <c r="S468" s="167"/>
    </row>
    <row r="469" spans="1:19" x14ac:dyDescent="0.25">
      <c r="A469" s="176">
        <v>469</v>
      </c>
      <c r="B469" s="174">
        <v>25.2</v>
      </c>
      <c r="C469" s="174">
        <v>63</v>
      </c>
      <c r="D469" s="174">
        <v>29.73</v>
      </c>
      <c r="E469" s="175">
        <f>'soust.uk.JMK př.č.2'!$M$30+'soust.uk.JMK př.č.2'!$N$30</f>
        <v>39578</v>
      </c>
      <c r="F469" s="175">
        <f>'soust.uk.JMK př.č.2'!$O$30+'soust.uk.JMK př.č.2'!$P$30</f>
        <v>22423</v>
      </c>
      <c r="G469" s="175">
        <f>'soust.uk.JMK př.č.2'!$L$30</f>
        <v>379</v>
      </c>
      <c r="H469" s="63">
        <f t="shared" si="42"/>
        <v>38263</v>
      </c>
      <c r="I469" s="63">
        <f t="shared" si="43"/>
        <v>27897</v>
      </c>
      <c r="J469" s="63">
        <f t="shared" si="44"/>
        <v>22907</v>
      </c>
      <c r="K469" s="63">
        <f t="shared" si="45"/>
        <v>16589</v>
      </c>
      <c r="L469" s="63">
        <f t="shared" si="46"/>
        <v>9987</v>
      </c>
      <c r="M469" s="63">
        <f t="shared" si="47"/>
        <v>5939</v>
      </c>
      <c r="N469" s="167"/>
      <c r="O469" s="167"/>
      <c r="P469" s="167"/>
      <c r="Q469" s="167"/>
      <c r="R469" s="167"/>
      <c r="S469" s="167"/>
    </row>
    <row r="470" spans="1:19" x14ac:dyDescent="0.25">
      <c r="A470" s="176">
        <v>470</v>
      </c>
      <c r="B470" s="174">
        <v>25.2</v>
      </c>
      <c r="C470" s="174">
        <v>63.01</v>
      </c>
      <c r="D470" s="174">
        <v>29.73</v>
      </c>
      <c r="E470" s="175">
        <f>'soust.uk.JMK př.č.2'!$M$30+'soust.uk.JMK př.č.2'!$N$30</f>
        <v>39578</v>
      </c>
      <c r="F470" s="175">
        <f>'soust.uk.JMK př.č.2'!$O$30+'soust.uk.JMK př.č.2'!$P$30</f>
        <v>22423</v>
      </c>
      <c r="G470" s="175">
        <f>'soust.uk.JMK př.č.2'!$L$30</f>
        <v>379</v>
      </c>
      <c r="H470" s="63">
        <f t="shared" si="42"/>
        <v>38263</v>
      </c>
      <c r="I470" s="63">
        <f t="shared" si="43"/>
        <v>27897</v>
      </c>
      <c r="J470" s="63">
        <f t="shared" si="44"/>
        <v>22906</v>
      </c>
      <c r="K470" s="63">
        <f t="shared" si="45"/>
        <v>16588</v>
      </c>
      <c r="L470" s="63">
        <f t="shared" si="46"/>
        <v>9987</v>
      </c>
      <c r="M470" s="63">
        <f t="shared" si="47"/>
        <v>5939</v>
      </c>
      <c r="N470" s="167"/>
      <c r="O470" s="167"/>
      <c r="P470" s="167"/>
      <c r="Q470" s="167"/>
      <c r="R470" s="167"/>
      <c r="S470" s="167"/>
    </row>
    <row r="471" spans="1:19" x14ac:dyDescent="0.25">
      <c r="A471" s="176">
        <v>471</v>
      </c>
      <c r="B471" s="174">
        <v>25.2</v>
      </c>
      <c r="C471" s="174">
        <v>63.01</v>
      </c>
      <c r="D471" s="174">
        <v>29.73</v>
      </c>
      <c r="E471" s="175">
        <f>'soust.uk.JMK př.č.2'!$M$30+'soust.uk.JMK př.č.2'!$N$30</f>
        <v>39578</v>
      </c>
      <c r="F471" s="175">
        <f>'soust.uk.JMK př.č.2'!$O$30+'soust.uk.JMK př.č.2'!$P$30</f>
        <v>22423</v>
      </c>
      <c r="G471" s="175">
        <f>'soust.uk.JMK př.č.2'!$L$30</f>
        <v>379</v>
      </c>
      <c r="H471" s="63">
        <f t="shared" si="42"/>
        <v>38263</v>
      </c>
      <c r="I471" s="63">
        <f t="shared" si="43"/>
        <v>27897</v>
      </c>
      <c r="J471" s="63">
        <f t="shared" si="44"/>
        <v>22906</v>
      </c>
      <c r="K471" s="63">
        <f t="shared" si="45"/>
        <v>16588</v>
      </c>
      <c r="L471" s="63">
        <f t="shared" si="46"/>
        <v>9987</v>
      </c>
      <c r="M471" s="63">
        <f t="shared" si="47"/>
        <v>5939</v>
      </c>
      <c r="N471" s="167"/>
      <c r="O471" s="167"/>
      <c r="P471" s="167"/>
      <c r="Q471" s="167"/>
      <c r="R471" s="167"/>
      <c r="S471" s="167"/>
    </row>
    <row r="472" spans="1:19" x14ac:dyDescent="0.25">
      <c r="A472" s="176">
        <v>472</v>
      </c>
      <c r="B472" s="174">
        <v>25.21</v>
      </c>
      <c r="C472" s="174">
        <v>63.02</v>
      </c>
      <c r="D472" s="174">
        <v>29.73</v>
      </c>
      <c r="E472" s="175">
        <f>'soust.uk.JMK př.č.2'!$M$30+'soust.uk.JMK př.č.2'!$N$30</f>
        <v>39578</v>
      </c>
      <c r="F472" s="175">
        <f>'soust.uk.JMK př.č.2'!$O$30+'soust.uk.JMK př.č.2'!$P$30</f>
        <v>22423</v>
      </c>
      <c r="G472" s="175">
        <f>'soust.uk.JMK př.č.2'!$L$30</f>
        <v>379</v>
      </c>
      <c r="H472" s="63">
        <f t="shared" si="42"/>
        <v>38254</v>
      </c>
      <c r="I472" s="63">
        <f t="shared" si="43"/>
        <v>27890</v>
      </c>
      <c r="J472" s="63">
        <f t="shared" si="44"/>
        <v>22904</v>
      </c>
      <c r="K472" s="63">
        <f t="shared" si="45"/>
        <v>16587</v>
      </c>
      <c r="L472" s="63">
        <f t="shared" si="46"/>
        <v>9985</v>
      </c>
      <c r="M472" s="63">
        <f t="shared" si="47"/>
        <v>5938</v>
      </c>
      <c r="N472" s="167"/>
      <c r="O472" s="167"/>
      <c r="P472" s="167"/>
      <c r="Q472" s="167"/>
      <c r="R472" s="167"/>
      <c r="S472" s="167"/>
    </row>
    <row r="473" spans="1:19" x14ac:dyDescent="0.25">
      <c r="A473" s="176">
        <v>473</v>
      </c>
      <c r="B473" s="174">
        <v>25.21</v>
      </c>
      <c r="C473" s="174">
        <v>63.02</v>
      </c>
      <c r="D473" s="174">
        <v>29.73</v>
      </c>
      <c r="E473" s="175">
        <f>'soust.uk.JMK př.č.2'!$M$30+'soust.uk.JMK př.č.2'!$N$30</f>
        <v>39578</v>
      </c>
      <c r="F473" s="175">
        <f>'soust.uk.JMK př.č.2'!$O$30+'soust.uk.JMK př.č.2'!$P$30</f>
        <v>22423</v>
      </c>
      <c r="G473" s="175">
        <f>'soust.uk.JMK př.č.2'!$L$30</f>
        <v>379</v>
      </c>
      <c r="H473" s="63">
        <f t="shared" si="42"/>
        <v>38254</v>
      </c>
      <c r="I473" s="63">
        <f t="shared" si="43"/>
        <v>27890</v>
      </c>
      <c r="J473" s="63">
        <f t="shared" si="44"/>
        <v>22904</v>
      </c>
      <c r="K473" s="63">
        <f t="shared" si="45"/>
        <v>16587</v>
      </c>
      <c r="L473" s="63">
        <f t="shared" si="46"/>
        <v>9985</v>
      </c>
      <c r="M473" s="63">
        <f t="shared" si="47"/>
        <v>5938</v>
      </c>
      <c r="N473" s="167"/>
      <c r="O473" s="167"/>
      <c r="P473" s="167"/>
      <c r="Q473" s="167"/>
      <c r="R473" s="167"/>
      <c r="S473" s="167"/>
    </row>
    <row r="474" spans="1:19" x14ac:dyDescent="0.25">
      <c r="A474" s="176">
        <v>474</v>
      </c>
      <c r="B474" s="174">
        <v>25.21</v>
      </c>
      <c r="C474" s="174">
        <v>63.03</v>
      </c>
      <c r="D474" s="174">
        <v>29.73</v>
      </c>
      <c r="E474" s="175">
        <f>'soust.uk.JMK př.č.2'!$M$30+'soust.uk.JMK př.č.2'!$N$30</f>
        <v>39578</v>
      </c>
      <c r="F474" s="175">
        <f>'soust.uk.JMK př.č.2'!$O$30+'soust.uk.JMK př.č.2'!$P$30</f>
        <v>22423</v>
      </c>
      <c r="G474" s="175">
        <f>'soust.uk.JMK př.č.2'!$L$30</f>
        <v>379</v>
      </c>
      <c r="H474" s="63">
        <f t="shared" si="42"/>
        <v>38254</v>
      </c>
      <c r="I474" s="63">
        <f t="shared" si="43"/>
        <v>27890</v>
      </c>
      <c r="J474" s="63">
        <f t="shared" si="44"/>
        <v>22903</v>
      </c>
      <c r="K474" s="63">
        <f t="shared" si="45"/>
        <v>16586</v>
      </c>
      <c r="L474" s="63">
        <f t="shared" si="46"/>
        <v>9985</v>
      </c>
      <c r="M474" s="63">
        <f t="shared" si="47"/>
        <v>5938</v>
      </c>
      <c r="N474" s="167"/>
      <c r="O474" s="167"/>
      <c r="P474" s="167"/>
      <c r="Q474" s="167"/>
      <c r="R474" s="167"/>
      <c r="S474" s="167"/>
    </row>
    <row r="475" spans="1:19" x14ac:dyDescent="0.25">
      <c r="A475" s="176">
        <v>475</v>
      </c>
      <c r="B475" s="174">
        <v>25.21</v>
      </c>
      <c r="C475" s="174">
        <v>63.03</v>
      </c>
      <c r="D475" s="174">
        <v>29.73</v>
      </c>
      <c r="E475" s="175">
        <f>'soust.uk.JMK př.č.2'!$M$30+'soust.uk.JMK př.č.2'!$N$30</f>
        <v>39578</v>
      </c>
      <c r="F475" s="175">
        <f>'soust.uk.JMK př.č.2'!$O$30+'soust.uk.JMK př.č.2'!$P$30</f>
        <v>22423</v>
      </c>
      <c r="G475" s="175">
        <f>'soust.uk.JMK př.č.2'!$L$30</f>
        <v>379</v>
      </c>
      <c r="H475" s="63">
        <f t="shared" si="42"/>
        <v>38254</v>
      </c>
      <c r="I475" s="63">
        <f t="shared" si="43"/>
        <v>27890</v>
      </c>
      <c r="J475" s="63">
        <f t="shared" si="44"/>
        <v>22903</v>
      </c>
      <c r="K475" s="63">
        <f t="shared" si="45"/>
        <v>16586</v>
      </c>
      <c r="L475" s="63">
        <f t="shared" si="46"/>
        <v>9985</v>
      </c>
      <c r="M475" s="63">
        <f t="shared" si="47"/>
        <v>5938</v>
      </c>
      <c r="N475" s="167"/>
      <c r="O475" s="167"/>
      <c r="P475" s="167"/>
      <c r="Q475" s="167"/>
      <c r="R475" s="167"/>
      <c r="S475" s="167"/>
    </row>
    <row r="476" spans="1:19" x14ac:dyDescent="0.25">
      <c r="A476" s="176">
        <v>476</v>
      </c>
      <c r="B476" s="174">
        <v>25.22</v>
      </c>
      <c r="C476" s="174">
        <v>63.04</v>
      </c>
      <c r="D476" s="174">
        <v>29.73</v>
      </c>
      <c r="E476" s="175">
        <f>'soust.uk.JMK př.č.2'!$M$30+'soust.uk.JMK př.č.2'!$N$30</f>
        <v>39578</v>
      </c>
      <c r="F476" s="175">
        <f>'soust.uk.JMK př.č.2'!$O$30+'soust.uk.JMK př.č.2'!$P$30</f>
        <v>22423</v>
      </c>
      <c r="G476" s="175">
        <f>'soust.uk.JMK př.č.2'!$L$30</f>
        <v>379</v>
      </c>
      <c r="H476" s="63">
        <f t="shared" si="42"/>
        <v>38243</v>
      </c>
      <c r="I476" s="63">
        <f t="shared" si="43"/>
        <v>27882</v>
      </c>
      <c r="J476" s="63">
        <f t="shared" si="44"/>
        <v>22901</v>
      </c>
      <c r="K476" s="63">
        <f t="shared" si="45"/>
        <v>16585</v>
      </c>
      <c r="L476" s="63">
        <f t="shared" si="46"/>
        <v>9982</v>
      </c>
      <c r="M476" s="63">
        <f t="shared" si="47"/>
        <v>5937</v>
      </c>
      <c r="N476" s="167"/>
      <c r="O476" s="167"/>
      <c r="P476" s="167"/>
      <c r="Q476" s="167"/>
      <c r="R476" s="167"/>
      <c r="S476" s="167"/>
    </row>
    <row r="477" spans="1:19" x14ac:dyDescent="0.25">
      <c r="A477" s="176">
        <v>477</v>
      </c>
      <c r="B477" s="174">
        <v>25.22</v>
      </c>
      <c r="C477" s="174">
        <v>63.04</v>
      </c>
      <c r="D477" s="174">
        <v>29.73</v>
      </c>
      <c r="E477" s="175">
        <f>'soust.uk.JMK př.č.2'!$M$30+'soust.uk.JMK př.č.2'!$N$30</f>
        <v>39578</v>
      </c>
      <c r="F477" s="175">
        <f>'soust.uk.JMK př.č.2'!$O$30+'soust.uk.JMK př.č.2'!$P$30</f>
        <v>22423</v>
      </c>
      <c r="G477" s="175">
        <f>'soust.uk.JMK př.č.2'!$L$30</f>
        <v>379</v>
      </c>
      <c r="H477" s="63">
        <f t="shared" si="42"/>
        <v>38243</v>
      </c>
      <c r="I477" s="63">
        <f t="shared" si="43"/>
        <v>27882</v>
      </c>
      <c r="J477" s="63">
        <f t="shared" si="44"/>
        <v>22901</v>
      </c>
      <c r="K477" s="63">
        <f t="shared" si="45"/>
        <v>16585</v>
      </c>
      <c r="L477" s="63">
        <f t="shared" si="46"/>
        <v>9982</v>
      </c>
      <c r="M477" s="63">
        <f t="shared" si="47"/>
        <v>5937</v>
      </c>
      <c r="N477" s="167"/>
      <c r="O477" s="167"/>
      <c r="P477" s="167"/>
      <c r="Q477" s="167"/>
      <c r="R477" s="167"/>
      <c r="S477" s="167"/>
    </row>
    <row r="478" spans="1:19" x14ac:dyDescent="0.25">
      <c r="A478" s="176">
        <v>478</v>
      </c>
      <c r="B478" s="174">
        <v>25.22</v>
      </c>
      <c r="C478" s="174">
        <v>63.05</v>
      </c>
      <c r="D478" s="174">
        <v>29.73</v>
      </c>
      <c r="E478" s="175">
        <f>'soust.uk.JMK př.č.2'!$M$30+'soust.uk.JMK př.č.2'!$N$30</f>
        <v>39578</v>
      </c>
      <c r="F478" s="175">
        <f>'soust.uk.JMK př.č.2'!$O$30+'soust.uk.JMK př.č.2'!$P$30</f>
        <v>22423</v>
      </c>
      <c r="G478" s="175">
        <f>'soust.uk.JMK př.č.2'!$L$30</f>
        <v>379</v>
      </c>
      <c r="H478" s="63">
        <f t="shared" si="42"/>
        <v>38243</v>
      </c>
      <c r="I478" s="63">
        <f t="shared" si="43"/>
        <v>27882</v>
      </c>
      <c r="J478" s="63">
        <f t="shared" si="44"/>
        <v>22899</v>
      </c>
      <c r="K478" s="63">
        <f t="shared" si="45"/>
        <v>16583</v>
      </c>
      <c r="L478" s="63">
        <f t="shared" si="46"/>
        <v>9982</v>
      </c>
      <c r="M478" s="63">
        <f t="shared" si="47"/>
        <v>5937</v>
      </c>
      <c r="N478" s="167"/>
      <c r="O478" s="167"/>
      <c r="P478" s="167"/>
      <c r="Q478" s="167"/>
      <c r="R478" s="167"/>
      <c r="S478" s="167"/>
    </row>
    <row r="479" spans="1:19" x14ac:dyDescent="0.25">
      <c r="A479" s="176">
        <v>479</v>
      </c>
      <c r="B479" s="174">
        <v>25.22</v>
      </c>
      <c r="C479" s="174">
        <v>63.05</v>
      </c>
      <c r="D479" s="174">
        <v>29.73</v>
      </c>
      <c r="E479" s="175">
        <f>'soust.uk.JMK př.č.2'!$M$30+'soust.uk.JMK př.č.2'!$N$30</f>
        <v>39578</v>
      </c>
      <c r="F479" s="175">
        <f>'soust.uk.JMK př.č.2'!$O$30+'soust.uk.JMK př.č.2'!$P$30</f>
        <v>22423</v>
      </c>
      <c r="G479" s="175">
        <f>'soust.uk.JMK př.č.2'!$L$30</f>
        <v>379</v>
      </c>
      <c r="H479" s="63">
        <f t="shared" si="42"/>
        <v>38243</v>
      </c>
      <c r="I479" s="63">
        <f t="shared" si="43"/>
        <v>27882</v>
      </c>
      <c r="J479" s="63">
        <f t="shared" si="44"/>
        <v>22899</v>
      </c>
      <c r="K479" s="63">
        <f t="shared" si="45"/>
        <v>16583</v>
      </c>
      <c r="L479" s="63">
        <f t="shared" si="46"/>
        <v>9982</v>
      </c>
      <c r="M479" s="63">
        <f t="shared" si="47"/>
        <v>5937</v>
      </c>
      <c r="N479" s="167"/>
      <c r="O479" s="167"/>
      <c r="P479" s="167"/>
      <c r="Q479" s="167"/>
      <c r="R479" s="167"/>
      <c r="S479" s="167"/>
    </row>
    <row r="480" spans="1:19" x14ac:dyDescent="0.25">
      <c r="A480" s="176">
        <v>480</v>
      </c>
      <c r="B480" s="174">
        <v>25.22</v>
      </c>
      <c r="C480" s="174">
        <v>63.06</v>
      </c>
      <c r="D480" s="174">
        <v>29.73</v>
      </c>
      <c r="E480" s="175">
        <f>'soust.uk.JMK př.č.2'!$M$30+'soust.uk.JMK př.č.2'!$N$30</f>
        <v>39578</v>
      </c>
      <c r="F480" s="175">
        <f>'soust.uk.JMK př.č.2'!$O$30+'soust.uk.JMK př.č.2'!$P$30</f>
        <v>22423</v>
      </c>
      <c r="G480" s="175">
        <f>'soust.uk.JMK př.č.2'!$L$30</f>
        <v>379</v>
      </c>
      <c r="H480" s="63">
        <f t="shared" si="42"/>
        <v>38243</v>
      </c>
      <c r="I480" s="63">
        <f t="shared" si="43"/>
        <v>27882</v>
      </c>
      <c r="J480" s="63">
        <f t="shared" si="44"/>
        <v>22897</v>
      </c>
      <c r="K480" s="63">
        <f t="shared" si="45"/>
        <v>16582</v>
      </c>
      <c r="L480" s="63">
        <f t="shared" si="46"/>
        <v>9982</v>
      </c>
      <c r="M480" s="63">
        <f t="shared" si="47"/>
        <v>5936</v>
      </c>
      <c r="N480" s="167"/>
      <c r="O480" s="167"/>
      <c r="P480" s="167"/>
      <c r="Q480" s="167"/>
      <c r="R480" s="167"/>
      <c r="S480" s="167"/>
    </row>
    <row r="481" spans="1:19" x14ac:dyDescent="0.25">
      <c r="A481" s="176">
        <v>481</v>
      </c>
      <c r="B481" s="174">
        <v>25.23</v>
      </c>
      <c r="C481" s="174">
        <v>63.06</v>
      </c>
      <c r="D481" s="174">
        <v>29.73</v>
      </c>
      <c r="E481" s="175">
        <f>'soust.uk.JMK př.č.2'!$M$30+'soust.uk.JMK př.č.2'!$N$30</f>
        <v>39578</v>
      </c>
      <c r="F481" s="175">
        <f>'soust.uk.JMK př.č.2'!$O$30+'soust.uk.JMK př.č.2'!$P$30</f>
        <v>22423</v>
      </c>
      <c r="G481" s="175">
        <f>'soust.uk.JMK př.č.2'!$L$30</f>
        <v>379</v>
      </c>
      <c r="H481" s="63">
        <f t="shared" si="42"/>
        <v>38233</v>
      </c>
      <c r="I481" s="63">
        <f t="shared" si="43"/>
        <v>27875</v>
      </c>
      <c r="J481" s="63">
        <f t="shared" si="44"/>
        <v>22897</v>
      </c>
      <c r="K481" s="63">
        <f t="shared" si="45"/>
        <v>16582</v>
      </c>
      <c r="L481" s="63">
        <f t="shared" si="46"/>
        <v>9979</v>
      </c>
      <c r="M481" s="63">
        <f t="shared" si="47"/>
        <v>5936</v>
      </c>
      <c r="N481" s="167"/>
      <c r="O481" s="167"/>
      <c r="P481" s="167"/>
      <c r="Q481" s="167"/>
      <c r="R481" s="167"/>
      <c r="S481" s="167"/>
    </row>
    <row r="482" spans="1:19" x14ac:dyDescent="0.25">
      <c r="A482" s="176">
        <v>482</v>
      </c>
      <c r="B482" s="174">
        <v>25.23</v>
      </c>
      <c r="C482" s="174">
        <v>63.07</v>
      </c>
      <c r="D482" s="174">
        <v>29.73</v>
      </c>
      <c r="E482" s="175">
        <f>'soust.uk.JMK př.č.2'!$M$30+'soust.uk.JMK př.č.2'!$N$30</f>
        <v>39578</v>
      </c>
      <c r="F482" s="175">
        <f>'soust.uk.JMK př.č.2'!$O$30+'soust.uk.JMK př.č.2'!$P$30</f>
        <v>22423</v>
      </c>
      <c r="G482" s="175">
        <f>'soust.uk.JMK př.č.2'!$L$30</f>
        <v>379</v>
      </c>
      <c r="H482" s="63">
        <f t="shared" si="42"/>
        <v>38233</v>
      </c>
      <c r="I482" s="63">
        <f t="shared" si="43"/>
        <v>27875</v>
      </c>
      <c r="J482" s="63">
        <f t="shared" si="44"/>
        <v>22896</v>
      </c>
      <c r="K482" s="63">
        <f t="shared" si="45"/>
        <v>16581</v>
      </c>
      <c r="L482" s="63">
        <f t="shared" si="46"/>
        <v>9979</v>
      </c>
      <c r="M482" s="63">
        <f t="shared" si="47"/>
        <v>5936</v>
      </c>
      <c r="N482" s="167"/>
      <c r="O482" s="167"/>
      <c r="P482" s="167"/>
      <c r="Q482" s="167"/>
      <c r="R482" s="167"/>
      <c r="S482" s="167"/>
    </row>
    <row r="483" spans="1:19" x14ac:dyDescent="0.25">
      <c r="A483" s="176">
        <v>483</v>
      </c>
      <c r="B483" s="174">
        <v>25.23</v>
      </c>
      <c r="C483" s="174">
        <v>63.08</v>
      </c>
      <c r="D483" s="174">
        <v>29.73</v>
      </c>
      <c r="E483" s="175">
        <f>'soust.uk.JMK př.č.2'!$M$30+'soust.uk.JMK př.č.2'!$N$30</f>
        <v>39578</v>
      </c>
      <c r="F483" s="175">
        <f>'soust.uk.JMK př.č.2'!$O$30+'soust.uk.JMK př.č.2'!$P$30</f>
        <v>22423</v>
      </c>
      <c r="G483" s="175">
        <f>'soust.uk.JMK př.č.2'!$L$30</f>
        <v>379</v>
      </c>
      <c r="H483" s="63">
        <f t="shared" si="42"/>
        <v>38233</v>
      </c>
      <c r="I483" s="63">
        <f t="shared" si="43"/>
        <v>27875</v>
      </c>
      <c r="J483" s="63">
        <f t="shared" si="44"/>
        <v>22895</v>
      </c>
      <c r="K483" s="63">
        <f t="shared" si="45"/>
        <v>16580</v>
      </c>
      <c r="L483" s="63">
        <f t="shared" si="46"/>
        <v>9979</v>
      </c>
      <c r="M483" s="63">
        <f t="shared" si="47"/>
        <v>5936</v>
      </c>
      <c r="N483" s="167"/>
      <c r="O483" s="167"/>
      <c r="P483" s="167"/>
      <c r="Q483" s="167"/>
      <c r="R483" s="167"/>
      <c r="S483" s="167"/>
    </row>
    <row r="484" spans="1:19" x14ac:dyDescent="0.25">
      <c r="A484" s="176">
        <v>484</v>
      </c>
      <c r="B484" s="174">
        <v>25.23</v>
      </c>
      <c r="C484" s="174">
        <v>63.08</v>
      </c>
      <c r="D484" s="174">
        <v>29.73</v>
      </c>
      <c r="E484" s="175">
        <f>'soust.uk.JMK př.č.2'!$M$30+'soust.uk.JMK př.č.2'!$N$30</f>
        <v>39578</v>
      </c>
      <c r="F484" s="175">
        <f>'soust.uk.JMK př.č.2'!$O$30+'soust.uk.JMK př.č.2'!$P$30</f>
        <v>22423</v>
      </c>
      <c r="G484" s="175">
        <f>'soust.uk.JMK př.č.2'!$L$30</f>
        <v>379</v>
      </c>
      <c r="H484" s="63">
        <f t="shared" si="42"/>
        <v>38233</v>
      </c>
      <c r="I484" s="63">
        <f t="shared" si="43"/>
        <v>27875</v>
      </c>
      <c r="J484" s="63">
        <f t="shared" si="44"/>
        <v>22895</v>
      </c>
      <c r="K484" s="63">
        <f t="shared" si="45"/>
        <v>16580</v>
      </c>
      <c r="L484" s="63">
        <f t="shared" si="46"/>
        <v>9979</v>
      </c>
      <c r="M484" s="63">
        <f t="shared" si="47"/>
        <v>5936</v>
      </c>
      <c r="N484" s="167"/>
      <c r="O484" s="167"/>
      <c r="P484" s="167"/>
      <c r="Q484" s="167"/>
      <c r="R484" s="167"/>
      <c r="S484" s="167"/>
    </row>
    <row r="485" spans="1:19" x14ac:dyDescent="0.25">
      <c r="A485" s="176">
        <v>485</v>
      </c>
      <c r="B485" s="174">
        <v>25.23</v>
      </c>
      <c r="C485" s="174">
        <v>63.09</v>
      </c>
      <c r="D485" s="174">
        <v>29.73</v>
      </c>
      <c r="E485" s="175">
        <f>'soust.uk.JMK př.č.2'!$M$30+'soust.uk.JMK př.č.2'!$N$30</f>
        <v>39578</v>
      </c>
      <c r="F485" s="175">
        <f>'soust.uk.JMK př.č.2'!$O$30+'soust.uk.JMK př.č.2'!$P$30</f>
        <v>22423</v>
      </c>
      <c r="G485" s="175">
        <f>'soust.uk.JMK př.č.2'!$L$30</f>
        <v>379</v>
      </c>
      <c r="H485" s="63">
        <f t="shared" si="42"/>
        <v>38233</v>
      </c>
      <c r="I485" s="63">
        <f t="shared" si="43"/>
        <v>27875</v>
      </c>
      <c r="J485" s="63">
        <f t="shared" si="44"/>
        <v>22893</v>
      </c>
      <c r="K485" s="63">
        <f t="shared" si="45"/>
        <v>16579</v>
      </c>
      <c r="L485" s="63">
        <f t="shared" si="46"/>
        <v>9979</v>
      </c>
      <c r="M485" s="63">
        <f t="shared" si="47"/>
        <v>5935</v>
      </c>
      <c r="N485" s="167"/>
      <c r="O485" s="167"/>
      <c r="P485" s="167"/>
      <c r="Q485" s="167"/>
      <c r="R485" s="167"/>
      <c r="S485" s="167"/>
    </row>
    <row r="486" spans="1:19" x14ac:dyDescent="0.25">
      <c r="A486" s="176">
        <v>486</v>
      </c>
      <c r="B486" s="174">
        <v>25.24</v>
      </c>
      <c r="C486" s="174">
        <v>63.09</v>
      </c>
      <c r="D486" s="174">
        <v>29.73</v>
      </c>
      <c r="E486" s="175">
        <f>'soust.uk.JMK př.č.2'!$M$30+'soust.uk.JMK př.č.2'!$N$30</f>
        <v>39578</v>
      </c>
      <c r="F486" s="175">
        <f>'soust.uk.JMK př.č.2'!$O$30+'soust.uk.JMK př.č.2'!$P$30</f>
        <v>22423</v>
      </c>
      <c r="G486" s="175">
        <f>'soust.uk.JMK př.č.2'!$L$30</f>
        <v>379</v>
      </c>
      <c r="H486" s="63">
        <f t="shared" si="42"/>
        <v>38222</v>
      </c>
      <c r="I486" s="63">
        <f t="shared" si="43"/>
        <v>27867</v>
      </c>
      <c r="J486" s="63">
        <f t="shared" si="44"/>
        <v>22893</v>
      </c>
      <c r="K486" s="63">
        <f t="shared" si="45"/>
        <v>16579</v>
      </c>
      <c r="L486" s="63">
        <f t="shared" si="46"/>
        <v>9976</v>
      </c>
      <c r="M486" s="63">
        <f t="shared" si="47"/>
        <v>5935</v>
      </c>
      <c r="N486" s="167"/>
      <c r="O486" s="167"/>
      <c r="P486" s="167"/>
      <c r="Q486" s="167"/>
      <c r="R486" s="167"/>
      <c r="S486" s="167"/>
    </row>
    <row r="487" spans="1:19" x14ac:dyDescent="0.25">
      <c r="A487" s="176">
        <v>487</v>
      </c>
      <c r="B487" s="174">
        <v>25.24</v>
      </c>
      <c r="C487" s="174">
        <v>63.1</v>
      </c>
      <c r="D487" s="174">
        <v>29.73</v>
      </c>
      <c r="E487" s="175">
        <f>'soust.uk.JMK př.č.2'!$M$30+'soust.uk.JMK př.č.2'!$N$30</f>
        <v>39578</v>
      </c>
      <c r="F487" s="175">
        <f>'soust.uk.JMK př.č.2'!$O$30+'soust.uk.JMK př.č.2'!$P$30</f>
        <v>22423</v>
      </c>
      <c r="G487" s="175">
        <f>'soust.uk.JMK př.č.2'!$L$30</f>
        <v>379</v>
      </c>
      <c r="H487" s="63">
        <f t="shared" si="42"/>
        <v>38222</v>
      </c>
      <c r="I487" s="63">
        <f t="shared" si="43"/>
        <v>27867</v>
      </c>
      <c r="J487" s="63">
        <f t="shared" si="44"/>
        <v>22891</v>
      </c>
      <c r="K487" s="63">
        <f t="shared" si="45"/>
        <v>16577</v>
      </c>
      <c r="L487" s="63">
        <f t="shared" si="46"/>
        <v>9976</v>
      </c>
      <c r="M487" s="63">
        <f t="shared" si="47"/>
        <v>5935</v>
      </c>
      <c r="N487" s="167"/>
      <c r="O487" s="167"/>
      <c r="P487" s="167"/>
      <c r="Q487" s="167"/>
      <c r="R487" s="167"/>
      <c r="S487" s="167"/>
    </row>
    <row r="488" spans="1:19" x14ac:dyDescent="0.25">
      <c r="A488" s="176">
        <v>488</v>
      </c>
      <c r="B488" s="174">
        <v>25.24</v>
      </c>
      <c r="C488" s="174">
        <v>63.1</v>
      </c>
      <c r="D488" s="174">
        <v>29.73</v>
      </c>
      <c r="E488" s="175">
        <f>'soust.uk.JMK př.č.2'!$M$30+'soust.uk.JMK př.č.2'!$N$30</f>
        <v>39578</v>
      </c>
      <c r="F488" s="175">
        <f>'soust.uk.JMK př.č.2'!$O$30+'soust.uk.JMK př.č.2'!$P$30</f>
        <v>22423</v>
      </c>
      <c r="G488" s="175">
        <f>'soust.uk.JMK př.č.2'!$L$30</f>
        <v>379</v>
      </c>
      <c r="H488" s="63">
        <f t="shared" si="42"/>
        <v>38222</v>
      </c>
      <c r="I488" s="63">
        <f t="shared" si="43"/>
        <v>27867</v>
      </c>
      <c r="J488" s="63">
        <f t="shared" si="44"/>
        <v>22891</v>
      </c>
      <c r="K488" s="63">
        <f t="shared" si="45"/>
        <v>16577</v>
      </c>
      <c r="L488" s="63">
        <f t="shared" si="46"/>
        <v>9976</v>
      </c>
      <c r="M488" s="63">
        <f t="shared" si="47"/>
        <v>5935</v>
      </c>
      <c r="N488" s="167"/>
      <c r="O488" s="167"/>
      <c r="P488" s="167"/>
      <c r="Q488" s="167"/>
      <c r="R488" s="167"/>
      <c r="S488" s="167"/>
    </row>
    <row r="489" spans="1:19" x14ac:dyDescent="0.25">
      <c r="A489" s="176">
        <v>489</v>
      </c>
      <c r="B489" s="174">
        <v>25.24</v>
      </c>
      <c r="C489" s="174">
        <v>63.11</v>
      </c>
      <c r="D489" s="174">
        <v>29.73</v>
      </c>
      <c r="E489" s="175">
        <f>'soust.uk.JMK př.č.2'!$M$30+'soust.uk.JMK př.č.2'!$N$30</f>
        <v>39578</v>
      </c>
      <c r="F489" s="175">
        <f>'soust.uk.JMK př.č.2'!$O$30+'soust.uk.JMK př.č.2'!$P$30</f>
        <v>22423</v>
      </c>
      <c r="G489" s="175">
        <f>'soust.uk.JMK př.č.2'!$L$30</f>
        <v>379</v>
      </c>
      <c r="H489" s="63">
        <f t="shared" si="42"/>
        <v>38222</v>
      </c>
      <c r="I489" s="63">
        <f t="shared" si="43"/>
        <v>27867</v>
      </c>
      <c r="J489" s="63">
        <f t="shared" si="44"/>
        <v>22889</v>
      </c>
      <c r="K489" s="63">
        <f t="shared" si="45"/>
        <v>16576</v>
      </c>
      <c r="L489" s="63">
        <f t="shared" si="46"/>
        <v>9976</v>
      </c>
      <c r="M489" s="63">
        <f t="shared" si="47"/>
        <v>5934</v>
      </c>
      <c r="N489" s="167"/>
      <c r="O489" s="167"/>
      <c r="P489" s="167"/>
      <c r="Q489" s="167"/>
      <c r="R489" s="167"/>
      <c r="S489" s="167"/>
    </row>
    <row r="490" spans="1:19" x14ac:dyDescent="0.25">
      <c r="A490" s="176">
        <v>490</v>
      </c>
      <c r="B490" s="174">
        <v>25.24</v>
      </c>
      <c r="C490" s="174">
        <v>63.11</v>
      </c>
      <c r="D490" s="174">
        <v>29.73</v>
      </c>
      <c r="E490" s="175">
        <f>'soust.uk.JMK př.č.2'!$M$30+'soust.uk.JMK př.č.2'!$N$30</f>
        <v>39578</v>
      </c>
      <c r="F490" s="175">
        <f>'soust.uk.JMK př.č.2'!$O$30+'soust.uk.JMK př.č.2'!$P$30</f>
        <v>22423</v>
      </c>
      <c r="G490" s="175">
        <f>'soust.uk.JMK př.č.2'!$L$30</f>
        <v>379</v>
      </c>
      <c r="H490" s="63">
        <f t="shared" si="42"/>
        <v>38222</v>
      </c>
      <c r="I490" s="63">
        <f t="shared" si="43"/>
        <v>27867</v>
      </c>
      <c r="J490" s="63">
        <f t="shared" si="44"/>
        <v>22889</v>
      </c>
      <c r="K490" s="63">
        <f t="shared" si="45"/>
        <v>16576</v>
      </c>
      <c r="L490" s="63">
        <f t="shared" si="46"/>
        <v>9976</v>
      </c>
      <c r="M490" s="63">
        <f t="shared" si="47"/>
        <v>5934</v>
      </c>
      <c r="N490" s="167"/>
      <c r="O490" s="167"/>
      <c r="P490" s="167"/>
      <c r="Q490" s="167"/>
      <c r="R490" s="167"/>
      <c r="S490" s="167"/>
    </row>
    <row r="491" spans="1:19" x14ac:dyDescent="0.25">
      <c r="A491" s="176">
        <v>491</v>
      </c>
      <c r="B491" s="174">
        <v>25.25</v>
      </c>
      <c r="C491" s="174">
        <v>63.12</v>
      </c>
      <c r="D491" s="174">
        <v>29.73</v>
      </c>
      <c r="E491" s="175">
        <f>'soust.uk.JMK př.č.2'!$M$30+'soust.uk.JMK př.č.2'!$N$30</f>
        <v>39578</v>
      </c>
      <c r="F491" s="175">
        <f>'soust.uk.JMK př.č.2'!$O$30+'soust.uk.JMK př.č.2'!$P$30</f>
        <v>22423</v>
      </c>
      <c r="G491" s="175">
        <f>'soust.uk.JMK př.č.2'!$L$30</f>
        <v>379</v>
      </c>
      <c r="H491" s="63">
        <f t="shared" si="42"/>
        <v>38213</v>
      </c>
      <c r="I491" s="63">
        <f t="shared" si="43"/>
        <v>27860</v>
      </c>
      <c r="J491" s="63">
        <f t="shared" si="44"/>
        <v>22888</v>
      </c>
      <c r="K491" s="63">
        <f t="shared" si="45"/>
        <v>16575</v>
      </c>
      <c r="L491" s="63">
        <f t="shared" si="46"/>
        <v>9974</v>
      </c>
      <c r="M491" s="63">
        <f t="shared" si="47"/>
        <v>5934</v>
      </c>
      <c r="N491" s="167"/>
      <c r="O491" s="167"/>
      <c r="P491" s="167"/>
      <c r="Q491" s="167"/>
      <c r="R491" s="167"/>
      <c r="S491" s="167"/>
    </row>
    <row r="492" spans="1:19" x14ac:dyDescent="0.25">
      <c r="A492" s="176">
        <v>492</v>
      </c>
      <c r="B492" s="174">
        <v>25.25</v>
      </c>
      <c r="C492" s="174">
        <v>63.12</v>
      </c>
      <c r="D492" s="174">
        <v>29.73</v>
      </c>
      <c r="E492" s="175">
        <f>'soust.uk.JMK př.č.2'!$M$30+'soust.uk.JMK př.č.2'!$N$30</f>
        <v>39578</v>
      </c>
      <c r="F492" s="175">
        <f>'soust.uk.JMK př.č.2'!$O$30+'soust.uk.JMK př.č.2'!$P$30</f>
        <v>22423</v>
      </c>
      <c r="G492" s="175">
        <f>'soust.uk.JMK př.č.2'!$L$30</f>
        <v>379</v>
      </c>
      <c r="H492" s="63">
        <f t="shared" si="42"/>
        <v>38213</v>
      </c>
      <c r="I492" s="63">
        <f t="shared" si="43"/>
        <v>27860</v>
      </c>
      <c r="J492" s="63">
        <f t="shared" si="44"/>
        <v>22888</v>
      </c>
      <c r="K492" s="63">
        <f t="shared" si="45"/>
        <v>16575</v>
      </c>
      <c r="L492" s="63">
        <f t="shared" si="46"/>
        <v>9974</v>
      </c>
      <c r="M492" s="63">
        <f t="shared" si="47"/>
        <v>5934</v>
      </c>
      <c r="N492" s="167"/>
      <c r="O492" s="167"/>
      <c r="P492" s="167"/>
      <c r="Q492" s="167"/>
      <c r="R492" s="167"/>
      <c r="S492" s="167"/>
    </row>
    <row r="493" spans="1:19" x14ac:dyDescent="0.25">
      <c r="A493" s="176">
        <v>493</v>
      </c>
      <c r="B493" s="174">
        <v>25.25</v>
      </c>
      <c r="C493" s="174">
        <v>63.13</v>
      </c>
      <c r="D493" s="174">
        <v>29.73</v>
      </c>
      <c r="E493" s="175">
        <f>'soust.uk.JMK př.č.2'!$M$30+'soust.uk.JMK př.č.2'!$N$30</f>
        <v>39578</v>
      </c>
      <c r="F493" s="175">
        <f>'soust.uk.JMK př.č.2'!$O$30+'soust.uk.JMK př.č.2'!$P$30</f>
        <v>22423</v>
      </c>
      <c r="G493" s="175">
        <f>'soust.uk.JMK př.č.2'!$L$30</f>
        <v>379</v>
      </c>
      <c r="H493" s="63">
        <f t="shared" si="42"/>
        <v>38213</v>
      </c>
      <c r="I493" s="63">
        <f t="shared" si="43"/>
        <v>27860</v>
      </c>
      <c r="J493" s="63">
        <f t="shared" si="44"/>
        <v>22886</v>
      </c>
      <c r="K493" s="63">
        <f t="shared" si="45"/>
        <v>16574</v>
      </c>
      <c r="L493" s="63">
        <f t="shared" si="46"/>
        <v>9974</v>
      </c>
      <c r="M493" s="63">
        <f t="shared" si="47"/>
        <v>5933</v>
      </c>
      <c r="N493" s="167"/>
      <c r="O493" s="167"/>
      <c r="P493" s="167"/>
      <c r="Q493" s="167"/>
      <c r="R493" s="167"/>
      <c r="S493" s="167"/>
    </row>
    <row r="494" spans="1:19" x14ac:dyDescent="0.25">
      <c r="A494" s="176">
        <v>494</v>
      </c>
      <c r="B494" s="174">
        <v>25.25</v>
      </c>
      <c r="C494" s="174">
        <v>63.13</v>
      </c>
      <c r="D494" s="174">
        <v>29.73</v>
      </c>
      <c r="E494" s="175">
        <f>'soust.uk.JMK př.č.2'!$M$30+'soust.uk.JMK př.č.2'!$N$30</f>
        <v>39578</v>
      </c>
      <c r="F494" s="175">
        <f>'soust.uk.JMK př.č.2'!$O$30+'soust.uk.JMK př.č.2'!$P$30</f>
        <v>22423</v>
      </c>
      <c r="G494" s="175">
        <f>'soust.uk.JMK př.č.2'!$L$30</f>
        <v>379</v>
      </c>
      <c r="H494" s="63">
        <f t="shared" si="42"/>
        <v>38213</v>
      </c>
      <c r="I494" s="63">
        <f t="shared" si="43"/>
        <v>27860</v>
      </c>
      <c r="J494" s="63">
        <f t="shared" si="44"/>
        <v>22886</v>
      </c>
      <c r="K494" s="63">
        <f t="shared" si="45"/>
        <v>16574</v>
      </c>
      <c r="L494" s="63">
        <f t="shared" si="46"/>
        <v>9974</v>
      </c>
      <c r="M494" s="63">
        <f t="shared" si="47"/>
        <v>5933</v>
      </c>
      <c r="N494" s="167"/>
      <c r="O494" s="167"/>
      <c r="P494" s="167"/>
      <c r="Q494" s="167"/>
      <c r="R494" s="167"/>
      <c r="S494" s="167"/>
    </row>
    <row r="495" spans="1:19" x14ac:dyDescent="0.25">
      <c r="A495" s="176">
        <v>495</v>
      </c>
      <c r="B495" s="174">
        <v>25.25</v>
      </c>
      <c r="C495" s="174">
        <v>63.14</v>
      </c>
      <c r="D495" s="174">
        <v>29.73</v>
      </c>
      <c r="E495" s="175">
        <f>'soust.uk.JMK př.č.2'!$M$30+'soust.uk.JMK př.č.2'!$N$30</f>
        <v>39578</v>
      </c>
      <c r="F495" s="175">
        <f>'soust.uk.JMK př.č.2'!$O$30+'soust.uk.JMK př.č.2'!$P$30</f>
        <v>22423</v>
      </c>
      <c r="G495" s="175">
        <f>'soust.uk.JMK př.č.2'!$L$30</f>
        <v>379</v>
      </c>
      <c r="H495" s="63">
        <f t="shared" si="42"/>
        <v>38213</v>
      </c>
      <c r="I495" s="63">
        <f t="shared" si="43"/>
        <v>27860</v>
      </c>
      <c r="J495" s="63">
        <f t="shared" si="44"/>
        <v>22885</v>
      </c>
      <c r="K495" s="63">
        <f t="shared" si="45"/>
        <v>16573</v>
      </c>
      <c r="L495" s="63">
        <f t="shared" si="46"/>
        <v>9974</v>
      </c>
      <c r="M495" s="63">
        <f t="shared" si="47"/>
        <v>5933</v>
      </c>
      <c r="N495" s="167"/>
      <c r="O495" s="167"/>
      <c r="P495" s="167"/>
      <c r="Q495" s="167"/>
      <c r="R495" s="167"/>
      <c r="S495" s="167"/>
    </row>
    <row r="496" spans="1:19" x14ac:dyDescent="0.25">
      <c r="A496" s="176">
        <v>496</v>
      </c>
      <c r="B496" s="174">
        <v>25.26</v>
      </c>
      <c r="C496" s="174">
        <v>63.14</v>
      </c>
      <c r="D496" s="174">
        <v>29.73</v>
      </c>
      <c r="E496" s="175">
        <f>'soust.uk.JMK př.č.2'!$M$30+'soust.uk.JMK př.č.2'!$N$30</f>
        <v>39578</v>
      </c>
      <c r="F496" s="175">
        <f>'soust.uk.JMK př.č.2'!$O$30+'soust.uk.JMK př.č.2'!$P$30</f>
        <v>22423</v>
      </c>
      <c r="G496" s="175">
        <f>'soust.uk.JMK př.č.2'!$L$30</f>
        <v>379</v>
      </c>
      <c r="H496" s="63">
        <f t="shared" si="42"/>
        <v>38203</v>
      </c>
      <c r="I496" s="63">
        <f t="shared" si="43"/>
        <v>27853</v>
      </c>
      <c r="J496" s="63">
        <f t="shared" si="44"/>
        <v>22885</v>
      </c>
      <c r="K496" s="63">
        <f t="shared" si="45"/>
        <v>16573</v>
      </c>
      <c r="L496" s="63">
        <f t="shared" si="46"/>
        <v>9971</v>
      </c>
      <c r="M496" s="63">
        <f t="shared" si="47"/>
        <v>5933</v>
      </c>
      <c r="N496" s="167"/>
      <c r="O496" s="167"/>
      <c r="P496" s="167"/>
      <c r="Q496" s="167"/>
      <c r="R496" s="167"/>
      <c r="S496" s="167"/>
    </row>
    <row r="497" spans="1:19" x14ac:dyDescent="0.25">
      <c r="A497" s="176">
        <v>497</v>
      </c>
      <c r="B497" s="174">
        <v>25.26</v>
      </c>
      <c r="C497" s="174">
        <v>63.15</v>
      </c>
      <c r="D497" s="174">
        <v>29.73</v>
      </c>
      <c r="E497" s="175">
        <f>'soust.uk.JMK př.č.2'!$M$30+'soust.uk.JMK př.č.2'!$N$30</f>
        <v>39578</v>
      </c>
      <c r="F497" s="175">
        <f>'soust.uk.JMK př.č.2'!$O$30+'soust.uk.JMK př.č.2'!$P$30</f>
        <v>22423</v>
      </c>
      <c r="G497" s="175">
        <f>'soust.uk.JMK př.č.2'!$L$30</f>
        <v>379</v>
      </c>
      <c r="H497" s="63">
        <f t="shared" si="42"/>
        <v>38203</v>
      </c>
      <c r="I497" s="63">
        <f t="shared" si="43"/>
        <v>27853</v>
      </c>
      <c r="J497" s="63">
        <f t="shared" si="44"/>
        <v>22882</v>
      </c>
      <c r="K497" s="63">
        <f t="shared" si="45"/>
        <v>16571</v>
      </c>
      <c r="L497" s="63">
        <f t="shared" si="46"/>
        <v>9971</v>
      </c>
      <c r="M497" s="63">
        <f t="shared" si="47"/>
        <v>5932</v>
      </c>
      <c r="N497" s="167"/>
      <c r="O497" s="167"/>
      <c r="P497" s="167"/>
      <c r="Q497" s="167"/>
      <c r="R497" s="167"/>
      <c r="S497" s="167"/>
    </row>
    <row r="498" spans="1:19" x14ac:dyDescent="0.25">
      <c r="A498" s="176">
        <v>498</v>
      </c>
      <c r="B498" s="174">
        <v>25.26</v>
      </c>
      <c r="C498" s="174">
        <v>63.15</v>
      </c>
      <c r="D498" s="174">
        <v>29.73</v>
      </c>
      <c r="E498" s="175">
        <f>'soust.uk.JMK př.č.2'!$M$30+'soust.uk.JMK př.č.2'!$N$30</f>
        <v>39578</v>
      </c>
      <c r="F498" s="175">
        <f>'soust.uk.JMK př.č.2'!$O$30+'soust.uk.JMK př.č.2'!$P$30</f>
        <v>22423</v>
      </c>
      <c r="G498" s="175">
        <f>'soust.uk.JMK př.č.2'!$L$30</f>
        <v>379</v>
      </c>
      <c r="H498" s="63">
        <f t="shared" si="42"/>
        <v>38203</v>
      </c>
      <c r="I498" s="63">
        <f t="shared" si="43"/>
        <v>27853</v>
      </c>
      <c r="J498" s="63">
        <f t="shared" si="44"/>
        <v>22882</v>
      </c>
      <c r="K498" s="63">
        <f t="shared" si="45"/>
        <v>16571</v>
      </c>
      <c r="L498" s="63">
        <f t="shared" si="46"/>
        <v>9971</v>
      </c>
      <c r="M498" s="63">
        <f t="shared" si="47"/>
        <v>5932</v>
      </c>
      <c r="N498" s="167"/>
      <c r="O498" s="167"/>
      <c r="P498" s="167"/>
      <c r="Q498" s="167"/>
      <c r="R498" s="167"/>
      <c r="S498" s="167"/>
    </row>
    <row r="499" spans="1:19" x14ac:dyDescent="0.25">
      <c r="A499" s="176">
        <v>499</v>
      </c>
      <c r="B499" s="174">
        <v>25.26</v>
      </c>
      <c r="C499" s="174">
        <v>63.16</v>
      </c>
      <c r="D499" s="174">
        <v>29.73</v>
      </c>
      <c r="E499" s="175">
        <f>'soust.uk.JMK př.č.2'!$M$30+'soust.uk.JMK př.č.2'!$N$30</f>
        <v>39578</v>
      </c>
      <c r="F499" s="175">
        <f>'soust.uk.JMK př.č.2'!$O$30+'soust.uk.JMK př.č.2'!$P$30</f>
        <v>22423</v>
      </c>
      <c r="G499" s="175">
        <f>'soust.uk.JMK př.č.2'!$L$30</f>
        <v>379</v>
      </c>
      <c r="H499" s="63">
        <f t="shared" ref="H499:H562" si="48">SUM(I499,L499,G499)</f>
        <v>38203</v>
      </c>
      <c r="I499" s="63">
        <f t="shared" ref="I499:I562" si="49">ROUND(1/B499*E499*12+1/D499*F499*12,0)</f>
        <v>27853</v>
      </c>
      <c r="J499" s="63">
        <f t="shared" ref="J499:J562" si="50">SUM(K499,M499,G499)</f>
        <v>22881</v>
      </c>
      <c r="K499" s="63">
        <f t="shared" ref="K499:K562" si="51">ROUND(1/C499*E499*12+1/D499*F499*12,0)</f>
        <v>16570</v>
      </c>
      <c r="L499" s="63">
        <f t="shared" ref="L499:L562" si="52">ROUND((I499*35.8%),0)</f>
        <v>9971</v>
      </c>
      <c r="M499" s="63">
        <f t="shared" ref="M499:M562" si="53">ROUND((K499*35.8%),0)</f>
        <v>5932</v>
      </c>
      <c r="N499" s="167"/>
      <c r="O499" s="167"/>
      <c r="P499" s="167"/>
      <c r="Q499" s="167"/>
      <c r="R499" s="167"/>
      <c r="S499" s="167"/>
    </row>
    <row r="500" spans="1:19" x14ac:dyDescent="0.25">
      <c r="A500" s="176">
        <v>500</v>
      </c>
      <c r="B500" s="174">
        <v>25.26</v>
      </c>
      <c r="C500" s="174">
        <v>63.16</v>
      </c>
      <c r="D500" s="174">
        <v>29.73</v>
      </c>
      <c r="E500" s="175">
        <f>'soust.uk.JMK př.č.2'!$M$30+'soust.uk.JMK př.č.2'!$N$30</f>
        <v>39578</v>
      </c>
      <c r="F500" s="175">
        <f>'soust.uk.JMK př.č.2'!$O$30+'soust.uk.JMK př.č.2'!$P$30</f>
        <v>22423</v>
      </c>
      <c r="G500" s="175">
        <f>'soust.uk.JMK př.č.2'!$L$30</f>
        <v>379</v>
      </c>
      <c r="H500" s="63">
        <f t="shared" si="48"/>
        <v>38203</v>
      </c>
      <c r="I500" s="63">
        <f t="shared" si="49"/>
        <v>27853</v>
      </c>
      <c r="J500" s="63">
        <f t="shared" si="50"/>
        <v>22881</v>
      </c>
      <c r="K500" s="63">
        <f t="shared" si="51"/>
        <v>16570</v>
      </c>
      <c r="L500" s="63">
        <f t="shared" si="52"/>
        <v>9971</v>
      </c>
      <c r="M500" s="63">
        <f t="shared" si="53"/>
        <v>5932</v>
      </c>
      <c r="N500" s="167"/>
      <c r="O500" s="167"/>
      <c r="P500" s="167"/>
      <c r="Q500" s="167"/>
      <c r="R500" s="167"/>
      <c r="S500" s="167"/>
    </row>
    <row r="501" spans="1:19" x14ac:dyDescent="0.25">
      <c r="A501" s="176">
        <v>501</v>
      </c>
      <c r="B501" s="174">
        <v>25.27</v>
      </c>
      <c r="C501" s="174">
        <v>63.17</v>
      </c>
      <c r="D501" s="174">
        <v>29.73</v>
      </c>
      <c r="E501" s="175">
        <f>'soust.uk.JMK př.č.2'!$M$30+'soust.uk.JMK př.č.2'!$N$30</f>
        <v>39578</v>
      </c>
      <c r="F501" s="175">
        <f>'soust.uk.JMK př.č.2'!$O$30+'soust.uk.JMK př.č.2'!$P$30</f>
        <v>22423</v>
      </c>
      <c r="G501" s="175">
        <f>'soust.uk.JMK př.č.2'!$L$30</f>
        <v>379</v>
      </c>
      <c r="H501" s="63">
        <f t="shared" si="48"/>
        <v>38193</v>
      </c>
      <c r="I501" s="63">
        <f t="shared" si="49"/>
        <v>27845</v>
      </c>
      <c r="J501" s="63">
        <f t="shared" si="50"/>
        <v>22880</v>
      </c>
      <c r="K501" s="63">
        <f t="shared" si="51"/>
        <v>16569</v>
      </c>
      <c r="L501" s="63">
        <f t="shared" si="52"/>
        <v>9969</v>
      </c>
      <c r="M501" s="63">
        <f t="shared" si="53"/>
        <v>5932</v>
      </c>
      <c r="N501" s="167"/>
      <c r="O501" s="167"/>
      <c r="P501" s="167"/>
      <c r="Q501" s="167"/>
      <c r="R501" s="167"/>
      <c r="S501" s="167"/>
    </row>
    <row r="502" spans="1:19" x14ac:dyDescent="0.25">
      <c r="A502" s="176">
        <v>502</v>
      </c>
      <c r="B502" s="174">
        <v>25.27</v>
      </c>
      <c r="C502" s="174">
        <v>63.17</v>
      </c>
      <c r="D502" s="174">
        <v>29.73</v>
      </c>
      <c r="E502" s="175">
        <f>'soust.uk.JMK př.č.2'!$M$30+'soust.uk.JMK př.č.2'!$N$30</f>
        <v>39578</v>
      </c>
      <c r="F502" s="175">
        <f>'soust.uk.JMK př.č.2'!$O$30+'soust.uk.JMK př.č.2'!$P$30</f>
        <v>22423</v>
      </c>
      <c r="G502" s="175">
        <f>'soust.uk.JMK př.č.2'!$L$30</f>
        <v>379</v>
      </c>
      <c r="H502" s="63">
        <f t="shared" si="48"/>
        <v>38193</v>
      </c>
      <c r="I502" s="63">
        <f t="shared" si="49"/>
        <v>27845</v>
      </c>
      <c r="J502" s="63">
        <f t="shared" si="50"/>
        <v>22880</v>
      </c>
      <c r="K502" s="63">
        <f t="shared" si="51"/>
        <v>16569</v>
      </c>
      <c r="L502" s="63">
        <f t="shared" si="52"/>
        <v>9969</v>
      </c>
      <c r="M502" s="63">
        <f t="shared" si="53"/>
        <v>5932</v>
      </c>
      <c r="N502" s="167"/>
      <c r="O502" s="167"/>
      <c r="P502" s="167"/>
      <c r="Q502" s="167"/>
      <c r="R502" s="167"/>
      <c r="S502" s="167"/>
    </row>
    <row r="503" spans="1:19" x14ac:dyDescent="0.25">
      <c r="A503" s="176">
        <v>503</v>
      </c>
      <c r="B503" s="174">
        <v>25.27</v>
      </c>
      <c r="C503" s="174">
        <v>63.18</v>
      </c>
      <c r="D503" s="174">
        <v>29.73</v>
      </c>
      <c r="E503" s="175">
        <f>'soust.uk.JMK př.č.2'!$M$30+'soust.uk.JMK př.č.2'!$N$30</f>
        <v>39578</v>
      </c>
      <c r="F503" s="175">
        <f>'soust.uk.JMK př.č.2'!$O$30+'soust.uk.JMK př.č.2'!$P$30</f>
        <v>22423</v>
      </c>
      <c r="G503" s="175">
        <f>'soust.uk.JMK př.č.2'!$L$30</f>
        <v>379</v>
      </c>
      <c r="H503" s="63">
        <f t="shared" si="48"/>
        <v>38193</v>
      </c>
      <c r="I503" s="63">
        <f t="shared" si="49"/>
        <v>27845</v>
      </c>
      <c r="J503" s="63">
        <f t="shared" si="50"/>
        <v>22878</v>
      </c>
      <c r="K503" s="63">
        <f t="shared" si="51"/>
        <v>16568</v>
      </c>
      <c r="L503" s="63">
        <f t="shared" si="52"/>
        <v>9969</v>
      </c>
      <c r="M503" s="63">
        <f t="shared" si="53"/>
        <v>5931</v>
      </c>
      <c r="N503" s="167"/>
      <c r="O503" s="167"/>
      <c r="P503" s="167"/>
      <c r="Q503" s="167"/>
      <c r="R503" s="167"/>
      <c r="S503" s="167"/>
    </row>
    <row r="504" spans="1:19" x14ac:dyDescent="0.25">
      <c r="A504" s="176">
        <v>504</v>
      </c>
      <c r="B504" s="174">
        <v>25.27</v>
      </c>
      <c r="C504" s="174">
        <v>63.18</v>
      </c>
      <c r="D504" s="174">
        <v>29.73</v>
      </c>
      <c r="E504" s="175">
        <f>'soust.uk.JMK př.č.2'!$M$30+'soust.uk.JMK př.č.2'!$N$30</f>
        <v>39578</v>
      </c>
      <c r="F504" s="175">
        <f>'soust.uk.JMK př.č.2'!$O$30+'soust.uk.JMK př.č.2'!$P$30</f>
        <v>22423</v>
      </c>
      <c r="G504" s="175">
        <f>'soust.uk.JMK př.č.2'!$L$30</f>
        <v>379</v>
      </c>
      <c r="H504" s="63">
        <f t="shared" si="48"/>
        <v>38193</v>
      </c>
      <c r="I504" s="63">
        <f t="shared" si="49"/>
        <v>27845</v>
      </c>
      <c r="J504" s="63">
        <f t="shared" si="50"/>
        <v>22878</v>
      </c>
      <c r="K504" s="63">
        <f t="shared" si="51"/>
        <v>16568</v>
      </c>
      <c r="L504" s="63">
        <f t="shared" si="52"/>
        <v>9969</v>
      </c>
      <c r="M504" s="63">
        <f t="shared" si="53"/>
        <v>5931</v>
      </c>
      <c r="N504" s="167"/>
      <c r="O504" s="167"/>
      <c r="P504" s="167"/>
      <c r="Q504" s="167"/>
      <c r="R504" s="167"/>
      <c r="S504" s="167"/>
    </row>
    <row r="505" spans="1:19" x14ac:dyDescent="0.25">
      <c r="A505" s="176">
        <v>505</v>
      </c>
      <c r="B505" s="174">
        <v>25.27</v>
      </c>
      <c r="C505" s="174">
        <v>63.19</v>
      </c>
      <c r="D505" s="174">
        <v>29.73</v>
      </c>
      <c r="E505" s="175">
        <f>'soust.uk.JMK př.č.2'!$M$30+'soust.uk.JMK př.č.2'!$N$30</f>
        <v>39578</v>
      </c>
      <c r="F505" s="175">
        <f>'soust.uk.JMK př.č.2'!$O$30+'soust.uk.JMK př.č.2'!$P$30</f>
        <v>22423</v>
      </c>
      <c r="G505" s="175">
        <f>'soust.uk.JMK př.č.2'!$L$30</f>
        <v>379</v>
      </c>
      <c r="H505" s="63">
        <f t="shared" si="48"/>
        <v>38193</v>
      </c>
      <c r="I505" s="63">
        <f t="shared" si="49"/>
        <v>27845</v>
      </c>
      <c r="J505" s="63">
        <f t="shared" si="50"/>
        <v>22877</v>
      </c>
      <c r="K505" s="63">
        <f t="shared" si="51"/>
        <v>16567</v>
      </c>
      <c r="L505" s="63">
        <f t="shared" si="52"/>
        <v>9969</v>
      </c>
      <c r="M505" s="63">
        <f t="shared" si="53"/>
        <v>5931</v>
      </c>
      <c r="N505" s="167"/>
      <c r="O505" s="167"/>
      <c r="P505" s="167"/>
      <c r="Q505" s="167"/>
      <c r="R505" s="167"/>
      <c r="S505" s="167"/>
    </row>
    <row r="506" spans="1:19" x14ac:dyDescent="0.25">
      <c r="A506" s="176">
        <v>506</v>
      </c>
      <c r="B506" s="174">
        <v>25.28</v>
      </c>
      <c r="C506" s="174">
        <v>63.19</v>
      </c>
      <c r="D506" s="174">
        <v>29.73</v>
      </c>
      <c r="E506" s="175">
        <f>'soust.uk.JMK př.č.2'!$M$30+'soust.uk.JMK př.č.2'!$N$30</f>
        <v>39578</v>
      </c>
      <c r="F506" s="175">
        <f>'soust.uk.JMK př.č.2'!$O$30+'soust.uk.JMK př.č.2'!$P$30</f>
        <v>22423</v>
      </c>
      <c r="G506" s="175">
        <f>'soust.uk.JMK př.č.2'!$L$30</f>
        <v>379</v>
      </c>
      <c r="H506" s="63">
        <f t="shared" si="48"/>
        <v>38183</v>
      </c>
      <c r="I506" s="63">
        <f t="shared" si="49"/>
        <v>27838</v>
      </c>
      <c r="J506" s="63">
        <f t="shared" si="50"/>
        <v>22877</v>
      </c>
      <c r="K506" s="63">
        <f t="shared" si="51"/>
        <v>16567</v>
      </c>
      <c r="L506" s="63">
        <f t="shared" si="52"/>
        <v>9966</v>
      </c>
      <c r="M506" s="63">
        <f t="shared" si="53"/>
        <v>5931</v>
      </c>
      <c r="N506" s="167"/>
      <c r="O506" s="167"/>
      <c r="P506" s="167"/>
      <c r="Q506" s="167"/>
      <c r="R506" s="167"/>
      <c r="S506" s="167"/>
    </row>
    <row r="507" spans="1:19" x14ac:dyDescent="0.25">
      <c r="A507" s="176">
        <v>507</v>
      </c>
      <c r="B507" s="174">
        <v>25.28</v>
      </c>
      <c r="C507" s="174">
        <v>63.2</v>
      </c>
      <c r="D507" s="174">
        <v>29.73</v>
      </c>
      <c r="E507" s="175">
        <f>'soust.uk.JMK př.č.2'!$M$30+'soust.uk.JMK př.č.2'!$N$30</f>
        <v>39578</v>
      </c>
      <c r="F507" s="175">
        <f>'soust.uk.JMK př.č.2'!$O$30+'soust.uk.JMK př.č.2'!$P$30</f>
        <v>22423</v>
      </c>
      <c r="G507" s="175">
        <f>'soust.uk.JMK př.č.2'!$L$30</f>
        <v>379</v>
      </c>
      <c r="H507" s="63">
        <f t="shared" si="48"/>
        <v>38183</v>
      </c>
      <c r="I507" s="63">
        <f t="shared" si="49"/>
        <v>27838</v>
      </c>
      <c r="J507" s="63">
        <f t="shared" si="50"/>
        <v>22874</v>
      </c>
      <c r="K507" s="63">
        <f t="shared" si="51"/>
        <v>16565</v>
      </c>
      <c r="L507" s="63">
        <f t="shared" si="52"/>
        <v>9966</v>
      </c>
      <c r="M507" s="63">
        <f t="shared" si="53"/>
        <v>5930</v>
      </c>
      <c r="N507" s="167"/>
      <c r="O507" s="167"/>
      <c r="P507" s="167"/>
      <c r="Q507" s="167"/>
      <c r="R507" s="167"/>
      <c r="S507" s="167"/>
    </row>
    <row r="508" spans="1:19" x14ac:dyDescent="0.25">
      <c r="A508" s="176">
        <v>508</v>
      </c>
      <c r="B508" s="174">
        <v>25.28</v>
      </c>
      <c r="C508" s="174">
        <v>63.2</v>
      </c>
      <c r="D508" s="174">
        <v>29.73</v>
      </c>
      <c r="E508" s="175">
        <f>'soust.uk.JMK př.č.2'!$M$30+'soust.uk.JMK př.č.2'!$N$30</f>
        <v>39578</v>
      </c>
      <c r="F508" s="175">
        <f>'soust.uk.JMK př.č.2'!$O$30+'soust.uk.JMK př.č.2'!$P$30</f>
        <v>22423</v>
      </c>
      <c r="G508" s="175">
        <f>'soust.uk.JMK př.č.2'!$L$30</f>
        <v>379</v>
      </c>
      <c r="H508" s="63">
        <f t="shared" si="48"/>
        <v>38183</v>
      </c>
      <c r="I508" s="63">
        <f t="shared" si="49"/>
        <v>27838</v>
      </c>
      <c r="J508" s="63">
        <f t="shared" si="50"/>
        <v>22874</v>
      </c>
      <c r="K508" s="63">
        <f t="shared" si="51"/>
        <v>16565</v>
      </c>
      <c r="L508" s="63">
        <f t="shared" si="52"/>
        <v>9966</v>
      </c>
      <c r="M508" s="63">
        <f t="shared" si="53"/>
        <v>5930</v>
      </c>
      <c r="N508" s="167"/>
      <c r="O508" s="167"/>
      <c r="P508" s="167"/>
      <c r="Q508" s="167"/>
      <c r="R508" s="167"/>
      <c r="S508" s="167"/>
    </row>
    <row r="509" spans="1:19" x14ac:dyDescent="0.25">
      <c r="A509" s="176">
        <v>509</v>
      </c>
      <c r="B509" s="174">
        <v>25.28</v>
      </c>
      <c r="C509" s="174">
        <v>63.21</v>
      </c>
      <c r="D509" s="174">
        <v>29.73</v>
      </c>
      <c r="E509" s="175">
        <f>'soust.uk.JMK př.č.2'!$M$30+'soust.uk.JMK př.č.2'!$N$30</f>
        <v>39578</v>
      </c>
      <c r="F509" s="175">
        <f>'soust.uk.JMK př.č.2'!$O$30+'soust.uk.JMK př.č.2'!$P$30</f>
        <v>22423</v>
      </c>
      <c r="G509" s="175">
        <f>'soust.uk.JMK př.č.2'!$L$30</f>
        <v>379</v>
      </c>
      <c r="H509" s="63">
        <f t="shared" si="48"/>
        <v>38183</v>
      </c>
      <c r="I509" s="63">
        <f t="shared" si="49"/>
        <v>27838</v>
      </c>
      <c r="J509" s="63">
        <f t="shared" si="50"/>
        <v>22873</v>
      </c>
      <c r="K509" s="63">
        <f t="shared" si="51"/>
        <v>16564</v>
      </c>
      <c r="L509" s="63">
        <f t="shared" si="52"/>
        <v>9966</v>
      </c>
      <c r="M509" s="63">
        <f t="shared" si="53"/>
        <v>5930</v>
      </c>
      <c r="N509" s="167"/>
      <c r="O509" s="167"/>
      <c r="P509" s="167"/>
      <c r="Q509" s="167"/>
      <c r="R509" s="167"/>
      <c r="S509" s="167"/>
    </row>
    <row r="510" spans="1:19" x14ac:dyDescent="0.25">
      <c r="A510" s="176">
        <v>510</v>
      </c>
      <c r="B510" s="174">
        <v>25.28</v>
      </c>
      <c r="C510" s="174">
        <v>63.21</v>
      </c>
      <c r="D510" s="174">
        <v>29.73</v>
      </c>
      <c r="E510" s="175">
        <f>'soust.uk.JMK př.č.2'!$M$30+'soust.uk.JMK př.č.2'!$N$30</f>
        <v>39578</v>
      </c>
      <c r="F510" s="175">
        <f>'soust.uk.JMK př.č.2'!$O$30+'soust.uk.JMK př.č.2'!$P$30</f>
        <v>22423</v>
      </c>
      <c r="G510" s="175">
        <f>'soust.uk.JMK př.č.2'!$L$30</f>
        <v>379</v>
      </c>
      <c r="H510" s="63">
        <f t="shared" si="48"/>
        <v>38183</v>
      </c>
      <c r="I510" s="63">
        <f t="shared" si="49"/>
        <v>27838</v>
      </c>
      <c r="J510" s="63">
        <f t="shared" si="50"/>
        <v>22873</v>
      </c>
      <c r="K510" s="63">
        <f t="shared" si="51"/>
        <v>16564</v>
      </c>
      <c r="L510" s="63">
        <f t="shared" si="52"/>
        <v>9966</v>
      </c>
      <c r="M510" s="63">
        <f t="shared" si="53"/>
        <v>5930</v>
      </c>
      <c r="N510" s="167"/>
      <c r="O510" s="167"/>
      <c r="P510" s="167"/>
      <c r="Q510" s="167"/>
      <c r="R510" s="167"/>
      <c r="S510" s="167"/>
    </row>
    <row r="511" spans="1:19" x14ac:dyDescent="0.25">
      <c r="A511" s="176">
        <v>511</v>
      </c>
      <c r="B511" s="174">
        <v>25.29</v>
      </c>
      <c r="C511" s="174">
        <v>63.22</v>
      </c>
      <c r="D511" s="174">
        <v>29.73</v>
      </c>
      <c r="E511" s="175">
        <f>'soust.uk.JMK př.č.2'!$M$30+'soust.uk.JMK př.č.2'!$N$30</f>
        <v>39578</v>
      </c>
      <c r="F511" s="175">
        <f>'soust.uk.JMK př.č.2'!$O$30+'soust.uk.JMK př.č.2'!$P$30</f>
        <v>22423</v>
      </c>
      <c r="G511" s="175">
        <f>'soust.uk.JMK př.č.2'!$L$30</f>
        <v>379</v>
      </c>
      <c r="H511" s="63">
        <f t="shared" si="48"/>
        <v>38172</v>
      </c>
      <c r="I511" s="63">
        <f t="shared" si="49"/>
        <v>27830</v>
      </c>
      <c r="J511" s="63">
        <f t="shared" si="50"/>
        <v>22872</v>
      </c>
      <c r="K511" s="63">
        <f t="shared" si="51"/>
        <v>16563</v>
      </c>
      <c r="L511" s="63">
        <f t="shared" si="52"/>
        <v>9963</v>
      </c>
      <c r="M511" s="63">
        <f t="shared" si="53"/>
        <v>5930</v>
      </c>
      <c r="N511" s="167"/>
      <c r="O511" s="167"/>
      <c r="P511" s="167"/>
      <c r="Q511" s="167"/>
      <c r="R511" s="167"/>
      <c r="S511" s="167"/>
    </row>
    <row r="512" spans="1:19" x14ac:dyDescent="0.25">
      <c r="A512" s="176">
        <v>512</v>
      </c>
      <c r="B512" s="174">
        <v>25.29</v>
      </c>
      <c r="C512" s="174">
        <v>63.22</v>
      </c>
      <c r="D512" s="174">
        <v>29.73</v>
      </c>
      <c r="E512" s="175">
        <f>'soust.uk.JMK př.č.2'!$M$30+'soust.uk.JMK př.č.2'!$N$30</f>
        <v>39578</v>
      </c>
      <c r="F512" s="175">
        <f>'soust.uk.JMK př.č.2'!$O$30+'soust.uk.JMK př.č.2'!$P$30</f>
        <v>22423</v>
      </c>
      <c r="G512" s="175">
        <f>'soust.uk.JMK př.č.2'!$L$30</f>
        <v>379</v>
      </c>
      <c r="H512" s="63">
        <f t="shared" si="48"/>
        <v>38172</v>
      </c>
      <c r="I512" s="63">
        <f t="shared" si="49"/>
        <v>27830</v>
      </c>
      <c r="J512" s="63">
        <f t="shared" si="50"/>
        <v>22872</v>
      </c>
      <c r="K512" s="63">
        <f t="shared" si="51"/>
        <v>16563</v>
      </c>
      <c r="L512" s="63">
        <f t="shared" si="52"/>
        <v>9963</v>
      </c>
      <c r="M512" s="63">
        <f t="shared" si="53"/>
        <v>5930</v>
      </c>
      <c r="N512" s="167"/>
      <c r="O512" s="167"/>
      <c r="P512" s="167"/>
      <c r="Q512" s="167"/>
      <c r="R512" s="167"/>
      <c r="S512" s="167"/>
    </row>
    <row r="513" spans="1:19" x14ac:dyDescent="0.25">
      <c r="A513" s="176">
        <v>513</v>
      </c>
      <c r="B513" s="174">
        <v>25.29</v>
      </c>
      <c r="C513" s="174">
        <v>63.23</v>
      </c>
      <c r="D513" s="174">
        <v>29.73</v>
      </c>
      <c r="E513" s="175">
        <f>'soust.uk.JMK př.č.2'!$M$30+'soust.uk.JMK př.č.2'!$N$30</f>
        <v>39578</v>
      </c>
      <c r="F513" s="175">
        <f>'soust.uk.JMK př.č.2'!$O$30+'soust.uk.JMK př.č.2'!$P$30</f>
        <v>22423</v>
      </c>
      <c r="G513" s="175">
        <f>'soust.uk.JMK př.č.2'!$L$30</f>
        <v>379</v>
      </c>
      <c r="H513" s="63">
        <f t="shared" si="48"/>
        <v>38172</v>
      </c>
      <c r="I513" s="63">
        <f t="shared" si="49"/>
        <v>27830</v>
      </c>
      <c r="J513" s="63">
        <f t="shared" si="50"/>
        <v>22870</v>
      </c>
      <c r="K513" s="63">
        <f t="shared" si="51"/>
        <v>16562</v>
      </c>
      <c r="L513" s="63">
        <f t="shared" si="52"/>
        <v>9963</v>
      </c>
      <c r="M513" s="63">
        <f t="shared" si="53"/>
        <v>5929</v>
      </c>
      <c r="N513" s="167"/>
      <c r="O513" s="167"/>
      <c r="P513" s="167"/>
      <c r="Q513" s="167"/>
      <c r="R513" s="167"/>
      <c r="S513" s="167"/>
    </row>
    <row r="514" spans="1:19" x14ac:dyDescent="0.25">
      <c r="A514" s="176">
        <v>514</v>
      </c>
      <c r="B514" s="174">
        <v>25.29</v>
      </c>
      <c r="C514" s="174">
        <v>63.23</v>
      </c>
      <c r="D514" s="174">
        <v>29.73</v>
      </c>
      <c r="E514" s="175">
        <f>'soust.uk.JMK př.č.2'!$M$30+'soust.uk.JMK př.č.2'!$N$30</f>
        <v>39578</v>
      </c>
      <c r="F514" s="175">
        <f>'soust.uk.JMK př.č.2'!$O$30+'soust.uk.JMK př.č.2'!$P$30</f>
        <v>22423</v>
      </c>
      <c r="G514" s="175">
        <f>'soust.uk.JMK př.č.2'!$L$30</f>
        <v>379</v>
      </c>
      <c r="H514" s="63">
        <f t="shared" si="48"/>
        <v>38172</v>
      </c>
      <c r="I514" s="63">
        <f t="shared" si="49"/>
        <v>27830</v>
      </c>
      <c r="J514" s="63">
        <f t="shared" si="50"/>
        <v>22870</v>
      </c>
      <c r="K514" s="63">
        <f t="shared" si="51"/>
        <v>16562</v>
      </c>
      <c r="L514" s="63">
        <f t="shared" si="52"/>
        <v>9963</v>
      </c>
      <c r="M514" s="63">
        <f t="shared" si="53"/>
        <v>5929</v>
      </c>
      <c r="N514" s="167"/>
      <c r="O514" s="167"/>
      <c r="P514" s="167"/>
      <c r="Q514" s="167"/>
      <c r="R514" s="167"/>
      <c r="S514" s="167"/>
    </row>
    <row r="515" spans="1:19" x14ac:dyDescent="0.25">
      <c r="A515" s="176">
        <v>515</v>
      </c>
      <c r="B515" s="174">
        <v>25.29</v>
      </c>
      <c r="C515" s="174">
        <v>63.24</v>
      </c>
      <c r="D515" s="174">
        <v>29.73</v>
      </c>
      <c r="E515" s="175">
        <f>'soust.uk.JMK př.č.2'!$M$30+'soust.uk.JMK př.č.2'!$N$30</f>
        <v>39578</v>
      </c>
      <c r="F515" s="175">
        <f>'soust.uk.JMK př.č.2'!$O$30+'soust.uk.JMK př.č.2'!$P$30</f>
        <v>22423</v>
      </c>
      <c r="G515" s="175">
        <f>'soust.uk.JMK př.č.2'!$L$30</f>
        <v>379</v>
      </c>
      <c r="H515" s="63">
        <f t="shared" si="48"/>
        <v>38172</v>
      </c>
      <c r="I515" s="63">
        <f t="shared" si="49"/>
        <v>27830</v>
      </c>
      <c r="J515" s="63">
        <f t="shared" si="50"/>
        <v>22869</v>
      </c>
      <c r="K515" s="63">
        <f t="shared" si="51"/>
        <v>16561</v>
      </c>
      <c r="L515" s="63">
        <f t="shared" si="52"/>
        <v>9963</v>
      </c>
      <c r="M515" s="63">
        <f t="shared" si="53"/>
        <v>5929</v>
      </c>
      <c r="N515" s="167"/>
      <c r="O515" s="167"/>
      <c r="P515" s="167"/>
      <c r="Q515" s="167"/>
      <c r="R515" s="167"/>
      <c r="S515" s="167"/>
    </row>
    <row r="516" spans="1:19" x14ac:dyDescent="0.25">
      <c r="A516" s="176">
        <v>516</v>
      </c>
      <c r="B516" s="174">
        <v>25.3</v>
      </c>
      <c r="C516" s="174">
        <v>63.24</v>
      </c>
      <c r="D516" s="174">
        <v>29.73</v>
      </c>
      <c r="E516" s="175">
        <f>'soust.uk.JMK př.č.2'!$M$30+'soust.uk.JMK př.č.2'!$N$30</f>
        <v>39578</v>
      </c>
      <c r="F516" s="175">
        <f>'soust.uk.JMK př.č.2'!$O$30+'soust.uk.JMK př.č.2'!$P$30</f>
        <v>22423</v>
      </c>
      <c r="G516" s="175">
        <f>'soust.uk.JMK př.č.2'!$L$30</f>
        <v>379</v>
      </c>
      <c r="H516" s="63">
        <f t="shared" si="48"/>
        <v>38163</v>
      </c>
      <c r="I516" s="63">
        <f t="shared" si="49"/>
        <v>27823</v>
      </c>
      <c r="J516" s="63">
        <f t="shared" si="50"/>
        <v>22869</v>
      </c>
      <c r="K516" s="63">
        <f t="shared" si="51"/>
        <v>16561</v>
      </c>
      <c r="L516" s="63">
        <f t="shared" si="52"/>
        <v>9961</v>
      </c>
      <c r="M516" s="63">
        <f t="shared" si="53"/>
        <v>5929</v>
      </c>
      <c r="N516" s="167"/>
      <c r="O516" s="167"/>
      <c r="P516" s="167"/>
      <c r="Q516" s="167"/>
      <c r="R516" s="167"/>
      <c r="S516" s="167"/>
    </row>
    <row r="517" spans="1:19" x14ac:dyDescent="0.25">
      <c r="A517" s="176">
        <v>517</v>
      </c>
      <c r="B517" s="174">
        <v>25.3</v>
      </c>
      <c r="C517" s="174">
        <v>63.25</v>
      </c>
      <c r="D517" s="174">
        <v>29.73</v>
      </c>
      <c r="E517" s="175">
        <f>'soust.uk.JMK př.č.2'!$M$30+'soust.uk.JMK př.č.2'!$N$30</f>
        <v>39578</v>
      </c>
      <c r="F517" s="175">
        <f>'soust.uk.JMK př.č.2'!$O$30+'soust.uk.JMK př.č.2'!$P$30</f>
        <v>22423</v>
      </c>
      <c r="G517" s="175">
        <f>'soust.uk.JMK př.č.2'!$L$30</f>
        <v>379</v>
      </c>
      <c r="H517" s="63">
        <f t="shared" si="48"/>
        <v>38163</v>
      </c>
      <c r="I517" s="63">
        <f t="shared" si="49"/>
        <v>27823</v>
      </c>
      <c r="J517" s="63">
        <f t="shared" si="50"/>
        <v>22867</v>
      </c>
      <c r="K517" s="63">
        <f t="shared" si="51"/>
        <v>16560</v>
      </c>
      <c r="L517" s="63">
        <f t="shared" si="52"/>
        <v>9961</v>
      </c>
      <c r="M517" s="63">
        <f t="shared" si="53"/>
        <v>5928</v>
      </c>
      <c r="N517" s="167"/>
      <c r="O517" s="167"/>
      <c r="P517" s="167"/>
      <c r="Q517" s="167"/>
      <c r="R517" s="167"/>
      <c r="S517" s="167"/>
    </row>
    <row r="518" spans="1:19" x14ac:dyDescent="0.25">
      <c r="A518" s="176">
        <v>518</v>
      </c>
      <c r="B518" s="174">
        <v>25.3</v>
      </c>
      <c r="C518" s="174">
        <v>63.25</v>
      </c>
      <c r="D518" s="174">
        <v>29.73</v>
      </c>
      <c r="E518" s="175">
        <f>'soust.uk.JMK př.č.2'!$M$30+'soust.uk.JMK př.č.2'!$N$30</f>
        <v>39578</v>
      </c>
      <c r="F518" s="175">
        <f>'soust.uk.JMK př.č.2'!$O$30+'soust.uk.JMK př.č.2'!$P$30</f>
        <v>22423</v>
      </c>
      <c r="G518" s="175">
        <f>'soust.uk.JMK př.č.2'!$L$30</f>
        <v>379</v>
      </c>
      <c r="H518" s="63">
        <f t="shared" si="48"/>
        <v>38163</v>
      </c>
      <c r="I518" s="63">
        <f t="shared" si="49"/>
        <v>27823</v>
      </c>
      <c r="J518" s="63">
        <f t="shared" si="50"/>
        <v>22867</v>
      </c>
      <c r="K518" s="63">
        <f t="shared" si="51"/>
        <v>16560</v>
      </c>
      <c r="L518" s="63">
        <f t="shared" si="52"/>
        <v>9961</v>
      </c>
      <c r="M518" s="63">
        <f t="shared" si="53"/>
        <v>5928</v>
      </c>
      <c r="N518" s="167"/>
      <c r="O518" s="167"/>
      <c r="P518" s="167"/>
      <c r="Q518" s="167"/>
      <c r="R518" s="167"/>
      <c r="S518" s="167"/>
    </row>
    <row r="519" spans="1:19" x14ac:dyDescent="0.25">
      <c r="A519" s="176">
        <v>519</v>
      </c>
      <c r="B519" s="174">
        <v>25.3</v>
      </c>
      <c r="C519" s="174">
        <v>63.25</v>
      </c>
      <c r="D519" s="174">
        <v>29.73</v>
      </c>
      <c r="E519" s="175">
        <f>'soust.uk.JMK př.č.2'!$M$30+'soust.uk.JMK př.č.2'!$N$30</f>
        <v>39578</v>
      </c>
      <c r="F519" s="175">
        <f>'soust.uk.JMK př.č.2'!$O$30+'soust.uk.JMK př.č.2'!$P$30</f>
        <v>22423</v>
      </c>
      <c r="G519" s="175">
        <f>'soust.uk.JMK př.č.2'!$L$30</f>
        <v>379</v>
      </c>
      <c r="H519" s="63">
        <f t="shared" si="48"/>
        <v>38163</v>
      </c>
      <c r="I519" s="63">
        <f t="shared" si="49"/>
        <v>27823</v>
      </c>
      <c r="J519" s="63">
        <f t="shared" si="50"/>
        <v>22867</v>
      </c>
      <c r="K519" s="63">
        <f t="shared" si="51"/>
        <v>16560</v>
      </c>
      <c r="L519" s="63">
        <f t="shared" si="52"/>
        <v>9961</v>
      </c>
      <c r="M519" s="63">
        <f t="shared" si="53"/>
        <v>5928</v>
      </c>
      <c r="N519" s="167"/>
      <c r="O519" s="167"/>
      <c r="P519" s="167"/>
      <c r="Q519" s="167"/>
      <c r="R519" s="167"/>
      <c r="S519" s="167"/>
    </row>
    <row r="520" spans="1:19" x14ac:dyDescent="0.25">
      <c r="A520" s="176">
        <v>520</v>
      </c>
      <c r="B520" s="174">
        <v>25.3</v>
      </c>
      <c r="C520" s="174">
        <v>63.26</v>
      </c>
      <c r="D520" s="174">
        <v>29.73</v>
      </c>
      <c r="E520" s="175">
        <f>'soust.uk.JMK př.č.2'!$M$30+'soust.uk.JMK př.č.2'!$N$30</f>
        <v>39578</v>
      </c>
      <c r="F520" s="175">
        <f>'soust.uk.JMK př.č.2'!$O$30+'soust.uk.JMK př.č.2'!$P$30</f>
        <v>22423</v>
      </c>
      <c r="G520" s="175">
        <f>'soust.uk.JMK př.č.2'!$L$30</f>
        <v>379</v>
      </c>
      <c r="H520" s="63">
        <f t="shared" si="48"/>
        <v>38163</v>
      </c>
      <c r="I520" s="63">
        <f t="shared" si="49"/>
        <v>27823</v>
      </c>
      <c r="J520" s="63">
        <f t="shared" si="50"/>
        <v>22865</v>
      </c>
      <c r="K520" s="63">
        <f t="shared" si="51"/>
        <v>16558</v>
      </c>
      <c r="L520" s="63">
        <f t="shared" si="52"/>
        <v>9961</v>
      </c>
      <c r="M520" s="63">
        <f t="shared" si="53"/>
        <v>5928</v>
      </c>
      <c r="N520" s="167"/>
      <c r="O520" s="167"/>
      <c r="P520" s="167"/>
      <c r="Q520" s="167"/>
      <c r="R520" s="167"/>
      <c r="S520" s="167"/>
    </row>
    <row r="521" spans="1:19" x14ac:dyDescent="0.25">
      <c r="A521" s="176">
        <v>521</v>
      </c>
      <c r="B521" s="174">
        <v>25.31</v>
      </c>
      <c r="C521" s="174">
        <v>63.26</v>
      </c>
      <c r="D521" s="174">
        <v>29.73</v>
      </c>
      <c r="E521" s="175">
        <f>'soust.uk.JMK př.č.2'!$M$30+'soust.uk.JMK př.č.2'!$N$30</f>
        <v>39578</v>
      </c>
      <c r="F521" s="175">
        <f>'soust.uk.JMK př.č.2'!$O$30+'soust.uk.JMK př.č.2'!$P$30</f>
        <v>22423</v>
      </c>
      <c r="G521" s="175">
        <f>'soust.uk.JMK př.č.2'!$L$30</f>
        <v>379</v>
      </c>
      <c r="H521" s="63">
        <f t="shared" si="48"/>
        <v>38152</v>
      </c>
      <c r="I521" s="63">
        <f t="shared" si="49"/>
        <v>27815</v>
      </c>
      <c r="J521" s="63">
        <f t="shared" si="50"/>
        <v>22865</v>
      </c>
      <c r="K521" s="63">
        <f t="shared" si="51"/>
        <v>16558</v>
      </c>
      <c r="L521" s="63">
        <f t="shared" si="52"/>
        <v>9958</v>
      </c>
      <c r="M521" s="63">
        <f t="shared" si="53"/>
        <v>5928</v>
      </c>
      <c r="N521" s="167"/>
      <c r="O521" s="167"/>
      <c r="P521" s="167"/>
      <c r="Q521" s="167"/>
      <c r="R521" s="167"/>
      <c r="S521" s="167"/>
    </row>
    <row r="522" spans="1:19" x14ac:dyDescent="0.25">
      <c r="A522" s="176">
        <v>522</v>
      </c>
      <c r="B522" s="174">
        <v>25.31</v>
      </c>
      <c r="C522" s="174">
        <v>63.27</v>
      </c>
      <c r="D522" s="174">
        <v>29.73</v>
      </c>
      <c r="E522" s="175">
        <f>'soust.uk.JMK př.č.2'!$M$30+'soust.uk.JMK př.č.2'!$N$30</f>
        <v>39578</v>
      </c>
      <c r="F522" s="175">
        <f>'soust.uk.JMK př.č.2'!$O$30+'soust.uk.JMK př.č.2'!$P$30</f>
        <v>22423</v>
      </c>
      <c r="G522" s="175">
        <f>'soust.uk.JMK př.č.2'!$L$30</f>
        <v>379</v>
      </c>
      <c r="H522" s="63">
        <f t="shared" si="48"/>
        <v>38152</v>
      </c>
      <c r="I522" s="63">
        <f t="shared" si="49"/>
        <v>27815</v>
      </c>
      <c r="J522" s="63">
        <f t="shared" si="50"/>
        <v>22863</v>
      </c>
      <c r="K522" s="63">
        <f t="shared" si="51"/>
        <v>16557</v>
      </c>
      <c r="L522" s="63">
        <f t="shared" si="52"/>
        <v>9958</v>
      </c>
      <c r="M522" s="63">
        <f t="shared" si="53"/>
        <v>5927</v>
      </c>
      <c r="N522" s="167"/>
      <c r="O522" s="167"/>
      <c r="P522" s="167"/>
      <c r="Q522" s="167"/>
      <c r="R522" s="167"/>
      <c r="S522" s="167"/>
    </row>
    <row r="523" spans="1:19" x14ac:dyDescent="0.25">
      <c r="A523" s="176">
        <v>523</v>
      </c>
      <c r="B523" s="174">
        <v>25.31</v>
      </c>
      <c r="C523" s="174">
        <v>63.27</v>
      </c>
      <c r="D523" s="174">
        <v>29.73</v>
      </c>
      <c r="E523" s="175">
        <f>'soust.uk.JMK př.č.2'!$M$30+'soust.uk.JMK př.č.2'!$N$30</f>
        <v>39578</v>
      </c>
      <c r="F523" s="175">
        <f>'soust.uk.JMK př.č.2'!$O$30+'soust.uk.JMK př.č.2'!$P$30</f>
        <v>22423</v>
      </c>
      <c r="G523" s="175">
        <f>'soust.uk.JMK př.č.2'!$L$30</f>
        <v>379</v>
      </c>
      <c r="H523" s="63">
        <f t="shared" si="48"/>
        <v>38152</v>
      </c>
      <c r="I523" s="63">
        <f t="shared" si="49"/>
        <v>27815</v>
      </c>
      <c r="J523" s="63">
        <f t="shared" si="50"/>
        <v>22863</v>
      </c>
      <c r="K523" s="63">
        <f t="shared" si="51"/>
        <v>16557</v>
      </c>
      <c r="L523" s="63">
        <f t="shared" si="52"/>
        <v>9958</v>
      </c>
      <c r="M523" s="63">
        <f t="shared" si="53"/>
        <v>5927</v>
      </c>
      <c r="N523" s="167"/>
      <c r="O523" s="167"/>
      <c r="P523" s="167"/>
      <c r="Q523" s="167"/>
      <c r="R523" s="167"/>
      <c r="S523" s="167"/>
    </row>
    <row r="524" spans="1:19" x14ac:dyDescent="0.25">
      <c r="A524" s="176">
        <v>524</v>
      </c>
      <c r="B524" s="174">
        <v>25.31</v>
      </c>
      <c r="C524" s="174">
        <v>63.28</v>
      </c>
      <c r="D524" s="174">
        <v>29.73</v>
      </c>
      <c r="E524" s="175">
        <f>'soust.uk.JMK př.č.2'!$M$30+'soust.uk.JMK př.č.2'!$N$30</f>
        <v>39578</v>
      </c>
      <c r="F524" s="175">
        <f>'soust.uk.JMK př.č.2'!$O$30+'soust.uk.JMK př.č.2'!$P$30</f>
        <v>22423</v>
      </c>
      <c r="G524" s="175">
        <f>'soust.uk.JMK př.č.2'!$L$30</f>
        <v>379</v>
      </c>
      <c r="H524" s="63">
        <f t="shared" si="48"/>
        <v>38152</v>
      </c>
      <c r="I524" s="63">
        <f t="shared" si="49"/>
        <v>27815</v>
      </c>
      <c r="J524" s="63">
        <f t="shared" si="50"/>
        <v>22862</v>
      </c>
      <c r="K524" s="63">
        <f t="shared" si="51"/>
        <v>16556</v>
      </c>
      <c r="L524" s="63">
        <f t="shared" si="52"/>
        <v>9958</v>
      </c>
      <c r="M524" s="63">
        <f t="shared" si="53"/>
        <v>5927</v>
      </c>
      <c r="N524" s="167"/>
      <c r="O524" s="167"/>
      <c r="P524" s="167"/>
      <c r="Q524" s="167"/>
      <c r="R524" s="167"/>
      <c r="S524" s="167"/>
    </row>
    <row r="525" spans="1:19" x14ac:dyDescent="0.25">
      <c r="A525" s="176">
        <v>525</v>
      </c>
      <c r="B525" s="174">
        <v>25.31</v>
      </c>
      <c r="C525" s="174">
        <v>63.28</v>
      </c>
      <c r="D525" s="174">
        <v>29.73</v>
      </c>
      <c r="E525" s="175">
        <f>'soust.uk.JMK př.č.2'!$M$30+'soust.uk.JMK př.č.2'!$N$30</f>
        <v>39578</v>
      </c>
      <c r="F525" s="175">
        <f>'soust.uk.JMK př.č.2'!$O$30+'soust.uk.JMK př.č.2'!$P$30</f>
        <v>22423</v>
      </c>
      <c r="G525" s="175">
        <f>'soust.uk.JMK př.č.2'!$L$30</f>
        <v>379</v>
      </c>
      <c r="H525" s="63">
        <f t="shared" si="48"/>
        <v>38152</v>
      </c>
      <c r="I525" s="63">
        <f t="shared" si="49"/>
        <v>27815</v>
      </c>
      <c r="J525" s="63">
        <f t="shared" si="50"/>
        <v>22862</v>
      </c>
      <c r="K525" s="63">
        <f t="shared" si="51"/>
        <v>16556</v>
      </c>
      <c r="L525" s="63">
        <f t="shared" si="52"/>
        <v>9958</v>
      </c>
      <c r="M525" s="63">
        <f t="shared" si="53"/>
        <v>5927</v>
      </c>
      <c r="N525" s="167"/>
      <c r="O525" s="167"/>
      <c r="P525" s="167"/>
      <c r="Q525" s="167"/>
      <c r="R525" s="167"/>
      <c r="S525" s="167"/>
    </row>
    <row r="526" spans="1:19" x14ac:dyDescent="0.25">
      <c r="A526" s="176">
        <v>526</v>
      </c>
      <c r="B526" s="174">
        <v>25.32</v>
      </c>
      <c r="C526" s="174">
        <v>63.29</v>
      </c>
      <c r="D526" s="174">
        <v>29.73</v>
      </c>
      <c r="E526" s="175">
        <f>'soust.uk.JMK př.č.2'!$M$30+'soust.uk.JMK př.č.2'!$N$30</f>
        <v>39578</v>
      </c>
      <c r="F526" s="175">
        <f>'soust.uk.JMK př.č.2'!$O$30+'soust.uk.JMK př.č.2'!$P$30</f>
        <v>22423</v>
      </c>
      <c r="G526" s="175">
        <f>'soust.uk.JMK př.č.2'!$L$30</f>
        <v>379</v>
      </c>
      <c r="H526" s="63">
        <f t="shared" si="48"/>
        <v>38142</v>
      </c>
      <c r="I526" s="63">
        <f t="shared" si="49"/>
        <v>27808</v>
      </c>
      <c r="J526" s="63">
        <f t="shared" si="50"/>
        <v>22861</v>
      </c>
      <c r="K526" s="63">
        <f t="shared" si="51"/>
        <v>16555</v>
      </c>
      <c r="L526" s="63">
        <f t="shared" si="52"/>
        <v>9955</v>
      </c>
      <c r="M526" s="63">
        <f t="shared" si="53"/>
        <v>5927</v>
      </c>
      <c r="N526" s="167"/>
      <c r="O526" s="167"/>
      <c r="P526" s="167"/>
      <c r="Q526" s="167"/>
      <c r="R526" s="167"/>
      <c r="S526" s="167"/>
    </row>
    <row r="527" spans="1:19" x14ac:dyDescent="0.25">
      <c r="A527" s="176">
        <v>527</v>
      </c>
      <c r="B527" s="174">
        <v>25.32</v>
      </c>
      <c r="C527" s="174">
        <v>63.29</v>
      </c>
      <c r="D527" s="174">
        <v>29.73</v>
      </c>
      <c r="E527" s="175">
        <f>'soust.uk.JMK př.č.2'!$M$30+'soust.uk.JMK př.č.2'!$N$30</f>
        <v>39578</v>
      </c>
      <c r="F527" s="175">
        <f>'soust.uk.JMK př.č.2'!$O$30+'soust.uk.JMK př.č.2'!$P$30</f>
        <v>22423</v>
      </c>
      <c r="G527" s="175">
        <f>'soust.uk.JMK př.č.2'!$L$30</f>
        <v>379</v>
      </c>
      <c r="H527" s="63">
        <f t="shared" si="48"/>
        <v>38142</v>
      </c>
      <c r="I527" s="63">
        <f t="shared" si="49"/>
        <v>27808</v>
      </c>
      <c r="J527" s="63">
        <f t="shared" si="50"/>
        <v>22861</v>
      </c>
      <c r="K527" s="63">
        <f t="shared" si="51"/>
        <v>16555</v>
      </c>
      <c r="L527" s="63">
        <f t="shared" si="52"/>
        <v>9955</v>
      </c>
      <c r="M527" s="63">
        <f t="shared" si="53"/>
        <v>5927</v>
      </c>
      <c r="N527" s="167"/>
      <c r="O527" s="167"/>
      <c r="P527" s="167"/>
      <c r="Q527" s="167"/>
      <c r="R527" s="167"/>
      <c r="S527" s="167"/>
    </row>
    <row r="528" spans="1:19" x14ac:dyDescent="0.25">
      <c r="A528" s="176">
        <v>528</v>
      </c>
      <c r="B528" s="174">
        <v>25.32</v>
      </c>
      <c r="C528" s="174">
        <v>63.3</v>
      </c>
      <c r="D528" s="174">
        <v>29.73</v>
      </c>
      <c r="E528" s="175">
        <f>'soust.uk.JMK př.č.2'!$M$30+'soust.uk.JMK př.č.2'!$N$30</f>
        <v>39578</v>
      </c>
      <c r="F528" s="175">
        <f>'soust.uk.JMK př.č.2'!$O$30+'soust.uk.JMK př.č.2'!$P$30</f>
        <v>22423</v>
      </c>
      <c r="G528" s="175">
        <f>'soust.uk.JMK př.č.2'!$L$30</f>
        <v>379</v>
      </c>
      <c r="H528" s="63">
        <f t="shared" si="48"/>
        <v>38142</v>
      </c>
      <c r="I528" s="63">
        <f t="shared" si="49"/>
        <v>27808</v>
      </c>
      <c r="J528" s="63">
        <f t="shared" si="50"/>
        <v>22859</v>
      </c>
      <c r="K528" s="63">
        <f t="shared" si="51"/>
        <v>16554</v>
      </c>
      <c r="L528" s="63">
        <f t="shared" si="52"/>
        <v>9955</v>
      </c>
      <c r="M528" s="63">
        <f t="shared" si="53"/>
        <v>5926</v>
      </c>
      <c r="N528" s="167"/>
      <c r="O528" s="167"/>
      <c r="P528" s="167"/>
      <c r="Q528" s="167"/>
      <c r="R528" s="167"/>
      <c r="S528" s="167"/>
    </row>
    <row r="529" spans="1:19" x14ac:dyDescent="0.25">
      <c r="A529" s="176">
        <v>529</v>
      </c>
      <c r="B529" s="174">
        <v>25.32</v>
      </c>
      <c r="C529" s="174">
        <v>63.3</v>
      </c>
      <c r="D529" s="174">
        <v>29.73</v>
      </c>
      <c r="E529" s="175">
        <f>'soust.uk.JMK př.č.2'!$M$30+'soust.uk.JMK př.č.2'!$N$30</f>
        <v>39578</v>
      </c>
      <c r="F529" s="175">
        <f>'soust.uk.JMK př.č.2'!$O$30+'soust.uk.JMK př.č.2'!$P$30</f>
        <v>22423</v>
      </c>
      <c r="G529" s="175">
        <f>'soust.uk.JMK př.č.2'!$L$30</f>
        <v>379</v>
      </c>
      <c r="H529" s="63">
        <f t="shared" si="48"/>
        <v>38142</v>
      </c>
      <c r="I529" s="63">
        <f t="shared" si="49"/>
        <v>27808</v>
      </c>
      <c r="J529" s="63">
        <f t="shared" si="50"/>
        <v>22859</v>
      </c>
      <c r="K529" s="63">
        <f t="shared" si="51"/>
        <v>16554</v>
      </c>
      <c r="L529" s="63">
        <f t="shared" si="52"/>
        <v>9955</v>
      </c>
      <c r="M529" s="63">
        <f t="shared" si="53"/>
        <v>5926</v>
      </c>
      <c r="N529" s="167"/>
      <c r="O529" s="167"/>
      <c r="P529" s="167"/>
      <c r="Q529" s="167"/>
      <c r="R529" s="167"/>
      <c r="S529" s="167"/>
    </row>
    <row r="530" spans="1:19" x14ac:dyDescent="0.25">
      <c r="A530" s="176">
        <v>530</v>
      </c>
      <c r="B530" s="174">
        <v>25.32</v>
      </c>
      <c r="C530" s="174">
        <v>63.31</v>
      </c>
      <c r="D530" s="174">
        <v>29.73</v>
      </c>
      <c r="E530" s="175">
        <f>'soust.uk.JMK př.č.2'!$M$30+'soust.uk.JMK př.č.2'!$N$30</f>
        <v>39578</v>
      </c>
      <c r="F530" s="175">
        <f>'soust.uk.JMK př.č.2'!$O$30+'soust.uk.JMK př.č.2'!$P$30</f>
        <v>22423</v>
      </c>
      <c r="G530" s="175">
        <f>'soust.uk.JMK př.č.2'!$L$30</f>
        <v>379</v>
      </c>
      <c r="H530" s="63">
        <f t="shared" si="48"/>
        <v>38142</v>
      </c>
      <c r="I530" s="63">
        <f t="shared" si="49"/>
        <v>27808</v>
      </c>
      <c r="J530" s="63">
        <f t="shared" si="50"/>
        <v>22857</v>
      </c>
      <c r="K530" s="63">
        <f t="shared" si="51"/>
        <v>16552</v>
      </c>
      <c r="L530" s="63">
        <f t="shared" si="52"/>
        <v>9955</v>
      </c>
      <c r="M530" s="63">
        <f t="shared" si="53"/>
        <v>5926</v>
      </c>
      <c r="N530" s="167"/>
      <c r="O530" s="167"/>
      <c r="P530" s="167"/>
      <c r="Q530" s="167"/>
      <c r="R530" s="167"/>
      <c r="S530" s="167"/>
    </row>
    <row r="531" spans="1:19" x14ac:dyDescent="0.25">
      <c r="A531" s="176">
        <v>531</v>
      </c>
      <c r="B531" s="174">
        <v>25.32</v>
      </c>
      <c r="C531" s="174">
        <v>63.31</v>
      </c>
      <c r="D531" s="174">
        <v>29.73</v>
      </c>
      <c r="E531" s="175">
        <f>'soust.uk.JMK př.č.2'!$M$30+'soust.uk.JMK př.č.2'!$N$30</f>
        <v>39578</v>
      </c>
      <c r="F531" s="175">
        <f>'soust.uk.JMK př.č.2'!$O$30+'soust.uk.JMK př.č.2'!$P$30</f>
        <v>22423</v>
      </c>
      <c r="G531" s="175">
        <f>'soust.uk.JMK př.č.2'!$L$30</f>
        <v>379</v>
      </c>
      <c r="H531" s="63">
        <f t="shared" si="48"/>
        <v>38142</v>
      </c>
      <c r="I531" s="63">
        <f t="shared" si="49"/>
        <v>27808</v>
      </c>
      <c r="J531" s="63">
        <f t="shared" si="50"/>
        <v>22857</v>
      </c>
      <c r="K531" s="63">
        <f t="shared" si="51"/>
        <v>16552</v>
      </c>
      <c r="L531" s="63">
        <f t="shared" si="52"/>
        <v>9955</v>
      </c>
      <c r="M531" s="63">
        <f t="shared" si="53"/>
        <v>5926</v>
      </c>
      <c r="N531" s="167"/>
      <c r="O531" s="167"/>
      <c r="P531" s="167"/>
      <c r="Q531" s="167"/>
      <c r="R531" s="167"/>
      <c r="S531" s="167"/>
    </row>
    <row r="532" spans="1:19" x14ac:dyDescent="0.25">
      <c r="A532" s="176">
        <v>532</v>
      </c>
      <c r="B532" s="174">
        <v>25.33</v>
      </c>
      <c r="C532" s="174">
        <v>63.32</v>
      </c>
      <c r="D532" s="174">
        <v>29.73</v>
      </c>
      <c r="E532" s="175">
        <f>'soust.uk.JMK př.č.2'!$M$30+'soust.uk.JMK př.č.2'!$N$30</f>
        <v>39578</v>
      </c>
      <c r="F532" s="175">
        <f>'soust.uk.JMK př.č.2'!$O$30+'soust.uk.JMK př.č.2'!$P$30</f>
        <v>22423</v>
      </c>
      <c r="G532" s="175">
        <f>'soust.uk.JMK př.č.2'!$L$30</f>
        <v>379</v>
      </c>
      <c r="H532" s="63">
        <f t="shared" si="48"/>
        <v>38133</v>
      </c>
      <c r="I532" s="63">
        <f t="shared" si="49"/>
        <v>27801</v>
      </c>
      <c r="J532" s="63">
        <f t="shared" si="50"/>
        <v>22855</v>
      </c>
      <c r="K532" s="63">
        <f t="shared" si="51"/>
        <v>16551</v>
      </c>
      <c r="L532" s="63">
        <f t="shared" si="52"/>
        <v>9953</v>
      </c>
      <c r="M532" s="63">
        <f t="shared" si="53"/>
        <v>5925</v>
      </c>
      <c r="N532" s="167"/>
      <c r="O532" s="167"/>
      <c r="P532" s="167"/>
      <c r="Q532" s="167"/>
      <c r="R532" s="167"/>
      <c r="S532" s="167"/>
    </row>
    <row r="533" spans="1:19" x14ac:dyDescent="0.25">
      <c r="A533" s="176">
        <v>533</v>
      </c>
      <c r="B533" s="174">
        <v>25.33</v>
      </c>
      <c r="C533" s="174">
        <v>63.32</v>
      </c>
      <c r="D533" s="174">
        <v>29.73</v>
      </c>
      <c r="E533" s="175">
        <f>'soust.uk.JMK př.č.2'!$M$30+'soust.uk.JMK př.č.2'!$N$30</f>
        <v>39578</v>
      </c>
      <c r="F533" s="175">
        <f>'soust.uk.JMK př.č.2'!$O$30+'soust.uk.JMK př.č.2'!$P$30</f>
        <v>22423</v>
      </c>
      <c r="G533" s="175">
        <f>'soust.uk.JMK př.č.2'!$L$30</f>
        <v>379</v>
      </c>
      <c r="H533" s="63">
        <f t="shared" si="48"/>
        <v>38133</v>
      </c>
      <c r="I533" s="63">
        <f t="shared" si="49"/>
        <v>27801</v>
      </c>
      <c r="J533" s="63">
        <f t="shared" si="50"/>
        <v>22855</v>
      </c>
      <c r="K533" s="63">
        <f t="shared" si="51"/>
        <v>16551</v>
      </c>
      <c r="L533" s="63">
        <f t="shared" si="52"/>
        <v>9953</v>
      </c>
      <c r="M533" s="63">
        <f t="shared" si="53"/>
        <v>5925</v>
      </c>
      <c r="N533" s="167"/>
      <c r="O533" s="167"/>
      <c r="P533" s="167"/>
      <c r="Q533" s="167"/>
      <c r="R533" s="167"/>
      <c r="S533" s="167"/>
    </row>
    <row r="534" spans="1:19" x14ac:dyDescent="0.25">
      <c r="A534" s="176">
        <v>534</v>
      </c>
      <c r="B534" s="174">
        <v>25.33</v>
      </c>
      <c r="C534" s="174">
        <v>63.33</v>
      </c>
      <c r="D534" s="174">
        <v>29.73</v>
      </c>
      <c r="E534" s="175">
        <f>'soust.uk.JMK př.č.2'!$M$30+'soust.uk.JMK př.č.2'!$N$30</f>
        <v>39578</v>
      </c>
      <c r="F534" s="175">
        <f>'soust.uk.JMK př.č.2'!$O$30+'soust.uk.JMK př.č.2'!$P$30</f>
        <v>22423</v>
      </c>
      <c r="G534" s="175">
        <f>'soust.uk.JMK př.č.2'!$L$30</f>
        <v>379</v>
      </c>
      <c r="H534" s="63">
        <f t="shared" si="48"/>
        <v>38133</v>
      </c>
      <c r="I534" s="63">
        <f t="shared" si="49"/>
        <v>27801</v>
      </c>
      <c r="J534" s="63">
        <f t="shared" si="50"/>
        <v>22854</v>
      </c>
      <c r="K534" s="63">
        <f t="shared" si="51"/>
        <v>16550</v>
      </c>
      <c r="L534" s="63">
        <f t="shared" si="52"/>
        <v>9953</v>
      </c>
      <c r="M534" s="63">
        <f t="shared" si="53"/>
        <v>5925</v>
      </c>
      <c r="N534" s="167"/>
      <c r="O534" s="167"/>
      <c r="P534" s="167"/>
      <c r="Q534" s="167"/>
      <c r="R534" s="167"/>
      <c r="S534" s="167"/>
    </row>
    <row r="535" spans="1:19" x14ac:dyDescent="0.25">
      <c r="A535" s="176">
        <v>535</v>
      </c>
      <c r="B535" s="174">
        <v>25.33</v>
      </c>
      <c r="C535" s="174">
        <v>63.33</v>
      </c>
      <c r="D535" s="174">
        <v>29.73</v>
      </c>
      <c r="E535" s="175">
        <f>'soust.uk.JMK př.č.2'!$M$30+'soust.uk.JMK př.č.2'!$N$30</f>
        <v>39578</v>
      </c>
      <c r="F535" s="175">
        <f>'soust.uk.JMK př.č.2'!$O$30+'soust.uk.JMK př.č.2'!$P$30</f>
        <v>22423</v>
      </c>
      <c r="G535" s="175">
        <f>'soust.uk.JMK př.č.2'!$L$30</f>
        <v>379</v>
      </c>
      <c r="H535" s="63">
        <f t="shared" si="48"/>
        <v>38133</v>
      </c>
      <c r="I535" s="63">
        <f t="shared" si="49"/>
        <v>27801</v>
      </c>
      <c r="J535" s="63">
        <f t="shared" si="50"/>
        <v>22854</v>
      </c>
      <c r="K535" s="63">
        <f t="shared" si="51"/>
        <v>16550</v>
      </c>
      <c r="L535" s="63">
        <f t="shared" si="52"/>
        <v>9953</v>
      </c>
      <c r="M535" s="63">
        <f t="shared" si="53"/>
        <v>5925</v>
      </c>
      <c r="N535" s="167"/>
      <c r="O535" s="167"/>
      <c r="P535" s="167"/>
      <c r="Q535" s="167"/>
      <c r="R535" s="167"/>
      <c r="S535" s="167"/>
    </row>
    <row r="536" spans="1:19" x14ac:dyDescent="0.25">
      <c r="A536" s="176">
        <v>536</v>
      </c>
      <c r="B536" s="174">
        <v>25.33</v>
      </c>
      <c r="C536" s="174">
        <v>63.34</v>
      </c>
      <c r="D536" s="174">
        <v>29.73</v>
      </c>
      <c r="E536" s="175">
        <f>'soust.uk.JMK př.č.2'!$M$30+'soust.uk.JMK př.č.2'!$N$30</f>
        <v>39578</v>
      </c>
      <c r="F536" s="175">
        <f>'soust.uk.JMK př.č.2'!$O$30+'soust.uk.JMK př.č.2'!$P$30</f>
        <v>22423</v>
      </c>
      <c r="G536" s="175">
        <f>'soust.uk.JMK př.č.2'!$L$30</f>
        <v>379</v>
      </c>
      <c r="H536" s="63">
        <f t="shared" si="48"/>
        <v>38133</v>
      </c>
      <c r="I536" s="63">
        <f t="shared" si="49"/>
        <v>27801</v>
      </c>
      <c r="J536" s="63">
        <f t="shared" si="50"/>
        <v>22853</v>
      </c>
      <c r="K536" s="63">
        <f t="shared" si="51"/>
        <v>16549</v>
      </c>
      <c r="L536" s="63">
        <f t="shared" si="52"/>
        <v>9953</v>
      </c>
      <c r="M536" s="63">
        <f t="shared" si="53"/>
        <v>5925</v>
      </c>
      <c r="N536" s="167"/>
      <c r="O536" s="167"/>
      <c r="P536" s="167"/>
      <c r="Q536" s="167"/>
      <c r="R536" s="167"/>
      <c r="S536" s="167"/>
    </row>
    <row r="537" spans="1:19" x14ac:dyDescent="0.25">
      <c r="A537" s="176">
        <v>537</v>
      </c>
      <c r="B537" s="174">
        <v>25.34</v>
      </c>
      <c r="C537" s="174">
        <v>63.34</v>
      </c>
      <c r="D537" s="174">
        <v>29.73</v>
      </c>
      <c r="E537" s="175">
        <f>'soust.uk.JMK př.č.2'!$M$30+'soust.uk.JMK př.č.2'!$N$30</f>
        <v>39578</v>
      </c>
      <c r="F537" s="175">
        <f>'soust.uk.JMK př.č.2'!$O$30+'soust.uk.JMK př.č.2'!$P$30</f>
        <v>22423</v>
      </c>
      <c r="G537" s="175">
        <f>'soust.uk.JMK př.č.2'!$L$30</f>
        <v>379</v>
      </c>
      <c r="H537" s="63">
        <f t="shared" si="48"/>
        <v>38122</v>
      </c>
      <c r="I537" s="63">
        <f t="shared" si="49"/>
        <v>27793</v>
      </c>
      <c r="J537" s="63">
        <f t="shared" si="50"/>
        <v>22853</v>
      </c>
      <c r="K537" s="63">
        <f t="shared" si="51"/>
        <v>16549</v>
      </c>
      <c r="L537" s="63">
        <f t="shared" si="52"/>
        <v>9950</v>
      </c>
      <c r="M537" s="63">
        <f t="shared" si="53"/>
        <v>5925</v>
      </c>
      <c r="N537" s="167"/>
      <c r="O537" s="167"/>
      <c r="P537" s="167"/>
      <c r="Q537" s="167"/>
      <c r="R537" s="167"/>
      <c r="S537" s="167"/>
    </row>
    <row r="538" spans="1:19" x14ac:dyDescent="0.25">
      <c r="A538" s="176">
        <v>538</v>
      </c>
      <c r="B538" s="174">
        <v>25.34</v>
      </c>
      <c r="C538" s="174">
        <v>63.34</v>
      </c>
      <c r="D538" s="174">
        <v>29.73</v>
      </c>
      <c r="E538" s="175">
        <f>'soust.uk.JMK př.č.2'!$M$30+'soust.uk.JMK př.č.2'!$N$30</f>
        <v>39578</v>
      </c>
      <c r="F538" s="175">
        <f>'soust.uk.JMK př.č.2'!$O$30+'soust.uk.JMK př.č.2'!$P$30</f>
        <v>22423</v>
      </c>
      <c r="G538" s="175">
        <f>'soust.uk.JMK př.č.2'!$L$30</f>
        <v>379</v>
      </c>
      <c r="H538" s="63">
        <f t="shared" si="48"/>
        <v>38122</v>
      </c>
      <c r="I538" s="63">
        <f t="shared" si="49"/>
        <v>27793</v>
      </c>
      <c r="J538" s="63">
        <f t="shared" si="50"/>
        <v>22853</v>
      </c>
      <c r="K538" s="63">
        <f t="shared" si="51"/>
        <v>16549</v>
      </c>
      <c r="L538" s="63">
        <f t="shared" si="52"/>
        <v>9950</v>
      </c>
      <c r="M538" s="63">
        <f t="shared" si="53"/>
        <v>5925</v>
      </c>
      <c r="N538" s="167"/>
      <c r="O538" s="167"/>
      <c r="P538" s="167"/>
      <c r="Q538" s="167"/>
      <c r="R538" s="167"/>
      <c r="S538" s="167"/>
    </row>
    <row r="539" spans="1:19" x14ac:dyDescent="0.25">
      <c r="A539" s="176">
        <v>539</v>
      </c>
      <c r="B539" s="174">
        <v>25.34</v>
      </c>
      <c r="C539" s="174">
        <v>63.35</v>
      </c>
      <c r="D539" s="174">
        <v>29.73</v>
      </c>
      <c r="E539" s="175">
        <f>'soust.uk.JMK př.č.2'!$M$30+'soust.uk.JMK př.č.2'!$N$30</f>
        <v>39578</v>
      </c>
      <c r="F539" s="175">
        <f>'soust.uk.JMK př.č.2'!$O$30+'soust.uk.JMK př.č.2'!$P$30</f>
        <v>22423</v>
      </c>
      <c r="G539" s="175">
        <f>'soust.uk.JMK př.č.2'!$L$30</f>
        <v>379</v>
      </c>
      <c r="H539" s="63">
        <f t="shared" si="48"/>
        <v>38122</v>
      </c>
      <c r="I539" s="63">
        <f t="shared" si="49"/>
        <v>27793</v>
      </c>
      <c r="J539" s="63">
        <f t="shared" si="50"/>
        <v>22851</v>
      </c>
      <c r="K539" s="63">
        <f t="shared" si="51"/>
        <v>16548</v>
      </c>
      <c r="L539" s="63">
        <f t="shared" si="52"/>
        <v>9950</v>
      </c>
      <c r="M539" s="63">
        <f t="shared" si="53"/>
        <v>5924</v>
      </c>
      <c r="N539" s="167"/>
      <c r="O539" s="167"/>
      <c r="P539" s="167"/>
      <c r="Q539" s="167"/>
      <c r="R539" s="167"/>
      <c r="S539" s="167"/>
    </row>
    <row r="540" spans="1:19" x14ac:dyDescent="0.25">
      <c r="A540" s="176">
        <v>540</v>
      </c>
      <c r="B540" s="174">
        <v>25.34</v>
      </c>
      <c r="C540" s="174">
        <v>63.35</v>
      </c>
      <c r="D540" s="174">
        <v>29.73</v>
      </c>
      <c r="E540" s="175">
        <f>'soust.uk.JMK př.č.2'!$M$30+'soust.uk.JMK př.č.2'!$N$30</f>
        <v>39578</v>
      </c>
      <c r="F540" s="175">
        <f>'soust.uk.JMK př.č.2'!$O$30+'soust.uk.JMK př.č.2'!$P$30</f>
        <v>22423</v>
      </c>
      <c r="G540" s="175">
        <f>'soust.uk.JMK př.č.2'!$L$30</f>
        <v>379</v>
      </c>
      <c r="H540" s="63">
        <f t="shared" si="48"/>
        <v>38122</v>
      </c>
      <c r="I540" s="63">
        <f t="shared" si="49"/>
        <v>27793</v>
      </c>
      <c r="J540" s="63">
        <f t="shared" si="50"/>
        <v>22851</v>
      </c>
      <c r="K540" s="63">
        <f t="shared" si="51"/>
        <v>16548</v>
      </c>
      <c r="L540" s="63">
        <f t="shared" si="52"/>
        <v>9950</v>
      </c>
      <c r="M540" s="63">
        <f t="shared" si="53"/>
        <v>5924</v>
      </c>
      <c r="N540" s="167"/>
      <c r="O540" s="167"/>
      <c r="P540" s="167"/>
      <c r="Q540" s="167"/>
      <c r="R540" s="167"/>
      <c r="S540" s="167"/>
    </row>
    <row r="541" spans="1:19" x14ac:dyDescent="0.25">
      <c r="A541" s="176">
        <v>541</v>
      </c>
      <c r="B541" s="174">
        <v>25.34</v>
      </c>
      <c r="C541" s="174">
        <v>63.36</v>
      </c>
      <c r="D541" s="174">
        <v>29.73</v>
      </c>
      <c r="E541" s="175">
        <f>'soust.uk.JMK př.č.2'!$M$30+'soust.uk.JMK př.č.2'!$N$30</f>
        <v>39578</v>
      </c>
      <c r="F541" s="175">
        <f>'soust.uk.JMK př.č.2'!$O$30+'soust.uk.JMK př.č.2'!$P$30</f>
        <v>22423</v>
      </c>
      <c r="G541" s="175">
        <f>'soust.uk.JMK př.č.2'!$L$30</f>
        <v>379</v>
      </c>
      <c r="H541" s="63">
        <f t="shared" si="48"/>
        <v>38122</v>
      </c>
      <c r="I541" s="63">
        <f t="shared" si="49"/>
        <v>27793</v>
      </c>
      <c r="J541" s="63">
        <f t="shared" si="50"/>
        <v>22848</v>
      </c>
      <c r="K541" s="63">
        <f t="shared" si="51"/>
        <v>16546</v>
      </c>
      <c r="L541" s="63">
        <f t="shared" si="52"/>
        <v>9950</v>
      </c>
      <c r="M541" s="63">
        <f t="shared" si="53"/>
        <v>5923</v>
      </c>
      <c r="N541" s="167"/>
      <c r="O541" s="167"/>
      <c r="P541" s="167"/>
      <c r="Q541" s="167"/>
      <c r="R541" s="167"/>
      <c r="S541" s="167"/>
    </row>
    <row r="542" spans="1:19" x14ac:dyDescent="0.25">
      <c r="A542" s="176">
        <v>542</v>
      </c>
      <c r="B542" s="174">
        <v>25.35</v>
      </c>
      <c r="C542" s="174">
        <v>63.36</v>
      </c>
      <c r="D542" s="174">
        <v>29.73</v>
      </c>
      <c r="E542" s="175">
        <f>'soust.uk.JMK př.č.2'!$M$30+'soust.uk.JMK př.č.2'!$N$30</f>
        <v>39578</v>
      </c>
      <c r="F542" s="175">
        <f>'soust.uk.JMK př.č.2'!$O$30+'soust.uk.JMK př.č.2'!$P$30</f>
        <v>22423</v>
      </c>
      <c r="G542" s="175">
        <f>'soust.uk.JMK př.č.2'!$L$30</f>
        <v>379</v>
      </c>
      <c r="H542" s="63">
        <f t="shared" si="48"/>
        <v>38112</v>
      </c>
      <c r="I542" s="63">
        <f t="shared" si="49"/>
        <v>27786</v>
      </c>
      <c r="J542" s="63">
        <f t="shared" si="50"/>
        <v>22848</v>
      </c>
      <c r="K542" s="63">
        <f t="shared" si="51"/>
        <v>16546</v>
      </c>
      <c r="L542" s="63">
        <f t="shared" si="52"/>
        <v>9947</v>
      </c>
      <c r="M542" s="63">
        <f t="shared" si="53"/>
        <v>5923</v>
      </c>
      <c r="N542" s="167"/>
      <c r="O542" s="167"/>
      <c r="P542" s="167"/>
      <c r="Q542" s="167"/>
      <c r="R542" s="167"/>
      <c r="S542" s="167"/>
    </row>
    <row r="543" spans="1:19" x14ac:dyDescent="0.25">
      <c r="A543" s="176">
        <v>543</v>
      </c>
      <c r="B543" s="174">
        <v>25.35</v>
      </c>
      <c r="C543" s="174">
        <v>63.37</v>
      </c>
      <c r="D543" s="174">
        <v>29.73</v>
      </c>
      <c r="E543" s="175">
        <f>'soust.uk.JMK př.č.2'!$M$30+'soust.uk.JMK př.č.2'!$N$30</f>
        <v>39578</v>
      </c>
      <c r="F543" s="175">
        <f>'soust.uk.JMK př.č.2'!$O$30+'soust.uk.JMK př.č.2'!$P$30</f>
        <v>22423</v>
      </c>
      <c r="G543" s="175">
        <f>'soust.uk.JMK př.č.2'!$L$30</f>
        <v>379</v>
      </c>
      <c r="H543" s="63">
        <f t="shared" si="48"/>
        <v>38112</v>
      </c>
      <c r="I543" s="63">
        <f t="shared" si="49"/>
        <v>27786</v>
      </c>
      <c r="J543" s="63">
        <f t="shared" si="50"/>
        <v>22847</v>
      </c>
      <c r="K543" s="63">
        <f t="shared" si="51"/>
        <v>16545</v>
      </c>
      <c r="L543" s="63">
        <f t="shared" si="52"/>
        <v>9947</v>
      </c>
      <c r="M543" s="63">
        <f t="shared" si="53"/>
        <v>5923</v>
      </c>
      <c r="N543" s="167"/>
      <c r="O543" s="167"/>
      <c r="P543" s="167"/>
      <c r="Q543" s="167"/>
      <c r="R543" s="167"/>
      <c r="S543" s="167"/>
    </row>
    <row r="544" spans="1:19" x14ac:dyDescent="0.25">
      <c r="A544" s="176">
        <v>544</v>
      </c>
      <c r="B544" s="174">
        <v>25.35</v>
      </c>
      <c r="C544" s="174">
        <v>63.37</v>
      </c>
      <c r="D544" s="174">
        <v>29.73</v>
      </c>
      <c r="E544" s="175">
        <f>'soust.uk.JMK př.č.2'!$M$30+'soust.uk.JMK př.č.2'!$N$30</f>
        <v>39578</v>
      </c>
      <c r="F544" s="175">
        <f>'soust.uk.JMK př.č.2'!$O$30+'soust.uk.JMK př.č.2'!$P$30</f>
        <v>22423</v>
      </c>
      <c r="G544" s="175">
        <f>'soust.uk.JMK př.č.2'!$L$30</f>
        <v>379</v>
      </c>
      <c r="H544" s="63">
        <f t="shared" si="48"/>
        <v>38112</v>
      </c>
      <c r="I544" s="63">
        <f t="shared" si="49"/>
        <v>27786</v>
      </c>
      <c r="J544" s="63">
        <f t="shared" si="50"/>
        <v>22847</v>
      </c>
      <c r="K544" s="63">
        <f t="shared" si="51"/>
        <v>16545</v>
      </c>
      <c r="L544" s="63">
        <f t="shared" si="52"/>
        <v>9947</v>
      </c>
      <c r="M544" s="63">
        <f t="shared" si="53"/>
        <v>5923</v>
      </c>
      <c r="N544" s="167"/>
      <c r="O544" s="167"/>
      <c r="P544" s="167"/>
      <c r="Q544" s="167"/>
      <c r="R544" s="167"/>
      <c r="S544" s="167"/>
    </row>
    <row r="545" spans="1:19" x14ac:dyDescent="0.25">
      <c r="A545" s="176">
        <v>545</v>
      </c>
      <c r="B545" s="174">
        <v>25.35</v>
      </c>
      <c r="C545" s="174">
        <v>63.38</v>
      </c>
      <c r="D545" s="174">
        <v>29.73</v>
      </c>
      <c r="E545" s="175">
        <f>'soust.uk.JMK př.č.2'!$M$30+'soust.uk.JMK př.č.2'!$N$30</f>
        <v>39578</v>
      </c>
      <c r="F545" s="175">
        <f>'soust.uk.JMK př.č.2'!$O$30+'soust.uk.JMK př.č.2'!$P$30</f>
        <v>22423</v>
      </c>
      <c r="G545" s="175">
        <f>'soust.uk.JMK př.č.2'!$L$30</f>
        <v>379</v>
      </c>
      <c r="H545" s="63">
        <f t="shared" si="48"/>
        <v>38112</v>
      </c>
      <c r="I545" s="63">
        <f t="shared" si="49"/>
        <v>27786</v>
      </c>
      <c r="J545" s="63">
        <f t="shared" si="50"/>
        <v>22846</v>
      </c>
      <c r="K545" s="63">
        <f t="shared" si="51"/>
        <v>16544</v>
      </c>
      <c r="L545" s="63">
        <f t="shared" si="52"/>
        <v>9947</v>
      </c>
      <c r="M545" s="63">
        <f t="shared" si="53"/>
        <v>5923</v>
      </c>
      <c r="N545" s="167"/>
      <c r="O545" s="167"/>
      <c r="P545" s="167"/>
      <c r="Q545" s="167"/>
      <c r="R545" s="167"/>
      <c r="S545" s="167"/>
    </row>
    <row r="546" spans="1:19" x14ac:dyDescent="0.25">
      <c r="A546" s="176">
        <v>546</v>
      </c>
      <c r="B546" s="174">
        <v>25.35</v>
      </c>
      <c r="C546" s="174">
        <v>63.38</v>
      </c>
      <c r="D546" s="174">
        <v>29.73</v>
      </c>
      <c r="E546" s="175">
        <f>'soust.uk.JMK př.č.2'!$M$30+'soust.uk.JMK př.č.2'!$N$30</f>
        <v>39578</v>
      </c>
      <c r="F546" s="175">
        <f>'soust.uk.JMK př.č.2'!$O$30+'soust.uk.JMK př.č.2'!$P$30</f>
        <v>22423</v>
      </c>
      <c r="G546" s="175">
        <f>'soust.uk.JMK př.č.2'!$L$30</f>
        <v>379</v>
      </c>
      <c r="H546" s="63">
        <f t="shared" si="48"/>
        <v>38112</v>
      </c>
      <c r="I546" s="63">
        <f t="shared" si="49"/>
        <v>27786</v>
      </c>
      <c r="J546" s="63">
        <f t="shared" si="50"/>
        <v>22846</v>
      </c>
      <c r="K546" s="63">
        <f t="shared" si="51"/>
        <v>16544</v>
      </c>
      <c r="L546" s="63">
        <f t="shared" si="52"/>
        <v>9947</v>
      </c>
      <c r="M546" s="63">
        <f t="shared" si="53"/>
        <v>5923</v>
      </c>
      <c r="N546" s="167"/>
      <c r="O546" s="167"/>
      <c r="P546" s="167"/>
      <c r="Q546" s="167"/>
      <c r="R546" s="167"/>
      <c r="S546" s="167"/>
    </row>
    <row r="547" spans="1:19" x14ac:dyDescent="0.25">
      <c r="A547" s="176">
        <v>547</v>
      </c>
      <c r="B547" s="174">
        <v>25.35</v>
      </c>
      <c r="C547" s="174">
        <v>63.39</v>
      </c>
      <c r="D547" s="174">
        <v>29.73</v>
      </c>
      <c r="E547" s="175">
        <f>'soust.uk.JMK př.č.2'!$M$30+'soust.uk.JMK př.č.2'!$N$30</f>
        <v>39578</v>
      </c>
      <c r="F547" s="175">
        <f>'soust.uk.JMK př.č.2'!$O$30+'soust.uk.JMK př.č.2'!$P$30</f>
        <v>22423</v>
      </c>
      <c r="G547" s="175">
        <f>'soust.uk.JMK př.č.2'!$L$30</f>
        <v>379</v>
      </c>
      <c r="H547" s="63">
        <f t="shared" si="48"/>
        <v>38112</v>
      </c>
      <c r="I547" s="63">
        <f t="shared" si="49"/>
        <v>27786</v>
      </c>
      <c r="J547" s="63">
        <f t="shared" si="50"/>
        <v>22844</v>
      </c>
      <c r="K547" s="63">
        <f t="shared" si="51"/>
        <v>16543</v>
      </c>
      <c r="L547" s="63">
        <f t="shared" si="52"/>
        <v>9947</v>
      </c>
      <c r="M547" s="63">
        <f t="shared" si="53"/>
        <v>5922</v>
      </c>
      <c r="N547" s="167"/>
      <c r="O547" s="167"/>
      <c r="P547" s="167"/>
      <c r="Q547" s="167"/>
      <c r="R547" s="167"/>
      <c r="S547" s="167"/>
    </row>
    <row r="548" spans="1:19" x14ac:dyDescent="0.25">
      <c r="A548" s="176">
        <v>548</v>
      </c>
      <c r="B548" s="174">
        <v>25.36</v>
      </c>
      <c r="C548" s="174">
        <v>63.39</v>
      </c>
      <c r="D548" s="174">
        <v>29.73</v>
      </c>
      <c r="E548" s="175">
        <f>'soust.uk.JMK př.č.2'!$M$30+'soust.uk.JMK př.č.2'!$N$30</f>
        <v>39578</v>
      </c>
      <c r="F548" s="175">
        <f>'soust.uk.JMK př.č.2'!$O$30+'soust.uk.JMK př.č.2'!$P$30</f>
        <v>22423</v>
      </c>
      <c r="G548" s="175">
        <f>'soust.uk.JMK př.č.2'!$L$30</f>
        <v>379</v>
      </c>
      <c r="H548" s="63">
        <f t="shared" si="48"/>
        <v>38102</v>
      </c>
      <c r="I548" s="63">
        <f t="shared" si="49"/>
        <v>27778</v>
      </c>
      <c r="J548" s="63">
        <f t="shared" si="50"/>
        <v>22844</v>
      </c>
      <c r="K548" s="63">
        <f t="shared" si="51"/>
        <v>16543</v>
      </c>
      <c r="L548" s="63">
        <f t="shared" si="52"/>
        <v>9945</v>
      </c>
      <c r="M548" s="63">
        <f t="shared" si="53"/>
        <v>5922</v>
      </c>
      <c r="N548" s="167"/>
      <c r="O548" s="167"/>
      <c r="P548" s="167"/>
      <c r="Q548" s="167"/>
      <c r="R548" s="167"/>
      <c r="S548" s="167"/>
    </row>
    <row r="549" spans="1:19" x14ac:dyDescent="0.25">
      <c r="A549" s="176">
        <v>549</v>
      </c>
      <c r="B549" s="174">
        <v>25.36</v>
      </c>
      <c r="C549" s="174">
        <v>63.4</v>
      </c>
      <c r="D549" s="174">
        <v>29.73</v>
      </c>
      <c r="E549" s="175">
        <f>'soust.uk.JMK př.č.2'!$M$30+'soust.uk.JMK př.č.2'!$N$30</f>
        <v>39578</v>
      </c>
      <c r="F549" s="175">
        <f>'soust.uk.JMK př.č.2'!$O$30+'soust.uk.JMK př.č.2'!$P$30</f>
        <v>22423</v>
      </c>
      <c r="G549" s="175">
        <f>'soust.uk.JMK př.č.2'!$L$30</f>
        <v>379</v>
      </c>
      <c r="H549" s="63">
        <f t="shared" si="48"/>
        <v>38102</v>
      </c>
      <c r="I549" s="63">
        <f t="shared" si="49"/>
        <v>27778</v>
      </c>
      <c r="J549" s="63">
        <f t="shared" si="50"/>
        <v>22843</v>
      </c>
      <c r="K549" s="63">
        <f t="shared" si="51"/>
        <v>16542</v>
      </c>
      <c r="L549" s="63">
        <f t="shared" si="52"/>
        <v>9945</v>
      </c>
      <c r="M549" s="63">
        <f t="shared" si="53"/>
        <v>5922</v>
      </c>
      <c r="N549" s="167"/>
      <c r="O549" s="167"/>
      <c r="P549" s="167"/>
      <c r="Q549" s="167"/>
      <c r="R549" s="167"/>
      <c r="S549" s="167"/>
    </row>
    <row r="550" spans="1:19" x14ac:dyDescent="0.25">
      <c r="A550" s="176">
        <v>550</v>
      </c>
      <c r="B550" s="174">
        <v>25.36</v>
      </c>
      <c r="C550" s="174">
        <v>63.4</v>
      </c>
      <c r="D550" s="174">
        <v>29.73</v>
      </c>
      <c r="E550" s="175">
        <f>'soust.uk.JMK př.č.2'!$M$30+'soust.uk.JMK př.č.2'!$N$30</f>
        <v>39578</v>
      </c>
      <c r="F550" s="175">
        <f>'soust.uk.JMK př.č.2'!$O$30+'soust.uk.JMK př.č.2'!$P$30</f>
        <v>22423</v>
      </c>
      <c r="G550" s="175">
        <f>'soust.uk.JMK př.č.2'!$L$30</f>
        <v>379</v>
      </c>
      <c r="H550" s="63">
        <f t="shared" si="48"/>
        <v>38102</v>
      </c>
      <c r="I550" s="63">
        <f t="shared" si="49"/>
        <v>27778</v>
      </c>
      <c r="J550" s="63">
        <f t="shared" si="50"/>
        <v>22843</v>
      </c>
      <c r="K550" s="63">
        <f t="shared" si="51"/>
        <v>16542</v>
      </c>
      <c r="L550" s="63">
        <f t="shared" si="52"/>
        <v>9945</v>
      </c>
      <c r="M550" s="63">
        <f t="shared" si="53"/>
        <v>5922</v>
      </c>
      <c r="N550" s="167"/>
      <c r="O550" s="167"/>
      <c r="P550" s="167"/>
      <c r="Q550" s="167"/>
      <c r="R550" s="167"/>
      <c r="S550" s="167"/>
    </row>
    <row r="551" spans="1:19" x14ac:dyDescent="0.25">
      <c r="A551" s="176">
        <v>551</v>
      </c>
      <c r="B551" s="174">
        <v>25.36</v>
      </c>
      <c r="C551" s="174">
        <v>63.4</v>
      </c>
      <c r="D551" s="174">
        <v>29.73</v>
      </c>
      <c r="E551" s="175">
        <f>'soust.uk.JMK př.č.2'!$M$30+'soust.uk.JMK př.č.2'!$N$30</f>
        <v>39578</v>
      </c>
      <c r="F551" s="175">
        <f>'soust.uk.JMK př.č.2'!$O$30+'soust.uk.JMK př.č.2'!$P$30</f>
        <v>22423</v>
      </c>
      <c r="G551" s="175">
        <f>'soust.uk.JMK př.č.2'!$L$30</f>
        <v>379</v>
      </c>
      <c r="H551" s="63">
        <f t="shared" si="48"/>
        <v>38102</v>
      </c>
      <c r="I551" s="63">
        <f t="shared" si="49"/>
        <v>27778</v>
      </c>
      <c r="J551" s="63">
        <f t="shared" si="50"/>
        <v>22843</v>
      </c>
      <c r="K551" s="63">
        <f t="shared" si="51"/>
        <v>16542</v>
      </c>
      <c r="L551" s="63">
        <f t="shared" si="52"/>
        <v>9945</v>
      </c>
      <c r="M551" s="63">
        <f t="shared" si="53"/>
        <v>5922</v>
      </c>
      <c r="N551" s="167"/>
      <c r="O551" s="167"/>
      <c r="P551" s="167"/>
      <c r="Q551" s="167"/>
      <c r="R551" s="167"/>
      <c r="S551" s="167"/>
    </row>
    <row r="552" spans="1:19" x14ac:dyDescent="0.25">
      <c r="A552" s="176">
        <v>552</v>
      </c>
      <c r="B552" s="174">
        <v>25.36</v>
      </c>
      <c r="C552" s="174">
        <v>63.41</v>
      </c>
      <c r="D552" s="174">
        <v>29.73</v>
      </c>
      <c r="E552" s="175">
        <f>'soust.uk.JMK př.č.2'!$M$30+'soust.uk.JMK př.č.2'!$N$30</f>
        <v>39578</v>
      </c>
      <c r="F552" s="175">
        <f>'soust.uk.JMK př.č.2'!$O$30+'soust.uk.JMK př.č.2'!$P$30</f>
        <v>22423</v>
      </c>
      <c r="G552" s="175">
        <f>'soust.uk.JMK př.č.2'!$L$30</f>
        <v>379</v>
      </c>
      <c r="H552" s="63">
        <f t="shared" si="48"/>
        <v>38102</v>
      </c>
      <c r="I552" s="63">
        <f t="shared" si="49"/>
        <v>27778</v>
      </c>
      <c r="J552" s="63">
        <f t="shared" si="50"/>
        <v>22842</v>
      </c>
      <c r="K552" s="63">
        <f t="shared" si="51"/>
        <v>16541</v>
      </c>
      <c r="L552" s="63">
        <f t="shared" si="52"/>
        <v>9945</v>
      </c>
      <c r="M552" s="63">
        <f t="shared" si="53"/>
        <v>5922</v>
      </c>
      <c r="N552" s="167"/>
      <c r="O552" s="167"/>
      <c r="P552" s="167"/>
      <c r="Q552" s="167"/>
      <c r="R552" s="167"/>
      <c r="S552" s="167"/>
    </row>
    <row r="553" spans="1:19" x14ac:dyDescent="0.25">
      <c r="A553" s="176">
        <v>553</v>
      </c>
      <c r="B553" s="174">
        <v>25.37</v>
      </c>
      <c r="C553" s="174">
        <v>63.41</v>
      </c>
      <c r="D553" s="174">
        <v>29.73</v>
      </c>
      <c r="E553" s="175">
        <f>'soust.uk.JMK př.č.2'!$M$30+'soust.uk.JMK př.č.2'!$N$30</f>
        <v>39578</v>
      </c>
      <c r="F553" s="175">
        <f>'soust.uk.JMK př.č.2'!$O$30+'soust.uk.JMK př.č.2'!$P$30</f>
        <v>22423</v>
      </c>
      <c r="G553" s="175">
        <f>'soust.uk.JMK př.č.2'!$L$30</f>
        <v>379</v>
      </c>
      <c r="H553" s="63">
        <f t="shared" si="48"/>
        <v>38092</v>
      </c>
      <c r="I553" s="63">
        <f t="shared" si="49"/>
        <v>27771</v>
      </c>
      <c r="J553" s="63">
        <f t="shared" si="50"/>
        <v>22842</v>
      </c>
      <c r="K553" s="63">
        <f t="shared" si="51"/>
        <v>16541</v>
      </c>
      <c r="L553" s="63">
        <f t="shared" si="52"/>
        <v>9942</v>
      </c>
      <c r="M553" s="63">
        <f t="shared" si="53"/>
        <v>5922</v>
      </c>
      <c r="N553" s="167"/>
      <c r="O553" s="167"/>
      <c r="P553" s="167"/>
      <c r="Q553" s="167"/>
      <c r="R553" s="167"/>
      <c r="S553" s="167"/>
    </row>
    <row r="554" spans="1:19" x14ac:dyDescent="0.25">
      <c r="A554" s="176">
        <v>554</v>
      </c>
      <c r="B554" s="174">
        <v>25.37</v>
      </c>
      <c r="C554" s="174">
        <v>63.42</v>
      </c>
      <c r="D554" s="174">
        <v>29.73</v>
      </c>
      <c r="E554" s="175">
        <f>'soust.uk.JMK př.č.2'!$M$30+'soust.uk.JMK př.č.2'!$N$30</f>
        <v>39578</v>
      </c>
      <c r="F554" s="175">
        <f>'soust.uk.JMK př.č.2'!$O$30+'soust.uk.JMK př.č.2'!$P$30</f>
        <v>22423</v>
      </c>
      <c r="G554" s="175">
        <f>'soust.uk.JMK př.č.2'!$L$30</f>
        <v>379</v>
      </c>
      <c r="H554" s="63">
        <f t="shared" si="48"/>
        <v>38092</v>
      </c>
      <c r="I554" s="63">
        <f t="shared" si="49"/>
        <v>27771</v>
      </c>
      <c r="J554" s="63">
        <f t="shared" si="50"/>
        <v>22839</v>
      </c>
      <c r="K554" s="63">
        <f t="shared" si="51"/>
        <v>16539</v>
      </c>
      <c r="L554" s="63">
        <f t="shared" si="52"/>
        <v>9942</v>
      </c>
      <c r="M554" s="63">
        <f t="shared" si="53"/>
        <v>5921</v>
      </c>
      <c r="N554" s="167"/>
      <c r="O554" s="167"/>
      <c r="P554" s="167"/>
      <c r="Q554" s="167"/>
      <c r="R554" s="167"/>
      <c r="S554" s="167"/>
    </row>
    <row r="555" spans="1:19" x14ac:dyDescent="0.25">
      <c r="A555" s="176">
        <v>555</v>
      </c>
      <c r="B555" s="174">
        <v>25.37</v>
      </c>
      <c r="C555" s="174">
        <v>63.42</v>
      </c>
      <c r="D555" s="174">
        <v>29.73</v>
      </c>
      <c r="E555" s="175">
        <f>'soust.uk.JMK př.č.2'!$M$30+'soust.uk.JMK př.č.2'!$N$30</f>
        <v>39578</v>
      </c>
      <c r="F555" s="175">
        <f>'soust.uk.JMK př.č.2'!$O$30+'soust.uk.JMK př.č.2'!$P$30</f>
        <v>22423</v>
      </c>
      <c r="G555" s="175">
        <f>'soust.uk.JMK př.č.2'!$L$30</f>
        <v>379</v>
      </c>
      <c r="H555" s="63">
        <f t="shared" si="48"/>
        <v>38092</v>
      </c>
      <c r="I555" s="63">
        <f t="shared" si="49"/>
        <v>27771</v>
      </c>
      <c r="J555" s="63">
        <f t="shared" si="50"/>
        <v>22839</v>
      </c>
      <c r="K555" s="63">
        <f t="shared" si="51"/>
        <v>16539</v>
      </c>
      <c r="L555" s="63">
        <f t="shared" si="52"/>
        <v>9942</v>
      </c>
      <c r="M555" s="63">
        <f t="shared" si="53"/>
        <v>5921</v>
      </c>
      <c r="N555" s="167"/>
      <c r="O555" s="167"/>
      <c r="P555" s="167"/>
      <c r="Q555" s="167"/>
      <c r="R555" s="167"/>
      <c r="S555" s="167"/>
    </row>
    <row r="556" spans="1:19" x14ac:dyDescent="0.25">
      <c r="A556" s="176">
        <v>556</v>
      </c>
      <c r="B556" s="174">
        <v>25.37</v>
      </c>
      <c r="C556" s="174">
        <v>63.43</v>
      </c>
      <c r="D556" s="174">
        <v>29.73</v>
      </c>
      <c r="E556" s="175">
        <f>'soust.uk.JMK př.č.2'!$M$30+'soust.uk.JMK př.č.2'!$N$30</f>
        <v>39578</v>
      </c>
      <c r="F556" s="175">
        <f>'soust.uk.JMK př.č.2'!$O$30+'soust.uk.JMK př.č.2'!$P$30</f>
        <v>22423</v>
      </c>
      <c r="G556" s="175">
        <f>'soust.uk.JMK př.č.2'!$L$30</f>
        <v>379</v>
      </c>
      <c r="H556" s="63">
        <f t="shared" si="48"/>
        <v>38092</v>
      </c>
      <c r="I556" s="63">
        <f t="shared" si="49"/>
        <v>27771</v>
      </c>
      <c r="J556" s="63">
        <f t="shared" si="50"/>
        <v>22838</v>
      </c>
      <c r="K556" s="63">
        <f t="shared" si="51"/>
        <v>16538</v>
      </c>
      <c r="L556" s="63">
        <f t="shared" si="52"/>
        <v>9942</v>
      </c>
      <c r="M556" s="63">
        <f t="shared" si="53"/>
        <v>5921</v>
      </c>
      <c r="N556" s="167"/>
      <c r="O556" s="167"/>
      <c r="P556" s="167"/>
      <c r="Q556" s="167"/>
      <c r="R556" s="167"/>
      <c r="S556" s="167"/>
    </row>
    <row r="557" spans="1:19" x14ac:dyDescent="0.25">
      <c r="A557" s="176">
        <v>557</v>
      </c>
      <c r="B557" s="174">
        <v>25.37</v>
      </c>
      <c r="C557" s="174">
        <v>63.43</v>
      </c>
      <c r="D557" s="174">
        <v>29.73</v>
      </c>
      <c r="E557" s="175">
        <f>'soust.uk.JMK př.č.2'!$M$30+'soust.uk.JMK př.č.2'!$N$30</f>
        <v>39578</v>
      </c>
      <c r="F557" s="175">
        <f>'soust.uk.JMK př.č.2'!$O$30+'soust.uk.JMK př.č.2'!$P$30</f>
        <v>22423</v>
      </c>
      <c r="G557" s="175">
        <f>'soust.uk.JMK př.č.2'!$L$30</f>
        <v>379</v>
      </c>
      <c r="H557" s="63">
        <f t="shared" si="48"/>
        <v>38092</v>
      </c>
      <c r="I557" s="63">
        <f t="shared" si="49"/>
        <v>27771</v>
      </c>
      <c r="J557" s="63">
        <f t="shared" si="50"/>
        <v>22838</v>
      </c>
      <c r="K557" s="63">
        <f t="shared" si="51"/>
        <v>16538</v>
      </c>
      <c r="L557" s="63">
        <f t="shared" si="52"/>
        <v>9942</v>
      </c>
      <c r="M557" s="63">
        <f t="shared" si="53"/>
        <v>5921</v>
      </c>
      <c r="N557" s="167"/>
      <c r="O557" s="167"/>
      <c r="P557" s="167"/>
      <c r="Q557" s="167"/>
      <c r="R557" s="167"/>
      <c r="S557" s="167"/>
    </row>
    <row r="558" spans="1:19" x14ac:dyDescent="0.25">
      <c r="A558" s="176">
        <v>558</v>
      </c>
      <c r="B558" s="174">
        <v>25.37</v>
      </c>
      <c r="C558" s="174">
        <v>63.44</v>
      </c>
      <c r="D558" s="174">
        <v>29.73</v>
      </c>
      <c r="E558" s="175">
        <f>'soust.uk.JMK př.č.2'!$M$30+'soust.uk.JMK př.č.2'!$N$30</f>
        <v>39578</v>
      </c>
      <c r="F558" s="175">
        <f>'soust.uk.JMK př.č.2'!$O$30+'soust.uk.JMK př.č.2'!$P$30</f>
        <v>22423</v>
      </c>
      <c r="G558" s="175">
        <f>'soust.uk.JMK př.č.2'!$L$30</f>
        <v>379</v>
      </c>
      <c r="H558" s="63">
        <f t="shared" si="48"/>
        <v>38092</v>
      </c>
      <c r="I558" s="63">
        <f t="shared" si="49"/>
        <v>27771</v>
      </c>
      <c r="J558" s="63">
        <f t="shared" si="50"/>
        <v>22836</v>
      </c>
      <c r="K558" s="63">
        <f t="shared" si="51"/>
        <v>16537</v>
      </c>
      <c r="L558" s="63">
        <f t="shared" si="52"/>
        <v>9942</v>
      </c>
      <c r="M558" s="63">
        <f t="shared" si="53"/>
        <v>5920</v>
      </c>
      <c r="N558" s="167"/>
      <c r="O558" s="167"/>
      <c r="P558" s="167"/>
      <c r="Q558" s="167"/>
      <c r="R558" s="167"/>
      <c r="S558" s="167"/>
    </row>
    <row r="559" spans="1:19" x14ac:dyDescent="0.25">
      <c r="A559" s="176">
        <v>559</v>
      </c>
      <c r="B559" s="174">
        <v>25.38</v>
      </c>
      <c r="C559" s="174">
        <v>63.44</v>
      </c>
      <c r="D559" s="174">
        <v>29.73</v>
      </c>
      <c r="E559" s="175">
        <f>'soust.uk.JMK př.č.2'!$M$30+'soust.uk.JMK př.č.2'!$N$30</f>
        <v>39578</v>
      </c>
      <c r="F559" s="175">
        <f>'soust.uk.JMK př.č.2'!$O$30+'soust.uk.JMK př.č.2'!$P$30</f>
        <v>22423</v>
      </c>
      <c r="G559" s="175">
        <f>'soust.uk.JMK př.č.2'!$L$30</f>
        <v>379</v>
      </c>
      <c r="H559" s="63">
        <f t="shared" si="48"/>
        <v>38083</v>
      </c>
      <c r="I559" s="63">
        <f t="shared" si="49"/>
        <v>27764</v>
      </c>
      <c r="J559" s="63">
        <f t="shared" si="50"/>
        <v>22836</v>
      </c>
      <c r="K559" s="63">
        <f t="shared" si="51"/>
        <v>16537</v>
      </c>
      <c r="L559" s="63">
        <f t="shared" si="52"/>
        <v>9940</v>
      </c>
      <c r="M559" s="63">
        <f t="shared" si="53"/>
        <v>5920</v>
      </c>
      <c r="N559" s="167"/>
      <c r="O559" s="167"/>
      <c r="P559" s="167"/>
      <c r="Q559" s="167"/>
      <c r="R559" s="167"/>
      <c r="S559" s="167"/>
    </row>
    <row r="560" spans="1:19" x14ac:dyDescent="0.25">
      <c r="A560" s="176">
        <v>560</v>
      </c>
      <c r="B560" s="174">
        <v>25.38</v>
      </c>
      <c r="C560" s="174">
        <v>63.44</v>
      </c>
      <c r="D560" s="174">
        <v>29.73</v>
      </c>
      <c r="E560" s="175">
        <f>'soust.uk.JMK př.č.2'!$M$30+'soust.uk.JMK př.č.2'!$N$30</f>
        <v>39578</v>
      </c>
      <c r="F560" s="175">
        <f>'soust.uk.JMK př.č.2'!$O$30+'soust.uk.JMK př.č.2'!$P$30</f>
        <v>22423</v>
      </c>
      <c r="G560" s="175">
        <f>'soust.uk.JMK př.č.2'!$L$30</f>
        <v>379</v>
      </c>
      <c r="H560" s="63">
        <f t="shared" si="48"/>
        <v>38083</v>
      </c>
      <c r="I560" s="63">
        <f t="shared" si="49"/>
        <v>27764</v>
      </c>
      <c r="J560" s="63">
        <f t="shared" si="50"/>
        <v>22836</v>
      </c>
      <c r="K560" s="63">
        <f t="shared" si="51"/>
        <v>16537</v>
      </c>
      <c r="L560" s="63">
        <f t="shared" si="52"/>
        <v>9940</v>
      </c>
      <c r="M560" s="63">
        <f t="shared" si="53"/>
        <v>5920</v>
      </c>
      <c r="N560" s="167"/>
      <c r="O560" s="167"/>
      <c r="P560" s="167"/>
      <c r="Q560" s="167"/>
      <c r="R560" s="167"/>
      <c r="S560" s="167"/>
    </row>
    <row r="561" spans="1:19" x14ac:dyDescent="0.25">
      <c r="A561" s="176">
        <v>561</v>
      </c>
      <c r="B561" s="174">
        <v>25.38</v>
      </c>
      <c r="C561" s="174">
        <v>63.45</v>
      </c>
      <c r="D561" s="174">
        <v>29.73</v>
      </c>
      <c r="E561" s="175">
        <f>'soust.uk.JMK př.č.2'!$M$30+'soust.uk.JMK př.č.2'!$N$30</f>
        <v>39578</v>
      </c>
      <c r="F561" s="175">
        <f>'soust.uk.JMK př.č.2'!$O$30+'soust.uk.JMK př.č.2'!$P$30</f>
        <v>22423</v>
      </c>
      <c r="G561" s="175">
        <f>'soust.uk.JMK př.č.2'!$L$30</f>
        <v>379</v>
      </c>
      <c r="H561" s="63">
        <f t="shared" si="48"/>
        <v>38083</v>
      </c>
      <c r="I561" s="63">
        <f t="shared" si="49"/>
        <v>27764</v>
      </c>
      <c r="J561" s="63">
        <f t="shared" si="50"/>
        <v>22835</v>
      </c>
      <c r="K561" s="63">
        <f t="shared" si="51"/>
        <v>16536</v>
      </c>
      <c r="L561" s="63">
        <f t="shared" si="52"/>
        <v>9940</v>
      </c>
      <c r="M561" s="63">
        <f t="shared" si="53"/>
        <v>5920</v>
      </c>
      <c r="N561" s="167"/>
      <c r="O561" s="167"/>
      <c r="P561" s="167"/>
      <c r="Q561" s="167"/>
      <c r="R561" s="167"/>
      <c r="S561" s="167"/>
    </row>
    <row r="562" spans="1:19" x14ac:dyDescent="0.25">
      <c r="A562" s="176">
        <v>562</v>
      </c>
      <c r="B562" s="174">
        <v>25.38</v>
      </c>
      <c r="C562" s="174">
        <v>63.45</v>
      </c>
      <c r="D562" s="174">
        <v>29.73</v>
      </c>
      <c r="E562" s="175">
        <f>'soust.uk.JMK př.č.2'!$M$30+'soust.uk.JMK př.č.2'!$N$30</f>
        <v>39578</v>
      </c>
      <c r="F562" s="175">
        <f>'soust.uk.JMK př.č.2'!$O$30+'soust.uk.JMK př.č.2'!$P$30</f>
        <v>22423</v>
      </c>
      <c r="G562" s="175">
        <f>'soust.uk.JMK př.č.2'!$L$30</f>
        <v>379</v>
      </c>
      <c r="H562" s="63">
        <f t="shared" si="48"/>
        <v>38083</v>
      </c>
      <c r="I562" s="63">
        <f t="shared" si="49"/>
        <v>27764</v>
      </c>
      <c r="J562" s="63">
        <f t="shared" si="50"/>
        <v>22835</v>
      </c>
      <c r="K562" s="63">
        <f t="shared" si="51"/>
        <v>16536</v>
      </c>
      <c r="L562" s="63">
        <f t="shared" si="52"/>
        <v>9940</v>
      </c>
      <c r="M562" s="63">
        <f t="shared" si="53"/>
        <v>5920</v>
      </c>
      <c r="N562" s="167"/>
      <c r="O562" s="167"/>
      <c r="P562" s="167"/>
      <c r="Q562" s="167"/>
      <c r="R562" s="167"/>
      <c r="S562" s="167"/>
    </row>
    <row r="563" spans="1:19" x14ac:dyDescent="0.25">
      <c r="A563" s="176">
        <v>563</v>
      </c>
      <c r="B563" s="174">
        <v>25.38</v>
      </c>
      <c r="C563" s="174">
        <v>63.46</v>
      </c>
      <c r="D563" s="174">
        <v>29.73</v>
      </c>
      <c r="E563" s="175">
        <f>'soust.uk.JMK př.č.2'!$M$30+'soust.uk.JMK př.č.2'!$N$30</f>
        <v>39578</v>
      </c>
      <c r="F563" s="175">
        <f>'soust.uk.JMK př.č.2'!$O$30+'soust.uk.JMK př.č.2'!$P$30</f>
        <v>22423</v>
      </c>
      <c r="G563" s="175">
        <f>'soust.uk.JMK př.č.2'!$L$30</f>
        <v>379</v>
      </c>
      <c r="H563" s="63">
        <f t="shared" ref="H563:H626" si="54">SUM(I563,L563,G563)</f>
        <v>38083</v>
      </c>
      <c r="I563" s="63">
        <f t="shared" ref="I563:I626" si="55">ROUND(1/B563*E563*12+1/D563*F563*12,0)</f>
        <v>27764</v>
      </c>
      <c r="J563" s="63">
        <f t="shared" ref="J563:J626" si="56">SUM(K563,M563,G563)</f>
        <v>22834</v>
      </c>
      <c r="K563" s="63">
        <f t="shared" ref="K563:K626" si="57">ROUND(1/C563*E563*12+1/D563*F563*12,0)</f>
        <v>16535</v>
      </c>
      <c r="L563" s="63">
        <f t="shared" ref="L563:L626" si="58">ROUND((I563*35.8%),0)</f>
        <v>9940</v>
      </c>
      <c r="M563" s="63">
        <f t="shared" ref="M563:M626" si="59">ROUND((K563*35.8%),0)</f>
        <v>5920</v>
      </c>
      <c r="N563" s="167"/>
      <c r="O563" s="167"/>
      <c r="P563" s="167"/>
      <c r="Q563" s="167"/>
      <c r="R563" s="167"/>
      <c r="S563" s="167"/>
    </row>
    <row r="564" spans="1:19" x14ac:dyDescent="0.25">
      <c r="A564" s="176">
        <v>564</v>
      </c>
      <c r="B564" s="174">
        <v>25.39</v>
      </c>
      <c r="C564" s="174">
        <v>63.46</v>
      </c>
      <c r="D564" s="174">
        <v>29.73</v>
      </c>
      <c r="E564" s="175">
        <f>'soust.uk.JMK př.č.2'!$M$30+'soust.uk.JMK př.č.2'!$N$30</f>
        <v>39578</v>
      </c>
      <c r="F564" s="175">
        <f>'soust.uk.JMK př.č.2'!$O$30+'soust.uk.JMK př.č.2'!$P$30</f>
        <v>22423</v>
      </c>
      <c r="G564" s="175">
        <f>'soust.uk.JMK př.č.2'!$L$30</f>
        <v>379</v>
      </c>
      <c r="H564" s="63">
        <f t="shared" si="54"/>
        <v>38072</v>
      </c>
      <c r="I564" s="63">
        <f t="shared" si="55"/>
        <v>27756</v>
      </c>
      <c r="J564" s="63">
        <f t="shared" si="56"/>
        <v>22834</v>
      </c>
      <c r="K564" s="63">
        <f t="shared" si="57"/>
        <v>16535</v>
      </c>
      <c r="L564" s="63">
        <f t="shared" si="58"/>
        <v>9937</v>
      </c>
      <c r="M564" s="63">
        <f t="shared" si="59"/>
        <v>5920</v>
      </c>
      <c r="N564" s="167"/>
      <c r="O564" s="167"/>
      <c r="P564" s="167"/>
      <c r="Q564" s="167"/>
      <c r="R564" s="167"/>
      <c r="S564" s="167"/>
    </row>
    <row r="565" spans="1:19" x14ac:dyDescent="0.25">
      <c r="A565" s="176">
        <v>565</v>
      </c>
      <c r="B565" s="174">
        <v>25.39</v>
      </c>
      <c r="C565" s="174">
        <v>63.47</v>
      </c>
      <c r="D565" s="174">
        <v>29.73</v>
      </c>
      <c r="E565" s="175">
        <f>'soust.uk.JMK př.č.2'!$M$30+'soust.uk.JMK př.č.2'!$N$30</f>
        <v>39578</v>
      </c>
      <c r="F565" s="175">
        <f>'soust.uk.JMK př.č.2'!$O$30+'soust.uk.JMK př.č.2'!$P$30</f>
        <v>22423</v>
      </c>
      <c r="G565" s="175">
        <f>'soust.uk.JMK př.č.2'!$L$30</f>
        <v>379</v>
      </c>
      <c r="H565" s="63">
        <f t="shared" si="54"/>
        <v>38072</v>
      </c>
      <c r="I565" s="63">
        <f t="shared" si="55"/>
        <v>27756</v>
      </c>
      <c r="J565" s="63">
        <f t="shared" si="56"/>
        <v>22831</v>
      </c>
      <c r="K565" s="63">
        <f t="shared" si="57"/>
        <v>16533</v>
      </c>
      <c r="L565" s="63">
        <f t="shared" si="58"/>
        <v>9937</v>
      </c>
      <c r="M565" s="63">
        <f t="shared" si="59"/>
        <v>5919</v>
      </c>
      <c r="N565" s="167"/>
      <c r="O565" s="167"/>
      <c r="P565" s="167"/>
      <c r="Q565" s="167"/>
      <c r="R565" s="167"/>
      <c r="S565" s="167"/>
    </row>
    <row r="566" spans="1:19" x14ac:dyDescent="0.25">
      <c r="A566" s="176">
        <v>566</v>
      </c>
      <c r="B566" s="174">
        <v>25.39</v>
      </c>
      <c r="C566" s="174">
        <v>63.47</v>
      </c>
      <c r="D566" s="174">
        <v>29.73</v>
      </c>
      <c r="E566" s="175">
        <f>'soust.uk.JMK př.č.2'!$M$30+'soust.uk.JMK př.č.2'!$N$30</f>
        <v>39578</v>
      </c>
      <c r="F566" s="175">
        <f>'soust.uk.JMK př.č.2'!$O$30+'soust.uk.JMK př.č.2'!$P$30</f>
        <v>22423</v>
      </c>
      <c r="G566" s="175">
        <f>'soust.uk.JMK př.č.2'!$L$30</f>
        <v>379</v>
      </c>
      <c r="H566" s="63">
        <f t="shared" si="54"/>
        <v>38072</v>
      </c>
      <c r="I566" s="63">
        <f t="shared" si="55"/>
        <v>27756</v>
      </c>
      <c r="J566" s="63">
        <f t="shared" si="56"/>
        <v>22831</v>
      </c>
      <c r="K566" s="63">
        <f t="shared" si="57"/>
        <v>16533</v>
      </c>
      <c r="L566" s="63">
        <f t="shared" si="58"/>
        <v>9937</v>
      </c>
      <c r="M566" s="63">
        <f t="shared" si="59"/>
        <v>5919</v>
      </c>
      <c r="N566" s="167"/>
      <c r="O566" s="167"/>
      <c r="P566" s="167"/>
      <c r="Q566" s="167"/>
      <c r="R566" s="167"/>
      <c r="S566" s="167"/>
    </row>
    <row r="567" spans="1:19" x14ac:dyDescent="0.25">
      <c r="A567" s="176">
        <v>567</v>
      </c>
      <c r="B567" s="174">
        <v>25.39</v>
      </c>
      <c r="C567" s="174">
        <v>63.48</v>
      </c>
      <c r="D567" s="174">
        <v>29.73</v>
      </c>
      <c r="E567" s="175">
        <f>'soust.uk.JMK př.č.2'!$M$30+'soust.uk.JMK př.č.2'!$N$30</f>
        <v>39578</v>
      </c>
      <c r="F567" s="175">
        <f>'soust.uk.JMK př.č.2'!$O$30+'soust.uk.JMK př.č.2'!$P$30</f>
        <v>22423</v>
      </c>
      <c r="G567" s="175">
        <f>'soust.uk.JMK př.č.2'!$L$30</f>
        <v>379</v>
      </c>
      <c r="H567" s="63">
        <f t="shared" si="54"/>
        <v>38072</v>
      </c>
      <c r="I567" s="63">
        <f t="shared" si="55"/>
        <v>27756</v>
      </c>
      <c r="J567" s="63">
        <f t="shared" si="56"/>
        <v>22829</v>
      </c>
      <c r="K567" s="63">
        <f t="shared" si="57"/>
        <v>16532</v>
      </c>
      <c r="L567" s="63">
        <f t="shared" si="58"/>
        <v>9937</v>
      </c>
      <c r="M567" s="63">
        <f t="shared" si="59"/>
        <v>5918</v>
      </c>
      <c r="N567" s="167"/>
      <c r="O567" s="167"/>
      <c r="P567" s="167"/>
      <c r="Q567" s="167"/>
      <c r="R567" s="167"/>
      <c r="S567" s="167"/>
    </row>
    <row r="568" spans="1:19" x14ac:dyDescent="0.25">
      <c r="A568" s="176">
        <v>568</v>
      </c>
      <c r="B568" s="174">
        <v>25.39</v>
      </c>
      <c r="C568" s="174">
        <v>63.48</v>
      </c>
      <c r="D568" s="174">
        <v>29.73</v>
      </c>
      <c r="E568" s="175">
        <f>'soust.uk.JMK př.č.2'!$M$30+'soust.uk.JMK př.č.2'!$N$30</f>
        <v>39578</v>
      </c>
      <c r="F568" s="175">
        <f>'soust.uk.JMK př.č.2'!$O$30+'soust.uk.JMK př.č.2'!$P$30</f>
        <v>22423</v>
      </c>
      <c r="G568" s="175">
        <f>'soust.uk.JMK př.č.2'!$L$30</f>
        <v>379</v>
      </c>
      <c r="H568" s="63">
        <f t="shared" si="54"/>
        <v>38072</v>
      </c>
      <c r="I568" s="63">
        <f t="shared" si="55"/>
        <v>27756</v>
      </c>
      <c r="J568" s="63">
        <f t="shared" si="56"/>
        <v>22829</v>
      </c>
      <c r="K568" s="63">
        <f t="shared" si="57"/>
        <v>16532</v>
      </c>
      <c r="L568" s="63">
        <f t="shared" si="58"/>
        <v>9937</v>
      </c>
      <c r="M568" s="63">
        <f t="shared" si="59"/>
        <v>5918</v>
      </c>
      <c r="N568" s="167"/>
      <c r="O568" s="167"/>
      <c r="P568" s="167"/>
      <c r="Q568" s="167"/>
      <c r="R568" s="167"/>
      <c r="S568" s="167"/>
    </row>
    <row r="569" spans="1:19" x14ac:dyDescent="0.25">
      <c r="A569" s="176">
        <v>569</v>
      </c>
      <c r="B569" s="174">
        <v>25.39</v>
      </c>
      <c r="C569" s="174">
        <v>63.48</v>
      </c>
      <c r="D569" s="174">
        <v>29.73</v>
      </c>
      <c r="E569" s="175">
        <f>'soust.uk.JMK př.č.2'!$M$30+'soust.uk.JMK př.č.2'!$N$30</f>
        <v>39578</v>
      </c>
      <c r="F569" s="175">
        <f>'soust.uk.JMK př.č.2'!$O$30+'soust.uk.JMK př.č.2'!$P$30</f>
        <v>22423</v>
      </c>
      <c r="G569" s="175">
        <f>'soust.uk.JMK př.č.2'!$L$30</f>
        <v>379</v>
      </c>
      <c r="H569" s="63">
        <f t="shared" si="54"/>
        <v>38072</v>
      </c>
      <c r="I569" s="63">
        <f t="shared" si="55"/>
        <v>27756</v>
      </c>
      <c r="J569" s="63">
        <f t="shared" si="56"/>
        <v>22829</v>
      </c>
      <c r="K569" s="63">
        <f t="shared" si="57"/>
        <v>16532</v>
      </c>
      <c r="L569" s="63">
        <f t="shared" si="58"/>
        <v>9937</v>
      </c>
      <c r="M569" s="63">
        <f t="shared" si="59"/>
        <v>5918</v>
      </c>
      <c r="N569" s="167"/>
      <c r="O569" s="167"/>
      <c r="P569" s="167"/>
      <c r="Q569" s="167"/>
      <c r="R569" s="167"/>
      <c r="S569" s="167"/>
    </row>
    <row r="570" spans="1:19" x14ac:dyDescent="0.25">
      <c r="A570" s="176">
        <v>570</v>
      </c>
      <c r="B570" s="174">
        <v>25.4</v>
      </c>
      <c r="C570" s="174">
        <v>63.49</v>
      </c>
      <c r="D570" s="174">
        <v>29.73</v>
      </c>
      <c r="E570" s="175">
        <f>'soust.uk.JMK př.č.2'!$M$30+'soust.uk.JMK př.č.2'!$N$30</f>
        <v>39578</v>
      </c>
      <c r="F570" s="175">
        <f>'soust.uk.JMK př.č.2'!$O$30+'soust.uk.JMK př.č.2'!$P$30</f>
        <v>22423</v>
      </c>
      <c r="G570" s="175">
        <f>'soust.uk.JMK př.č.2'!$L$30</f>
        <v>379</v>
      </c>
      <c r="H570" s="63">
        <f t="shared" si="54"/>
        <v>38062</v>
      </c>
      <c r="I570" s="63">
        <f t="shared" si="55"/>
        <v>27749</v>
      </c>
      <c r="J570" s="63">
        <f t="shared" si="56"/>
        <v>22828</v>
      </c>
      <c r="K570" s="63">
        <f t="shared" si="57"/>
        <v>16531</v>
      </c>
      <c r="L570" s="63">
        <f t="shared" si="58"/>
        <v>9934</v>
      </c>
      <c r="M570" s="63">
        <f t="shared" si="59"/>
        <v>5918</v>
      </c>
      <c r="N570" s="167"/>
      <c r="O570" s="167"/>
      <c r="P570" s="167"/>
      <c r="Q570" s="167"/>
      <c r="R570" s="167"/>
      <c r="S570" s="167"/>
    </row>
    <row r="571" spans="1:19" x14ac:dyDescent="0.25">
      <c r="A571" s="176">
        <v>571</v>
      </c>
      <c r="B571" s="174">
        <v>25.4</v>
      </c>
      <c r="C571" s="174">
        <v>63.49</v>
      </c>
      <c r="D571" s="174">
        <v>29.73</v>
      </c>
      <c r="E571" s="175">
        <f>'soust.uk.JMK př.č.2'!$M$30+'soust.uk.JMK př.č.2'!$N$30</f>
        <v>39578</v>
      </c>
      <c r="F571" s="175">
        <f>'soust.uk.JMK př.č.2'!$O$30+'soust.uk.JMK př.č.2'!$P$30</f>
        <v>22423</v>
      </c>
      <c r="G571" s="175">
        <f>'soust.uk.JMK př.č.2'!$L$30</f>
        <v>379</v>
      </c>
      <c r="H571" s="63">
        <f t="shared" si="54"/>
        <v>38062</v>
      </c>
      <c r="I571" s="63">
        <f t="shared" si="55"/>
        <v>27749</v>
      </c>
      <c r="J571" s="63">
        <f t="shared" si="56"/>
        <v>22828</v>
      </c>
      <c r="K571" s="63">
        <f t="shared" si="57"/>
        <v>16531</v>
      </c>
      <c r="L571" s="63">
        <f t="shared" si="58"/>
        <v>9934</v>
      </c>
      <c r="M571" s="63">
        <f t="shared" si="59"/>
        <v>5918</v>
      </c>
      <c r="N571" s="167"/>
      <c r="O571" s="167"/>
      <c r="P571" s="167"/>
      <c r="Q571" s="167"/>
      <c r="R571" s="167"/>
      <c r="S571" s="167"/>
    </row>
    <row r="572" spans="1:19" x14ac:dyDescent="0.25">
      <c r="A572" s="176">
        <v>572</v>
      </c>
      <c r="B572" s="174">
        <v>25.4</v>
      </c>
      <c r="C572" s="174">
        <v>63.5</v>
      </c>
      <c r="D572" s="174">
        <v>29.73</v>
      </c>
      <c r="E572" s="175">
        <f>'soust.uk.JMK př.č.2'!$M$30+'soust.uk.JMK př.č.2'!$N$30</f>
        <v>39578</v>
      </c>
      <c r="F572" s="175">
        <f>'soust.uk.JMK př.č.2'!$O$30+'soust.uk.JMK př.č.2'!$P$30</f>
        <v>22423</v>
      </c>
      <c r="G572" s="175">
        <f>'soust.uk.JMK př.č.2'!$L$30</f>
        <v>379</v>
      </c>
      <c r="H572" s="63">
        <f t="shared" si="54"/>
        <v>38062</v>
      </c>
      <c r="I572" s="63">
        <f t="shared" si="55"/>
        <v>27749</v>
      </c>
      <c r="J572" s="63">
        <f t="shared" si="56"/>
        <v>22827</v>
      </c>
      <c r="K572" s="63">
        <f t="shared" si="57"/>
        <v>16530</v>
      </c>
      <c r="L572" s="63">
        <f t="shared" si="58"/>
        <v>9934</v>
      </c>
      <c r="M572" s="63">
        <f t="shared" si="59"/>
        <v>5918</v>
      </c>
      <c r="N572" s="167"/>
      <c r="O572" s="167"/>
      <c r="P572" s="167"/>
      <c r="Q572" s="167"/>
      <c r="R572" s="167"/>
      <c r="S572" s="167"/>
    </row>
    <row r="573" spans="1:19" x14ac:dyDescent="0.25">
      <c r="A573" s="176">
        <v>573</v>
      </c>
      <c r="B573" s="174">
        <v>25.4</v>
      </c>
      <c r="C573" s="174">
        <v>63.5</v>
      </c>
      <c r="D573" s="174">
        <v>29.73</v>
      </c>
      <c r="E573" s="175">
        <f>'soust.uk.JMK př.č.2'!$M$30+'soust.uk.JMK př.č.2'!$N$30</f>
        <v>39578</v>
      </c>
      <c r="F573" s="175">
        <f>'soust.uk.JMK př.č.2'!$O$30+'soust.uk.JMK př.č.2'!$P$30</f>
        <v>22423</v>
      </c>
      <c r="G573" s="175">
        <f>'soust.uk.JMK př.č.2'!$L$30</f>
        <v>379</v>
      </c>
      <c r="H573" s="63">
        <f t="shared" si="54"/>
        <v>38062</v>
      </c>
      <c r="I573" s="63">
        <f t="shared" si="55"/>
        <v>27749</v>
      </c>
      <c r="J573" s="63">
        <f t="shared" si="56"/>
        <v>22827</v>
      </c>
      <c r="K573" s="63">
        <f t="shared" si="57"/>
        <v>16530</v>
      </c>
      <c r="L573" s="63">
        <f t="shared" si="58"/>
        <v>9934</v>
      </c>
      <c r="M573" s="63">
        <f t="shared" si="59"/>
        <v>5918</v>
      </c>
      <c r="N573" s="167"/>
      <c r="O573" s="167"/>
      <c r="P573" s="167"/>
      <c r="Q573" s="167"/>
      <c r="R573" s="167"/>
      <c r="S573" s="167"/>
    </row>
    <row r="574" spans="1:19" x14ac:dyDescent="0.25">
      <c r="A574" s="176">
        <v>574</v>
      </c>
      <c r="B574" s="174">
        <v>25.4</v>
      </c>
      <c r="C574" s="174">
        <v>63.51</v>
      </c>
      <c r="D574" s="174">
        <v>29.73</v>
      </c>
      <c r="E574" s="175">
        <f>'soust.uk.JMK př.č.2'!$M$30+'soust.uk.JMK př.č.2'!$N$30</f>
        <v>39578</v>
      </c>
      <c r="F574" s="175">
        <f>'soust.uk.JMK př.č.2'!$O$30+'soust.uk.JMK př.č.2'!$P$30</f>
        <v>22423</v>
      </c>
      <c r="G574" s="175">
        <f>'soust.uk.JMK př.č.2'!$L$30</f>
        <v>379</v>
      </c>
      <c r="H574" s="63">
        <f t="shared" si="54"/>
        <v>38062</v>
      </c>
      <c r="I574" s="63">
        <f t="shared" si="55"/>
        <v>27749</v>
      </c>
      <c r="J574" s="63">
        <f t="shared" si="56"/>
        <v>22825</v>
      </c>
      <c r="K574" s="63">
        <f t="shared" si="57"/>
        <v>16529</v>
      </c>
      <c r="L574" s="63">
        <f t="shared" si="58"/>
        <v>9934</v>
      </c>
      <c r="M574" s="63">
        <f t="shared" si="59"/>
        <v>5917</v>
      </c>
      <c r="N574" s="167"/>
      <c r="O574" s="167"/>
      <c r="P574" s="167"/>
      <c r="Q574" s="167"/>
      <c r="R574" s="167"/>
      <c r="S574" s="167"/>
    </row>
    <row r="575" spans="1:19" x14ac:dyDescent="0.25">
      <c r="A575" s="176">
        <v>575</v>
      </c>
      <c r="B575" s="174">
        <v>25.4</v>
      </c>
      <c r="C575" s="174">
        <v>63.51</v>
      </c>
      <c r="D575" s="174">
        <v>29.73</v>
      </c>
      <c r="E575" s="175">
        <f>'soust.uk.JMK př.č.2'!$M$30+'soust.uk.JMK př.č.2'!$N$30</f>
        <v>39578</v>
      </c>
      <c r="F575" s="175">
        <f>'soust.uk.JMK př.č.2'!$O$30+'soust.uk.JMK př.č.2'!$P$30</f>
        <v>22423</v>
      </c>
      <c r="G575" s="175">
        <f>'soust.uk.JMK př.č.2'!$L$30</f>
        <v>379</v>
      </c>
      <c r="H575" s="63">
        <f t="shared" si="54"/>
        <v>38062</v>
      </c>
      <c r="I575" s="63">
        <f t="shared" si="55"/>
        <v>27749</v>
      </c>
      <c r="J575" s="63">
        <f t="shared" si="56"/>
        <v>22825</v>
      </c>
      <c r="K575" s="63">
        <f t="shared" si="57"/>
        <v>16529</v>
      </c>
      <c r="L575" s="63">
        <f t="shared" si="58"/>
        <v>9934</v>
      </c>
      <c r="M575" s="63">
        <f t="shared" si="59"/>
        <v>5917</v>
      </c>
      <c r="N575" s="167"/>
      <c r="O575" s="167"/>
      <c r="P575" s="167"/>
      <c r="Q575" s="167"/>
      <c r="R575" s="167"/>
      <c r="S575" s="167"/>
    </row>
    <row r="576" spans="1:19" x14ac:dyDescent="0.25">
      <c r="A576" s="176">
        <v>576</v>
      </c>
      <c r="B576" s="174">
        <v>25.41</v>
      </c>
      <c r="C576" s="174">
        <v>63.52</v>
      </c>
      <c r="D576" s="174">
        <v>29.73</v>
      </c>
      <c r="E576" s="175">
        <f>'soust.uk.JMK př.č.2'!$M$30+'soust.uk.JMK př.č.2'!$N$30</f>
        <v>39578</v>
      </c>
      <c r="F576" s="175">
        <f>'soust.uk.JMK př.č.2'!$O$30+'soust.uk.JMK př.č.2'!$P$30</f>
        <v>22423</v>
      </c>
      <c r="G576" s="175">
        <f>'soust.uk.JMK př.č.2'!$L$30</f>
        <v>379</v>
      </c>
      <c r="H576" s="63">
        <f t="shared" si="54"/>
        <v>38053</v>
      </c>
      <c r="I576" s="63">
        <f t="shared" si="55"/>
        <v>27742</v>
      </c>
      <c r="J576" s="63">
        <f t="shared" si="56"/>
        <v>22824</v>
      </c>
      <c r="K576" s="63">
        <f t="shared" si="57"/>
        <v>16528</v>
      </c>
      <c r="L576" s="63">
        <f t="shared" si="58"/>
        <v>9932</v>
      </c>
      <c r="M576" s="63">
        <f t="shared" si="59"/>
        <v>5917</v>
      </c>
      <c r="N576" s="167"/>
      <c r="O576" s="167"/>
      <c r="P576" s="167"/>
      <c r="Q576" s="167"/>
      <c r="R576" s="167"/>
      <c r="S576" s="167"/>
    </row>
    <row r="577" spans="1:19" x14ac:dyDescent="0.25">
      <c r="A577" s="176">
        <v>577</v>
      </c>
      <c r="B577" s="174">
        <v>25.41</v>
      </c>
      <c r="C577" s="174">
        <v>63.52</v>
      </c>
      <c r="D577" s="174">
        <v>29.73</v>
      </c>
      <c r="E577" s="175">
        <f>'soust.uk.JMK př.č.2'!$M$30+'soust.uk.JMK př.č.2'!$N$30</f>
        <v>39578</v>
      </c>
      <c r="F577" s="175">
        <f>'soust.uk.JMK př.č.2'!$O$30+'soust.uk.JMK př.č.2'!$P$30</f>
        <v>22423</v>
      </c>
      <c r="G577" s="175">
        <f>'soust.uk.JMK př.č.2'!$L$30</f>
        <v>379</v>
      </c>
      <c r="H577" s="63">
        <f t="shared" si="54"/>
        <v>38053</v>
      </c>
      <c r="I577" s="63">
        <f t="shared" si="55"/>
        <v>27742</v>
      </c>
      <c r="J577" s="63">
        <f t="shared" si="56"/>
        <v>22824</v>
      </c>
      <c r="K577" s="63">
        <f t="shared" si="57"/>
        <v>16528</v>
      </c>
      <c r="L577" s="63">
        <f t="shared" si="58"/>
        <v>9932</v>
      </c>
      <c r="M577" s="63">
        <f t="shared" si="59"/>
        <v>5917</v>
      </c>
      <c r="N577" s="167"/>
      <c r="O577" s="167"/>
      <c r="P577" s="167"/>
      <c r="Q577" s="167"/>
      <c r="R577" s="167"/>
      <c r="S577" s="167"/>
    </row>
    <row r="578" spans="1:19" x14ac:dyDescent="0.25">
      <c r="A578" s="176">
        <v>578</v>
      </c>
      <c r="B578" s="174">
        <v>25.41</v>
      </c>
      <c r="C578" s="174">
        <v>63.52</v>
      </c>
      <c r="D578" s="174">
        <v>29.73</v>
      </c>
      <c r="E578" s="175">
        <f>'soust.uk.JMK př.č.2'!$M$30+'soust.uk.JMK př.č.2'!$N$30</f>
        <v>39578</v>
      </c>
      <c r="F578" s="175">
        <f>'soust.uk.JMK př.č.2'!$O$30+'soust.uk.JMK př.č.2'!$P$30</f>
        <v>22423</v>
      </c>
      <c r="G578" s="175">
        <f>'soust.uk.JMK př.č.2'!$L$30</f>
        <v>379</v>
      </c>
      <c r="H578" s="63">
        <f t="shared" si="54"/>
        <v>38053</v>
      </c>
      <c r="I578" s="63">
        <f t="shared" si="55"/>
        <v>27742</v>
      </c>
      <c r="J578" s="63">
        <f t="shared" si="56"/>
        <v>22824</v>
      </c>
      <c r="K578" s="63">
        <f t="shared" si="57"/>
        <v>16528</v>
      </c>
      <c r="L578" s="63">
        <f t="shared" si="58"/>
        <v>9932</v>
      </c>
      <c r="M578" s="63">
        <f t="shared" si="59"/>
        <v>5917</v>
      </c>
      <c r="N578" s="167"/>
      <c r="O578" s="167"/>
      <c r="P578" s="167"/>
      <c r="Q578" s="167"/>
      <c r="R578" s="167"/>
      <c r="S578" s="167"/>
    </row>
    <row r="579" spans="1:19" x14ac:dyDescent="0.25">
      <c r="A579" s="176">
        <v>579</v>
      </c>
      <c r="B579" s="174">
        <v>25.41</v>
      </c>
      <c r="C579" s="174">
        <v>63.53</v>
      </c>
      <c r="D579" s="174">
        <v>29.73</v>
      </c>
      <c r="E579" s="175">
        <f>'soust.uk.JMK př.č.2'!$M$30+'soust.uk.JMK př.č.2'!$N$30</f>
        <v>39578</v>
      </c>
      <c r="F579" s="175">
        <f>'soust.uk.JMK př.č.2'!$O$30+'soust.uk.JMK př.č.2'!$P$30</f>
        <v>22423</v>
      </c>
      <c r="G579" s="175">
        <f>'soust.uk.JMK př.č.2'!$L$30</f>
        <v>379</v>
      </c>
      <c r="H579" s="63">
        <f t="shared" si="54"/>
        <v>38053</v>
      </c>
      <c r="I579" s="63">
        <f t="shared" si="55"/>
        <v>27742</v>
      </c>
      <c r="J579" s="63">
        <f t="shared" si="56"/>
        <v>22821</v>
      </c>
      <c r="K579" s="63">
        <f t="shared" si="57"/>
        <v>16526</v>
      </c>
      <c r="L579" s="63">
        <f t="shared" si="58"/>
        <v>9932</v>
      </c>
      <c r="M579" s="63">
        <f t="shared" si="59"/>
        <v>5916</v>
      </c>
      <c r="N579" s="167"/>
      <c r="O579" s="167"/>
      <c r="P579" s="167"/>
      <c r="Q579" s="167"/>
      <c r="R579" s="167"/>
      <c r="S579" s="167"/>
    </row>
    <row r="580" spans="1:19" x14ac:dyDescent="0.25">
      <c r="A580" s="176">
        <v>580</v>
      </c>
      <c r="B580" s="174">
        <v>25.41</v>
      </c>
      <c r="C580" s="174">
        <v>63.53</v>
      </c>
      <c r="D580" s="174">
        <v>29.73</v>
      </c>
      <c r="E580" s="175">
        <f>'soust.uk.JMK př.č.2'!$M$30+'soust.uk.JMK př.č.2'!$N$30</f>
        <v>39578</v>
      </c>
      <c r="F580" s="175">
        <f>'soust.uk.JMK př.č.2'!$O$30+'soust.uk.JMK př.č.2'!$P$30</f>
        <v>22423</v>
      </c>
      <c r="G580" s="175">
        <f>'soust.uk.JMK př.č.2'!$L$30</f>
        <v>379</v>
      </c>
      <c r="H580" s="63">
        <f t="shared" si="54"/>
        <v>38053</v>
      </c>
      <c r="I580" s="63">
        <f t="shared" si="55"/>
        <v>27742</v>
      </c>
      <c r="J580" s="63">
        <f t="shared" si="56"/>
        <v>22821</v>
      </c>
      <c r="K580" s="63">
        <f t="shared" si="57"/>
        <v>16526</v>
      </c>
      <c r="L580" s="63">
        <f t="shared" si="58"/>
        <v>9932</v>
      </c>
      <c r="M580" s="63">
        <f t="shared" si="59"/>
        <v>5916</v>
      </c>
      <c r="N580" s="167"/>
      <c r="O580" s="167"/>
      <c r="P580" s="167"/>
      <c r="Q580" s="167"/>
      <c r="R580" s="167"/>
      <c r="S580" s="167"/>
    </row>
    <row r="581" spans="1:19" x14ac:dyDescent="0.25">
      <c r="A581" s="176">
        <v>581</v>
      </c>
      <c r="B581" s="174">
        <v>25.41</v>
      </c>
      <c r="C581" s="174">
        <v>63.54</v>
      </c>
      <c r="D581" s="174">
        <v>29.73</v>
      </c>
      <c r="E581" s="175">
        <f>'soust.uk.JMK př.č.2'!$M$30+'soust.uk.JMK př.č.2'!$N$30</f>
        <v>39578</v>
      </c>
      <c r="F581" s="175">
        <f>'soust.uk.JMK př.č.2'!$O$30+'soust.uk.JMK př.č.2'!$P$30</f>
        <v>22423</v>
      </c>
      <c r="G581" s="175">
        <f>'soust.uk.JMK př.č.2'!$L$30</f>
        <v>379</v>
      </c>
      <c r="H581" s="63">
        <f t="shared" si="54"/>
        <v>38053</v>
      </c>
      <c r="I581" s="63">
        <f t="shared" si="55"/>
        <v>27742</v>
      </c>
      <c r="J581" s="63">
        <f t="shared" si="56"/>
        <v>22820</v>
      </c>
      <c r="K581" s="63">
        <f t="shared" si="57"/>
        <v>16525</v>
      </c>
      <c r="L581" s="63">
        <f t="shared" si="58"/>
        <v>9932</v>
      </c>
      <c r="M581" s="63">
        <f t="shared" si="59"/>
        <v>5916</v>
      </c>
      <c r="N581" s="167"/>
      <c r="O581" s="167"/>
      <c r="P581" s="167"/>
      <c r="Q581" s="167"/>
      <c r="R581" s="167"/>
      <c r="S581" s="167"/>
    </row>
    <row r="582" spans="1:19" x14ac:dyDescent="0.25">
      <c r="A582" s="176">
        <v>582</v>
      </c>
      <c r="B582" s="174">
        <v>25.42</v>
      </c>
      <c r="C582" s="174">
        <v>63.54</v>
      </c>
      <c r="D582" s="174">
        <v>29.73</v>
      </c>
      <c r="E582" s="175">
        <f>'soust.uk.JMK př.č.2'!$M$30+'soust.uk.JMK př.č.2'!$N$30</f>
        <v>39578</v>
      </c>
      <c r="F582" s="175">
        <f>'soust.uk.JMK př.č.2'!$O$30+'soust.uk.JMK př.č.2'!$P$30</f>
        <v>22423</v>
      </c>
      <c r="G582" s="175">
        <f>'soust.uk.JMK př.č.2'!$L$30</f>
        <v>379</v>
      </c>
      <c r="H582" s="63">
        <f t="shared" si="54"/>
        <v>38042</v>
      </c>
      <c r="I582" s="63">
        <f t="shared" si="55"/>
        <v>27734</v>
      </c>
      <c r="J582" s="63">
        <f t="shared" si="56"/>
        <v>22820</v>
      </c>
      <c r="K582" s="63">
        <f t="shared" si="57"/>
        <v>16525</v>
      </c>
      <c r="L582" s="63">
        <f t="shared" si="58"/>
        <v>9929</v>
      </c>
      <c r="M582" s="63">
        <f t="shared" si="59"/>
        <v>5916</v>
      </c>
      <c r="N582" s="167"/>
      <c r="O582" s="167"/>
      <c r="P582" s="167"/>
      <c r="Q582" s="167"/>
      <c r="R582" s="167"/>
      <c r="S582" s="167"/>
    </row>
    <row r="583" spans="1:19" x14ac:dyDescent="0.25">
      <c r="A583" s="176">
        <v>583</v>
      </c>
      <c r="B583" s="174">
        <v>25.42</v>
      </c>
      <c r="C583" s="174">
        <v>63.55</v>
      </c>
      <c r="D583" s="174">
        <v>29.73</v>
      </c>
      <c r="E583" s="175">
        <f>'soust.uk.JMK př.č.2'!$M$30+'soust.uk.JMK př.č.2'!$N$30</f>
        <v>39578</v>
      </c>
      <c r="F583" s="175">
        <f>'soust.uk.JMK př.č.2'!$O$30+'soust.uk.JMK př.č.2'!$P$30</f>
        <v>22423</v>
      </c>
      <c r="G583" s="175">
        <f>'soust.uk.JMK př.č.2'!$L$30</f>
        <v>379</v>
      </c>
      <c r="H583" s="63">
        <f t="shared" si="54"/>
        <v>38042</v>
      </c>
      <c r="I583" s="63">
        <f t="shared" si="55"/>
        <v>27734</v>
      </c>
      <c r="J583" s="63">
        <f t="shared" si="56"/>
        <v>22819</v>
      </c>
      <c r="K583" s="63">
        <f t="shared" si="57"/>
        <v>16524</v>
      </c>
      <c r="L583" s="63">
        <f t="shared" si="58"/>
        <v>9929</v>
      </c>
      <c r="M583" s="63">
        <f t="shared" si="59"/>
        <v>5916</v>
      </c>
      <c r="N583" s="167"/>
      <c r="O583" s="167"/>
      <c r="P583" s="167"/>
      <c r="Q583" s="167"/>
      <c r="R583" s="167"/>
      <c r="S583" s="167"/>
    </row>
    <row r="584" spans="1:19" x14ac:dyDescent="0.25">
      <c r="A584" s="176">
        <v>584</v>
      </c>
      <c r="B584" s="174">
        <v>25.42</v>
      </c>
      <c r="C584" s="174">
        <v>63.55</v>
      </c>
      <c r="D584" s="174">
        <v>29.73</v>
      </c>
      <c r="E584" s="175">
        <f>'soust.uk.JMK př.č.2'!$M$30+'soust.uk.JMK př.č.2'!$N$30</f>
        <v>39578</v>
      </c>
      <c r="F584" s="175">
        <f>'soust.uk.JMK př.č.2'!$O$30+'soust.uk.JMK př.č.2'!$P$30</f>
        <v>22423</v>
      </c>
      <c r="G584" s="175">
        <f>'soust.uk.JMK př.č.2'!$L$30</f>
        <v>379</v>
      </c>
      <c r="H584" s="63">
        <f t="shared" si="54"/>
        <v>38042</v>
      </c>
      <c r="I584" s="63">
        <f t="shared" si="55"/>
        <v>27734</v>
      </c>
      <c r="J584" s="63">
        <f t="shared" si="56"/>
        <v>22819</v>
      </c>
      <c r="K584" s="63">
        <f t="shared" si="57"/>
        <v>16524</v>
      </c>
      <c r="L584" s="63">
        <f t="shared" si="58"/>
        <v>9929</v>
      </c>
      <c r="M584" s="63">
        <f t="shared" si="59"/>
        <v>5916</v>
      </c>
      <c r="N584" s="167"/>
      <c r="O584" s="167"/>
      <c r="P584" s="167"/>
      <c r="Q584" s="167"/>
      <c r="R584" s="167"/>
      <c r="S584" s="167"/>
    </row>
    <row r="585" spans="1:19" x14ac:dyDescent="0.25">
      <c r="A585" s="176">
        <v>585</v>
      </c>
      <c r="B585" s="174">
        <v>25.42</v>
      </c>
      <c r="C585" s="174">
        <v>63.55</v>
      </c>
      <c r="D585" s="174">
        <v>29.73</v>
      </c>
      <c r="E585" s="175">
        <f>'soust.uk.JMK př.č.2'!$M$30+'soust.uk.JMK př.č.2'!$N$30</f>
        <v>39578</v>
      </c>
      <c r="F585" s="175">
        <f>'soust.uk.JMK př.č.2'!$O$30+'soust.uk.JMK př.č.2'!$P$30</f>
        <v>22423</v>
      </c>
      <c r="G585" s="175">
        <f>'soust.uk.JMK př.č.2'!$L$30</f>
        <v>379</v>
      </c>
      <c r="H585" s="63">
        <f t="shared" si="54"/>
        <v>38042</v>
      </c>
      <c r="I585" s="63">
        <f t="shared" si="55"/>
        <v>27734</v>
      </c>
      <c r="J585" s="63">
        <f t="shared" si="56"/>
        <v>22819</v>
      </c>
      <c r="K585" s="63">
        <f t="shared" si="57"/>
        <v>16524</v>
      </c>
      <c r="L585" s="63">
        <f t="shared" si="58"/>
        <v>9929</v>
      </c>
      <c r="M585" s="63">
        <f t="shared" si="59"/>
        <v>5916</v>
      </c>
      <c r="N585" s="167"/>
      <c r="O585" s="167"/>
      <c r="P585" s="167"/>
      <c r="Q585" s="167"/>
      <c r="R585" s="167"/>
      <c r="S585" s="167"/>
    </row>
    <row r="586" spans="1:19" x14ac:dyDescent="0.25">
      <c r="A586" s="176">
        <v>586</v>
      </c>
      <c r="B586" s="174">
        <v>25.42</v>
      </c>
      <c r="C586" s="174">
        <v>63.56</v>
      </c>
      <c r="D586" s="174">
        <v>29.73</v>
      </c>
      <c r="E586" s="175">
        <f>'soust.uk.JMK př.č.2'!$M$30+'soust.uk.JMK př.č.2'!$N$30</f>
        <v>39578</v>
      </c>
      <c r="F586" s="175">
        <f>'soust.uk.JMK př.č.2'!$O$30+'soust.uk.JMK př.č.2'!$P$30</f>
        <v>22423</v>
      </c>
      <c r="G586" s="175">
        <f>'soust.uk.JMK př.č.2'!$L$30</f>
        <v>379</v>
      </c>
      <c r="H586" s="63">
        <f t="shared" si="54"/>
        <v>38042</v>
      </c>
      <c r="I586" s="63">
        <f t="shared" si="55"/>
        <v>27734</v>
      </c>
      <c r="J586" s="63">
        <f t="shared" si="56"/>
        <v>22817</v>
      </c>
      <c r="K586" s="63">
        <f t="shared" si="57"/>
        <v>16523</v>
      </c>
      <c r="L586" s="63">
        <f t="shared" si="58"/>
        <v>9929</v>
      </c>
      <c r="M586" s="63">
        <f t="shared" si="59"/>
        <v>5915</v>
      </c>
      <c r="N586" s="167"/>
      <c r="O586" s="167"/>
      <c r="P586" s="167"/>
      <c r="Q586" s="167"/>
      <c r="R586" s="167"/>
      <c r="S586" s="167"/>
    </row>
    <row r="587" spans="1:19" x14ac:dyDescent="0.25">
      <c r="A587" s="176">
        <v>587</v>
      </c>
      <c r="B587" s="174">
        <v>25.43</v>
      </c>
      <c r="C587" s="174">
        <v>63.56</v>
      </c>
      <c r="D587" s="174">
        <v>29.73</v>
      </c>
      <c r="E587" s="175">
        <f>'soust.uk.JMK př.č.2'!$M$30+'soust.uk.JMK př.č.2'!$N$30</f>
        <v>39578</v>
      </c>
      <c r="F587" s="175">
        <f>'soust.uk.JMK př.č.2'!$O$30+'soust.uk.JMK př.č.2'!$P$30</f>
        <v>22423</v>
      </c>
      <c r="G587" s="175">
        <f>'soust.uk.JMK př.č.2'!$L$30</f>
        <v>379</v>
      </c>
      <c r="H587" s="63">
        <f t="shared" si="54"/>
        <v>38032</v>
      </c>
      <c r="I587" s="63">
        <f t="shared" si="55"/>
        <v>27727</v>
      </c>
      <c r="J587" s="63">
        <f t="shared" si="56"/>
        <v>22817</v>
      </c>
      <c r="K587" s="63">
        <f t="shared" si="57"/>
        <v>16523</v>
      </c>
      <c r="L587" s="63">
        <f t="shared" si="58"/>
        <v>9926</v>
      </c>
      <c r="M587" s="63">
        <f t="shared" si="59"/>
        <v>5915</v>
      </c>
      <c r="N587" s="167"/>
      <c r="O587" s="167"/>
      <c r="P587" s="167"/>
      <c r="Q587" s="167"/>
      <c r="R587" s="167"/>
      <c r="S587" s="167"/>
    </row>
    <row r="588" spans="1:19" x14ac:dyDescent="0.25">
      <c r="A588" s="176">
        <v>588</v>
      </c>
      <c r="B588" s="174">
        <v>25.43</v>
      </c>
      <c r="C588" s="174">
        <v>63.57</v>
      </c>
      <c r="D588" s="174">
        <v>29.73</v>
      </c>
      <c r="E588" s="175">
        <f>'soust.uk.JMK př.č.2'!$M$30+'soust.uk.JMK př.č.2'!$N$30</f>
        <v>39578</v>
      </c>
      <c r="F588" s="175">
        <f>'soust.uk.JMK př.č.2'!$O$30+'soust.uk.JMK př.č.2'!$P$30</f>
        <v>22423</v>
      </c>
      <c r="G588" s="175">
        <f>'soust.uk.JMK př.č.2'!$L$30</f>
        <v>379</v>
      </c>
      <c r="H588" s="63">
        <f t="shared" si="54"/>
        <v>38032</v>
      </c>
      <c r="I588" s="63">
        <f t="shared" si="55"/>
        <v>27727</v>
      </c>
      <c r="J588" s="63">
        <f t="shared" si="56"/>
        <v>22816</v>
      </c>
      <c r="K588" s="63">
        <f t="shared" si="57"/>
        <v>16522</v>
      </c>
      <c r="L588" s="63">
        <f t="shared" si="58"/>
        <v>9926</v>
      </c>
      <c r="M588" s="63">
        <f t="shared" si="59"/>
        <v>5915</v>
      </c>
      <c r="N588" s="167"/>
      <c r="O588" s="167"/>
      <c r="P588" s="167"/>
      <c r="Q588" s="167"/>
      <c r="R588" s="167"/>
      <c r="S588" s="167"/>
    </row>
    <row r="589" spans="1:19" x14ac:dyDescent="0.25">
      <c r="A589" s="176">
        <v>589</v>
      </c>
      <c r="B589" s="174">
        <v>25.43</v>
      </c>
      <c r="C589" s="174">
        <v>63.57</v>
      </c>
      <c r="D589" s="174">
        <v>29.73</v>
      </c>
      <c r="E589" s="175">
        <f>'soust.uk.JMK př.č.2'!$M$30+'soust.uk.JMK př.č.2'!$N$30</f>
        <v>39578</v>
      </c>
      <c r="F589" s="175">
        <f>'soust.uk.JMK př.č.2'!$O$30+'soust.uk.JMK př.č.2'!$P$30</f>
        <v>22423</v>
      </c>
      <c r="G589" s="175">
        <f>'soust.uk.JMK př.č.2'!$L$30</f>
        <v>379</v>
      </c>
      <c r="H589" s="63">
        <f t="shared" si="54"/>
        <v>38032</v>
      </c>
      <c r="I589" s="63">
        <f t="shared" si="55"/>
        <v>27727</v>
      </c>
      <c r="J589" s="63">
        <f t="shared" si="56"/>
        <v>22816</v>
      </c>
      <c r="K589" s="63">
        <f t="shared" si="57"/>
        <v>16522</v>
      </c>
      <c r="L589" s="63">
        <f t="shared" si="58"/>
        <v>9926</v>
      </c>
      <c r="M589" s="63">
        <f t="shared" si="59"/>
        <v>5915</v>
      </c>
      <c r="N589" s="167"/>
      <c r="O589" s="167"/>
      <c r="P589" s="167"/>
      <c r="Q589" s="167"/>
      <c r="R589" s="167"/>
      <c r="S589" s="167"/>
    </row>
    <row r="590" spans="1:19" x14ac:dyDescent="0.25">
      <c r="A590" s="176">
        <v>590</v>
      </c>
      <c r="B590" s="174">
        <v>25.43</v>
      </c>
      <c r="C590" s="174">
        <v>63.58</v>
      </c>
      <c r="D590" s="174">
        <v>29.73</v>
      </c>
      <c r="E590" s="175">
        <f>'soust.uk.JMK př.č.2'!$M$30+'soust.uk.JMK př.č.2'!$N$30</f>
        <v>39578</v>
      </c>
      <c r="F590" s="175">
        <f>'soust.uk.JMK př.č.2'!$O$30+'soust.uk.JMK př.č.2'!$P$30</f>
        <v>22423</v>
      </c>
      <c r="G590" s="175">
        <f>'soust.uk.JMK př.č.2'!$L$30</f>
        <v>379</v>
      </c>
      <c r="H590" s="63">
        <f t="shared" si="54"/>
        <v>38032</v>
      </c>
      <c r="I590" s="63">
        <f t="shared" si="55"/>
        <v>27727</v>
      </c>
      <c r="J590" s="63">
        <f t="shared" si="56"/>
        <v>22815</v>
      </c>
      <c r="K590" s="63">
        <f t="shared" si="57"/>
        <v>16521</v>
      </c>
      <c r="L590" s="63">
        <f t="shared" si="58"/>
        <v>9926</v>
      </c>
      <c r="M590" s="63">
        <f t="shared" si="59"/>
        <v>5915</v>
      </c>
      <c r="N590" s="167"/>
      <c r="O590" s="167"/>
      <c r="P590" s="167"/>
      <c r="Q590" s="167"/>
      <c r="R590" s="167"/>
      <c r="S590" s="167"/>
    </row>
    <row r="591" spans="1:19" x14ac:dyDescent="0.25">
      <c r="A591" s="176">
        <v>591</v>
      </c>
      <c r="B591" s="174">
        <v>25.43</v>
      </c>
      <c r="C591" s="174">
        <v>63.58</v>
      </c>
      <c r="D591" s="174">
        <v>29.73</v>
      </c>
      <c r="E591" s="175">
        <f>'soust.uk.JMK př.č.2'!$M$30+'soust.uk.JMK př.č.2'!$N$30</f>
        <v>39578</v>
      </c>
      <c r="F591" s="175">
        <f>'soust.uk.JMK př.č.2'!$O$30+'soust.uk.JMK př.č.2'!$P$30</f>
        <v>22423</v>
      </c>
      <c r="G591" s="175">
        <f>'soust.uk.JMK př.č.2'!$L$30</f>
        <v>379</v>
      </c>
      <c r="H591" s="63">
        <f t="shared" si="54"/>
        <v>38032</v>
      </c>
      <c r="I591" s="63">
        <f t="shared" si="55"/>
        <v>27727</v>
      </c>
      <c r="J591" s="63">
        <f t="shared" si="56"/>
        <v>22815</v>
      </c>
      <c r="K591" s="63">
        <f t="shared" si="57"/>
        <v>16521</v>
      </c>
      <c r="L591" s="63">
        <f t="shared" si="58"/>
        <v>9926</v>
      </c>
      <c r="M591" s="63">
        <f t="shared" si="59"/>
        <v>5915</v>
      </c>
      <c r="N591" s="167"/>
      <c r="O591" s="167"/>
      <c r="P591" s="167"/>
      <c r="Q591" s="167"/>
      <c r="R591" s="167"/>
      <c r="S591" s="167"/>
    </row>
    <row r="592" spans="1:19" x14ac:dyDescent="0.25">
      <c r="A592" s="176">
        <v>592</v>
      </c>
      <c r="B592" s="174">
        <v>25.43</v>
      </c>
      <c r="C592" s="174">
        <v>63.58</v>
      </c>
      <c r="D592" s="174">
        <v>29.73</v>
      </c>
      <c r="E592" s="175">
        <f>'soust.uk.JMK př.č.2'!$M$30+'soust.uk.JMK př.č.2'!$N$30</f>
        <v>39578</v>
      </c>
      <c r="F592" s="175">
        <f>'soust.uk.JMK př.č.2'!$O$30+'soust.uk.JMK př.č.2'!$P$30</f>
        <v>22423</v>
      </c>
      <c r="G592" s="175">
        <f>'soust.uk.JMK př.č.2'!$L$30</f>
        <v>379</v>
      </c>
      <c r="H592" s="63">
        <f t="shared" si="54"/>
        <v>38032</v>
      </c>
      <c r="I592" s="63">
        <f t="shared" si="55"/>
        <v>27727</v>
      </c>
      <c r="J592" s="63">
        <f t="shared" si="56"/>
        <v>22815</v>
      </c>
      <c r="K592" s="63">
        <f t="shared" si="57"/>
        <v>16521</v>
      </c>
      <c r="L592" s="63">
        <f t="shared" si="58"/>
        <v>9926</v>
      </c>
      <c r="M592" s="63">
        <f t="shared" si="59"/>
        <v>5915</v>
      </c>
      <c r="N592" s="167"/>
      <c r="O592" s="167"/>
      <c r="P592" s="167"/>
      <c r="Q592" s="167"/>
      <c r="R592" s="167"/>
      <c r="S592" s="167"/>
    </row>
    <row r="593" spans="1:19" x14ac:dyDescent="0.25">
      <c r="A593" s="176">
        <v>593</v>
      </c>
      <c r="B593" s="174">
        <v>25.44</v>
      </c>
      <c r="C593" s="174">
        <v>63.59</v>
      </c>
      <c r="D593" s="174">
        <v>29.73</v>
      </c>
      <c r="E593" s="175">
        <f>'soust.uk.JMK př.č.2'!$M$30+'soust.uk.JMK př.č.2'!$N$30</f>
        <v>39578</v>
      </c>
      <c r="F593" s="175">
        <f>'soust.uk.JMK př.č.2'!$O$30+'soust.uk.JMK př.č.2'!$P$30</f>
        <v>22423</v>
      </c>
      <c r="G593" s="175">
        <f>'soust.uk.JMK př.č.2'!$L$30</f>
        <v>379</v>
      </c>
      <c r="H593" s="63">
        <f t="shared" si="54"/>
        <v>38023</v>
      </c>
      <c r="I593" s="63">
        <f t="shared" si="55"/>
        <v>27720</v>
      </c>
      <c r="J593" s="63">
        <f t="shared" si="56"/>
        <v>22812</v>
      </c>
      <c r="K593" s="63">
        <f t="shared" si="57"/>
        <v>16519</v>
      </c>
      <c r="L593" s="63">
        <f t="shared" si="58"/>
        <v>9924</v>
      </c>
      <c r="M593" s="63">
        <f t="shared" si="59"/>
        <v>5914</v>
      </c>
      <c r="N593" s="167"/>
      <c r="O593" s="167"/>
      <c r="P593" s="167"/>
      <c r="Q593" s="167"/>
      <c r="R593" s="167"/>
      <c r="S593" s="167"/>
    </row>
    <row r="594" spans="1:19" x14ac:dyDescent="0.25">
      <c r="A594" s="176">
        <v>594</v>
      </c>
      <c r="B594" s="174">
        <v>25.44</v>
      </c>
      <c r="C594" s="174">
        <v>63.59</v>
      </c>
      <c r="D594" s="174">
        <v>29.73</v>
      </c>
      <c r="E594" s="175">
        <f>'soust.uk.JMK př.č.2'!$M$30+'soust.uk.JMK př.č.2'!$N$30</f>
        <v>39578</v>
      </c>
      <c r="F594" s="175">
        <f>'soust.uk.JMK př.č.2'!$O$30+'soust.uk.JMK př.č.2'!$P$30</f>
        <v>22423</v>
      </c>
      <c r="G594" s="175">
        <f>'soust.uk.JMK př.č.2'!$L$30</f>
        <v>379</v>
      </c>
      <c r="H594" s="63">
        <f t="shared" si="54"/>
        <v>38023</v>
      </c>
      <c r="I594" s="63">
        <f t="shared" si="55"/>
        <v>27720</v>
      </c>
      <c r="J594" s="63">
        <f t="shared" si="56"/>
        <v>22812</v>
      </c>
      <c r="K594" s="63">
        <f t="shared" si="57"/>
        <v>16519</v>
      </c>
      <c r="L594" s="63">
        <f t="shared" si="58"/>
        <v>9924</v>
      </c>
      <c r="M594" s="63">
        <f t="shared" si="59"/>
        <v>5914</v>
      </c>
      <c r="N594" s="167"/>
      <c r="O594" s="167"/>
      <c r="P594" s="167"/>
      <c r="Q594" s="167"/>
      <c r="R594" s="167"/>
      <c r="S594" s="167"/>
    </row>
    <row r="595" spans="1:19" x14ac:dyDescent="0.25">
      <c r="A595" s="176">
        <v>595</v>
      </c>
      <c r="B595" s="174">
        <v>25.44</v>
      </c>
      <c r="C595" s="174">
        <v>63.6</v>
      </c>
      <c r="D595" s="174">
        <v>29.73</v>
      </c>
      <c r="E595" s="175">
        <f>'soust.uk.JMK př.č.2'!$M$30+'soust.uk.JMK př.č.2'!$N$30</f>
        <v>39578</v>
      </c>
      <c r="F595" s="175">
        <f>'soust.uk.JMK př.č.2'!$O$30+'soust.uk.JMK př.č.2'!$P$30</f>
        <v>22423</v>
      </c>
      <c r="G595" s="175">
        <f>'soust.uk.JMK př.č.2'!$L$30</f>
        <v>379</v>
      </c>
      <c r="H595" s="63">
        <f t="shared" si="54"/>
        <v>38023</v>
      </c>
      <c r="I595" s="63">
        <f t="shared" si="55"/>
        <v>27720</v>
      </c>
      <c r="J595" s="63">
        <f t="shared" si="56"/>
        <v>22810</v>
      </c>
      <c r="K595" s="63">
        <f t="shared" si="57"/>
        <v>16518</v>
      </c>
      <c r="L595" s="63">
        <f t="shared" si="58"/>
        <v>9924</v>
      </c>
      <c r="M595" s="63">
        <f t="shared" si="59"/>
        <v>5913</v>
      </c>
      <c r="N595" s="167"/>
      <c r="O595" s="167"/>
      <c r="P595" s="167"/>
      <c r="Q595" s="167"/>
      <c r="R595" s="167"/>
      <c r="S595" s="167"/>
    </row>
    <row r="596" spans="1:19" x14ac:dyDescent="0.25">
      <c r="A596" s="176">
        <v>596</v>
      </c>
      <c r="B596" s="174">
        <v>25.44</v>
      </c>
      <c r="C596" s="174">
        <v>63.6</v>
      </c>
      <c r="D596" s="174">
        <v>29.73</v>
      </c>
      <c r="E596" s="175">
        <f>'soust.uk.JMK př.č.2'!$M$30+'soust.uk.JMK př.č.2'!$N$30</f>
        <v>39578</v>
      </c>
      <c r="F596" s="175">
        <f>'soust.uk.JMK př.č.2'!$O$30+'soust.uk.JMK př.č.2'!$P$30</f>
        <v>22423</v>
      </c>
      <c r="G596" s="175">
        <f>'soust.uk.JMK př.č.2'!$L$30</f>
        <v>379</v>
      </c>
      <c r="H596" s="63">
        <f t="shared" si="54"/>
        <v>38023</v>
      </c>
      <c r="I596" s="63">
        <f t="shared" si="55"/>
        <v>27720</v>
      </c>
      <c r="J596" s="63">
        <f t="shared" si="56"/>
        <v>22810</v>
      </c>
      <c r="K596" s="63">
        <f t="shared" si="57"/>
        <v>16518</v>
      </c>
      <c r="L596" s="63">
        <f t="shared" si="58"/>
        <v>9924</v>
      </c>
      <c r="M596" s="63">
        <f t="shared" si="59"/>
        <v>5913</v>
      </c>
      <c r="N596" s="167"/>
      <c r="O596" s="167"/>
      <c r="P596" s="167"/>
      <c r="Q596" s="167"/>
      <c r="R596" s="167"/>
      <c r="S596" s="167"/>
    </row>
    <row r="597" spans="1:19" x14ac:dyDescent="0.25">
      <c r="A597" s="176">
        <v>597</v>
      </c>
      <c r="B597" s="174">
        <v>25.44</v>
      </c>
      <c r="C597" s="174">
        <v>63.6</v>
      </c>
      <c r="D597" s="174">
        <v>29.73</v>
      </c>
      <c r="E597" s="175">
        <f>'soust.uk.JMK př.č.2'!$M$30+'soust.uk.JMK př.č.2'!$N$30</f>
        <v>39578</v>
      </c>
      <c r="F597" s="175">
        <f>'soust.uk.JMK př.č.2'!$O$30+'soust.uk.JMK př.č.2'!$P$30</f>
        <v>22423</v>
      </c>
      <c r="G597" s="175">
        <f>'soust.uk.JMK př.č.2'!$L$30</f>
        <v>379</v>
      </c>
      <c r="H597" s="63">
        <f t="shared" si="54"/>
        <v>38023</v>
      </c>
      <c r="I597" s="63">
        <f t="shared" si="55"/>
        <v>27720</v>
      </c>
      <c r="J597" s="63">
        <f t="shared" si="56"/>
        <v>22810</v>
      </c>
      <c r="K597" s="63">
        <f t="shared" si="57"/>
        <v>16518</v>
      </c>
      <c r="L597" s="63">
        <f t="shared" si="58"/>
        <v>9924</v>
      </c>
      <c r="M597" s="63">
        <f t="shared" si="59"/>
        <v>5913</v>
      </c>
      <c r="N597" s="167"/>
      <c r="O597" s="167"/>
      <c r="P597" s="167"/>
      <c r="Q597" s="167"/>
      <c r="R597" s="167"/>
      <c r="S597" s="167"/>
    </row>
    <row r="598" spans="1:19" x14ac:dyDescent="0.25">
      <c r="A598" s="176">
        <v>598</v>
      </c>
      <c r="B598" s="174">
        <v>25.44</v>
      </c>
      <c r="C598" s="174">
        <v>63.61</v>
      </c>
      <c r="D598" s="174">
        <v>29.73</v>
      </c>
      <c r="E598" s="175">
        <f>'soust.uk.JMK př.č.2'!$M$30+'soust.uk.JMK př.č.2'!$N$30</f>
        <v>39578</v>
      </c>
      <c r="F598" s="175">
        <f>'soust.uk.JMK př.č.2'!$O$30+'soust.uk.JMK př.č.2'!$P$30</f>
        <v>22423</v>
      </c>
      <c r="G598" s="175">
        <f>'soust.uk.JMK př.č.2'!$L$30</f>
        <v>379</v>
      </c>
      <c r="H598" s="63">
        <f t="shared" si="54"/>
        <v>38023</v>
      </c>
      <c r="I598" s="63">
        <f t="shared" si="55"/>
        <v>27720</v>
      </c>
      <c r="J598" s="63">
        <f t="shared" si="56"/>
        <v>22809</v>
      </c>
      <c r="K598" s="63">
        <f t="shared" si="57"/>
        <v>16517</v>
      </c>
      <c r="L598" s="63">
        <f t="shared" si="58"/>
        <v>9924</v>
      </c>
      <c r="M598" s="63">
        <f t="shared" si="59"/>
        <v>5913</v>
      </c>
      <c r="N598" s="167"/>
      <c r="O598" s="167"/>
      <c r="P598" s="167"/>
      <c r="Q598" s="167"/>
      <c r="R598" s="167"/>
      <c r="S598" s="167"/>
    </row>
    <row r="599" spans="1:19" x14ac:dyDescent="0.25">
      <c r="A599" s="176">
        <v>599</v>
      </c>
      <c r="B599" s="174">
        <v>25.45</v>
      </c>
      <c r="C599" s="174">
        <v>63.61</v>
      </c>
      <c r="D599" s="174">
        <v>29.73</v>
      </c>
      <c r="E599" s="175">
        <f>'soust.uk.JMK př.č.2'!$M$30+'soust.uk.JMK př.č.2'!$N$30</f>
        <v>39578</v>
      </c>
      <c r="F599" s="175">
        <f>'soust.uk.JMK př.č.2'!$O$30+'soust.uk.JMK př.č.2'!$P$30</f>
        <v>22423</v>
      </c>
      <c r="G599" s="175">
        <f>'soust.uk.JMK př.č.2'!$L$30</f>
        <v>379</v>
      </c>
      <c r="H599" s="63">
        <f t="shared" si="54"/>
        <v>38012</v>
      </c>
      <c r="I599" s="63">
        <f t="shared" si="55"/>
        <v>27712</v>
      </c>
      <c r="J599" s="63">
        <f t="shared" si="56"/>
        <v>22809</v>
      </c>
      <c r="K599" s="63">
        <f t="shared" si="57"/>
        <v>16517</v>
      </c>
      <c r="L599" s="63">
        <f t="shared" si="58"/>
        <v>9921</v>
      </c>
      <c r="M599" s="63">
        <f t="shared" si="59"/>
        <v>5913</v>
      </c>
      <c r="N599" s="167"/>
      <c r="O599" s="167"/>
      <c r="P599" s="167"/>
      <c r="Q599" s="167"/>
      <c r="R599" s="167"/>
      <c r="S599" s="167"/>
    </row>
    <row r="600" spans="1:19" x14ac:dyDescent="0.25">
      <c r="A600" s="176">
        <v>600</v>
      </c>
      <c r="B600" s="174">
        <v>25.45</v>
      </c>
      <c r="C600" s="174">
        <v>63.62</v>
      </c>
      <c r="D600" s="174">
        <v>29.73</v>
      </c>
      <c r="E600" s="175">
        <f>'soust.uk.JMK př.č.2'!$M$30+'soust.uk.JMK př.č.2'!$N$30</f>
        <v>39578</v>
      </c>
      <c r="F600" s="175">
        <f>'soust.uk.JMK př.č.2'!$O$30+'soust.uk.JMK př.č.2'!$P$30</f>
        <v>22423</v>
      </c>
      <c r="G600" s="175">
        <f>'soust.uk.JMK př.č.2'!$L$30</f>
        <v>379</v>
      </c>
      <c r="H600" s="63">
        <f t="shared" si="54"/>
        <v>38012</v>
      </c>
      <c r="I600" s="63">
        <f t="shared" si="55"/>
        <v>27712</v>
      </c>
      <c r="J600" s="63">
        <f t="shared" si="56"/>
        <v>22808</v>
      </c>
      <c r="K600" s="63">
        <f t="shared" si="57"/>
        <v>16516</v>
      </c>
      <c r="L600" s="63">
        <f t="shared" si="58"/>
        <v>9921</v>
      </c>
      <c r="M600" s="63">
        <f t="shared" si="59"/>
        <v>5913</v>
      </c>
      <c r="N600" s="167"/>
      <c r="O600" s="167"/>
      <c r="P600" s="167"/>
      <c r="Q600" s="167"/>
      <c r="R600" s="167"/>
      <c r="S600" s="167"/>
    </row>
    <row r="601" spans="1:19" x14ac:dyDescent="0.25">
      <c r="A601" s="176">
        <v>601</v>
      </c>
      <c r="B601" s="174">
        <v>25.45</v>
      </c>
      <c r="C601" s="174">
        <v>63.62</v>
      </c>
      <c r="D601" s="174">
        <v>29.73</v>
      </c>
      <c r="E601" s="175">
        <f>'soust.uk.JMK př.č.2'!$M$30+'soust.uk.JMK př.č.2'!$N$30</f>
        <v>39578</v>
      </c>
      <c r="F601" s="175">
        <f>'soust.uk.JMK př.č.2'!$O$30+'soust.uk.JMK př.č.2'!$P$30</f>
        <v>22423</v>
      </c>
      <c r="G601" s="175">
        <f>'soust.uk.JMK př.č.2'!$L$30</f>
        <v>379</v>
      </c>
      <c r="H601" s="63">
        <f t="shared" si="54"/>
        <v>38012</v>
      </c>
      <c r="I601" s="63">
        <f t="shared" si="55"/>
        <v>27712</v>
      </c>
      <c r="J601" s="63">
        <f t="shared" si="56"/>
        <v>22808</v>
      </c>
      <c r="K601" s="63">
        <f t="shared" si="57"/>
        <v>16516</v>
      </c>
      <c r="L601" s="63">
        <f t="shared" si="58"/>
        <v>9921</v>
      </c>
      <c r="M601" s="63">
        <f t="shared" si="59"/>
        <v>5913</v>
      </c>
      <c r="N601" s="167"/>
      <c r="O601" s="167"/>
      <c r="P601" s="167"/>
      <c r="Q601" s="167"/>
      <c r="R601" s="167"/>
      <c r="S601" s="167"/>
    </row>
    <row r="602" spans="1:19" x14ac:dyDescent="0.25">
      <c r="A602" s="176">
        <v>602</v>
      </c>
      <c r="B602" s="174">
        <v>25.45</v>
      </c>
      <c r="C602" s="174">
        <v>63.63</v>
      </c>
      <c r="D602" s="174">
        <v>29.73</v>
      </c>
      <c r="E602" s="175">
        <f>'soust.uk.JMK př.č.2'!$M$30+'soust.uk.JMK př.č.2'!$N$30</f>
        <v>39578</v>
      </c>
      <c r="F602" s="175">
        <f>'soust.uk.JMK př.č.2'!$O$30+'soust.uk.JMK př.č.2'!$P$30</f>
        <v>22423</v>
      </c>
      <c r="G602" s="175">
        <f>'soust.uk.JMK př.č.2'!$L$30</f>
        <v>379</v>
      </c>
      <c r="H602" s="63">
        <f t="shared" si="54"/>
        <v>38012</v>
      </c>
      <c r="I602" s="63">
        <f t="shared" si="55"/>
        <v>27712</v>
      </c>
      <c r="J602" s="63">
        <f t="shared" si="56"/>
        <v>22806</v>
      </c>
      <c r="K602" s="63">
        <f t="shared" si="57"/>
        <v>16515</v>
      </c>
      <c r="L602" s="63">
        <f t="shared" si="58"/>
        <v>9921</v>
      </c>
      <c r="M602" s="63">
        <f t="shared" si="59"/>
        <v>5912</v>
      </c>
      <c r="N602" s="167"/>
      <c r="O602" s="167"/>
      <c r="P602" s="167"/>
      <c r="Q602" s="167"/>
      <c r="R602" s="167"/>
      <c r="S602" s="167"/>
    </row>
    <row r="603" spans="1:19" x14ac:dyDescent="0.25">
      <c r="A603" s="176">
        <v>603</v>
      </c>
      <c r="B603" s="174">
        <v>25.45</v>
      </c>
      <c r="C603" s="174">
        <v>63.63</v>
      </c>
      <c r="D603" s="174">
        <v>29.73</v>
      </c>
      <c r="E603" s="175">
        <f>'soust.uk.JMK př.č.2'!$M$30+'soust.uk.JMK př.č.2'!$N$30</f>
        <v>39578</v>
      </c>
      <c r="F603" s="175">
        <f>'soust.uk.JMK př.č.2'!$O$30+'soust.uk.JMK př.č.2'!$P$30</f>
        <v>22423</v>
      </c>
      <c r="G603" s="175">
        <f>'soust.uk.JMK př.č.2'!$L$30</f>
        <v>379</v>
      </c>
      <c r="H603" s="63">
        <f t="shared" si="54"/>
        <v>38012</v>
      </c>
      <c r="I603" s="63">
        <f t="shared" si="55"/>
        <v>27712</v>
      </c>
      <c r="J603" s="63">
        <f t="shared" si="56"/>
        <v>22806</v>
      </c>
      <c r="K603" s="63">
        <f t="shared" si="57"/>
        <v>16515</v>
      </c>
      <c r="L603" s="63">
        <f t="shared" si="58"/>
        <v>9921</v>
      </c>
      <c r="M603" s="63">
        <f t="shared" si="59"/>
        <v>5912</v>
      </c>
      <c r="N603" s="167"/>
      <c r="O603" s="167"/>
      <c r="P603" s="167"/>
      <c r="Q603" s="167"/>
      <c r="R603" s="167"/>
      <c r="S603" s="167"/>
    </row>
    <row r="604" spans="1:19" x14ac:dyDescent="0.25">
      <c r="A604" s="176">
        <v>604</v>
      </c>
      <c r="B604" s="174">
        <v>25.45</v>
      </c>
      <c r="C604" s="174">
        <v>63.63</v>
      </c>
      <c r="D604" s="174">
        <v>29.73</v>
      </c>
      <c r="E604" s="175">
        <f>'soust.uk.JMK př.č.2'!$M$30+'soust.uk.JMK př.č.2'!$N$30</f>
        <v>39578</v>
      </c>
      <c r="F604" s="175">
        <f>'soust.uk.JMK př.č.2'!$O$30+'soust.uk.JMK př.č.2'!$P$30</f>
        <v>22423</v>
      </c>
      <c r="G604" s="175">
        <f>'soust.uk.JMK př.č.2'!$L$30</f>
        <v>379</v>
      </c>
      <c r="H604" s="63">
        <f t="shared" si="54"/>
        <v>38012</v>
      </c>
      <c r="I604" s="63">
        <f t="shared" si="55"/>
        <v>27712</v>
      </c>
      <c r="J604" s="63">
        <f t="shared" si="56"/>
        <v>22806</v>
      </c>
      <c r="K604" s="63">
        <f t="shared" si="57"/>
        <v>16515</v>
      </c>
      <c r="L604" s="63">
        <f t="shared" si="58"/>
        <v>9921</v>
      </c>
      <c r="M604" s="63">
        <f t="shared" si="59"/>
        <v>5912</v>
      </c>
      <c r="N604" s="167"/>
      <c r="O604" s="167"/>
      <c r="P604" s="167"/>
      <c r="Q604" s="167"/>
      <c r="R604" s="167"/>
      <c r="S604" s="167"/>
    </row>
    <row r="605" spans="1:19" x14ac:dyDescent="0.25">
      <c r="A605" s="176">
        <v>605</v>
      </c>
      <c r="B605" s="174">
        <v>25.46</v>
      </c>
      <c r="C605" s="174">
        <v>63.64</v>
      </c>
      <c r="D605" s="174">
        <v>29.73</v>
      </c>
      <c r="E605" s="175">
        <f>'soust.uk.JMK př.č.2'!$M$30+'soust.uk.JMK př.č.2'!$N$30</f>
        <v>39578</v>
      </c>
      <c r="F605" s="175">
        <f>'soust.uk.JMK př.č.2'!$O$30+'soust.uk.JMK př.č.2'!$P$30</f>
        <v>22423</v>
      </c>
      <c r="G605" s="175">
        <f>'soust.uk.JMK př.č.2'!$L$30</f>
        <v>379</v>
      </c>
      <c r="H605" s="63">
        <f t="shared" si="54"/>
        <v>38002</v>
      </c>
      <c r="I605" s="63">
        <f t="shared" si="55"/>
        <v>27705</v>
      </c>
      <c r="J605" s="63">
        <f t="shared" si="56"/>
        <v>22805</v>
      </c>
      <c r="K605" s="63">
        <f t="shared" si="57"/>
        <v>16514</v>
      </c>
      <c r="L605" s="63">
        <f t="shared" si="58"/>
        <v>9918</v>
      </c>
      <c r="M605" s="63">
        <f t="shared" si="59"/>
        <v>5912</v>
      </c>
      <c r="N605" s="167"/>
      <c r="O605" s="167"/>
      <c r="P605" s="167"/>
      <c r="Q605" s="167"/>
      <c r="R605" s="167"/>
      <c r="S605" s="167"/>
    </row>
    <row r="606" spans="1:19" x14ac:dyDescent="0.25">
      <c r="A606" s="176">
        <v>606</v>
      </c>
      <c r="B606" s="174">
        <v>25.46</v>
      </c>
      <c r="C606" s="174">
        <v>63.64</v>
      </c>
      <c r="D606" s="174">
        <v>29.73</v>
      </c>
      <c r="E606" s="175">
        <f>'soust.uk.JMK př.č.2'!$M$30+'soust.uk.JMK př.č.2'!$N$30</f>
        <v>39578</v>
      </c>
      <c r="F606" s="175">
        <f>'soust.uk.JMK př.č.2'!$O$30+'soust.uk.JMK př.č.2'!$P$30</f>
        <v>22423</v>
      </c>
      <c r="G606" s="175">
        <f>'soust.uk.JMK př.č.2'!$L$30</f>
        <v>379</v>
      </c>
      <c r="H606" s="63">
        <f t="shared" si="54"/>
        <v>38002</v>
      </c>
      <c r="I606" s="63">
        <f t="shared" si="55"/>
        <v>27705</v>
      </c>
      <c r="J606" s="63">
        <f t="shared" si="56"/>
        <v>22805</v>
      </c>
      <c r="K606" s="63">
        <f t="shared" si="57"/>
        <v>16514</v>
      </c>
      <c r="L606" s="63">
        <f t="shared" si="58"/>
        <v>9918</v>
      </c>
      <c r="M606" s="63">
        <f t="shared" si="59"/>
        <v>5912</v>
      </c>
      <c r="N606" s="167"/>
      <c r="O606" s="167"/>
      <c r="P606" s="167"/>
      <c r="Q606" s="167"/>
      <c r="R606" s="167"/>
      <c r="S606" s="167"/>
    </row>
    <row r="607" spans="1:19" x14ac:dyDescent="0.25">
      <c r="A607" s="176">
        <v>607</v>
      </c>
      <c r="B607" s="174">
        <v>25.46</v>
      </c>
      <c r="C607" s="174">
        <v>63.65</v>
      </c>
      <c r="D607" s="174">
        <v>29.73</v>
      </c>
      <c r="E607" s="175">
        <f>'soust.uk.JMK př.č.2'!$M$30+'soust.uk.JMK př.č.2'!$N$30</f>
        <v>39578</v>
      </c>
      <c r="F607" s="175">
        <f>'soust.uk.JMK př.č.2'!$O$30+'soust.uk.JMK př.č.2'!$P$30</f>
        <v>22423</v>
      </c>
      <c r="G607" s="175">
        <f>'soust.uk.JMK př.č.2'!$L$30</f>
        <v>379</v>
      </c>
      <c r="H607" s="63">
        <f t="shared" si="54"/>
        <v>38002</v>
      </c>
      <c r="I607" s="63">
        <f t="shared" si="55"/>
        <v>27705</v>
      </c>
      <c r="J607" s="63">
        <f t="shared" si="56"/>
        <v>22802</v>
      </c>
      <c r="K607" s="63">
        <f t="shared" si="57"/>
        <v>16512</v>
      </c>
      <c r="L607" s="63">
        <f t="shared" si="58"/>
        <v>9918</v>
      </c>
      <c r="M607" s="63">
        <f t="shared" si="59"/>
        <v>5911</v>
      </c>
      <c r="N607" s="167"/>
      <c r="O607" s="167"/>
      <c r="P607" s="167"/>
      <c r="Q607" s="167"/>
      <c r="R607" s="167"/>
      <c r="S607" s="167"/>
    </row>
    <row r="608" spans="1:19" x14ac:dyDescent="0.25">
      <c r="A608" s="176">
        <v>608</v>
      </c>
      <c r="B608" s="174">
        <v>25.46</v>
      </c>
      <c r="C608" s="174">
        <v>63.65</v>
      </c>
      <c r="D608" s="174">
        <v>29.73</v>
      </c>
      <c r="E608" s="175">
        <f>'soust.uk.JMK př.č.2'!$M$30+'soust.uk.JMK př.č.2'!$N$30</f>
        <v>39578</v>
      </c>
      <c r="F608" s="175">
        <f>'soust.uk.JMK př.č.2'!$O$30+'soust.uk.JMK př.č.2'!$P$30</f>
        <v>22423</v>
      </c>
      <c r="G608" s="175">
        <f>'soust.uk.JMK př.č.2'!$L$30</f>
        <v>379</v>
      </c>
      <c r="H608" s="63">
        <f t="shared" si="54"/>
        <v>38002</v>
      </c>
      <c r="I608" s="63">
        <f t="shared" si="55"/>
        <v>27705</v>
      </c>
      <c r="J608" s="63">
        <f t="shared" si="56"/>
        <v>22802</v>
      </c>
      <c r="K608" s="63">
        <f t="shared" si="57"/>
        <v>16512</v>
      </c>
      <c r="L608" s="63">
        <f t="shared" si="58"/>
        <v>9918</v>
      </c>
      <c r="M608" s="63">
        <f t="shared" si="59"/>
        <v>5911</v>
      </c>
      <c r="N608" s="167"/>
      <c r="O608" s="167"/>
      <c r="P608" s="167"/>
      <c r="Q608" s="167"/>
      <c r="R608" s="167"/>
      <c r="S608" s="167"/>
    </row>
    <row r="609" spans="1:19" x14ac:dyDescent="0.25">
      <c r="A609" s="176">
        <v>609</v>
      </c>
      <c r="B609" s="174">
        <v>25.46</v>
      </c>
      <c r="C609" s="174">
        <v>63.65</v>
      </c>
      <c r="D609" s="174">
        <v>29.73</v>
      </c>
      <c r="E609" s="175">
        <f>'soust.uk.JMK př.č.2'!$M$30+'soust.uk.JMK př.č.2'!$N$30</f>
        <v>39578</v>
      </c>
      <c r="F609" s="175">
        <f>'soust.uk.JMK př.č.2'!$O$30+'soust.uk.JMK př.č.2'!$P$30</f>
        <v>22423</v>
      </c>
      <c r="G609" s="175">
        <f>'soust.uk.JMK př.č.2'!$L$30</f>
        <v>379</v>
      </c>
      <c r="H609" s="63">
        <f t="shared" si="54"/>
        <v>38002</v>
      </c>
      <c r="I609" s="63">
        <f t="shared" si="55"/>
        <v>27705</v>
      </c>
      <c r="J609" s="63">
        <f t="shared" si="56"/>
        <v>22802</v>
      </c>
      <c r="K609" s="63">
        <f t="shared" si="57"/>
        <v>16512</v>
      </c>
      <c r="L609" s="63">
        <f t="shared" si="58"/>
        <v>9918</v>
      </c>
      <c r="M609" s="63">
        <f t="shared" si="59"/>
        <v>5911</v>
      </c>
      <c r="N609" s="167"/>
      <c r="O609" s="167"/>
      <c r="P609" s="167"/>
      <c r="Q609" s="167"/>
      <c r="R609" s="167"/>
      <c r="S609" s="167"/>
    </row>
    <row r="610" spans="1:19" x14ac:dyDescent="0.25">
      <c r="A610" s="176">
        <v>610</v>
      </c>
      <c r="B610" s="174">
        <v>25.46</v>
      </c>
      <c r="C610" s="174">
        <v>63.66</v>
      </c>
      <c r="D610" s="174">
        <v>29.73</v>
      </c>
      <c r="E610" s="175">
        <f>'soust.uk.JMK př.č.2'!$M$30+'soust.uk.JMK př.č.2'!$N$30</f>
        <v>39578</v>
      </c>
      <c r="F610" s="175">
        <f>'soust.uk.JMK př.č.2'!$O$30+'soust.uk.JMK př.č.2'!$P$30</f>
        <v>22423</v>
      </c>
      <c r="G610" s="175">
        <f>'soust.uk.JMK př.č.2'!$L$30</f>
        <v>379</v>
      </c>
      <c r="H610" s="63">
        <f t="shared" si="54"/>
        <v>38002</v>
      </c>
      <c r="I610" s="63">
        <f t="shared" si="55"/>
        <v>27705</v>
      </c>
      <c r="J610" s="63">
        <f t="shared" si="56"/>
        <v>22801</v>
      </c>
      <c r="K610" s="63">
        <f t="shared" si="57"/>
        <v>16511</v>
      </c>
      <c r="L610" s="63">
        <f t="shared" si="58"/>
        <v>9918</v>
      </c>
      <c r="M610" s="63">
        <f t="shared" si="59"/>
        <v>5911</v>
      </c>
      <c r="N610" s="167"/>
      <c r="O610" s="167"/>
      <c r="P610" s="167"/>
      <c r="Q610" s="167"/>
      <c r="R610" s="167"/>
      <c r="S610" s="167"/>
    </row>
    <row r="611" spans="1:19" x14ac:dyDescent="0.25">
      <c r="A611" s="176">
        <v>611</v>
      </c>
      <c r="B611" s="174">
        <v>25.47</v>
      </c>
      <c r="C611" s="174">
        <v>63.66</v>
      </c>
      <c r="D611" s="174">
        <v>29.73</v>
      </c>
      <c r="E611" s="175">
        <f>'soust.uk.JMK př.č.2'!$M$30+'soust.uk.JMK př.č.2'!$N$30</f>
        <v>39578</v>
      </c>
      <c r="F611" s="175">
        <f>'soust.uk.JMK př.č.2'!$O$30+'soust.uk.JMK př.č.2'!$P$30</f>
        <v>22423</v>
      </c>
      <c r="G611" s="175">
        <f>'soust.uk.JMK př.č.2'!$L$30</f>
        <v>379</v>
      </c>
      <c r="H611" s="63">
        <f t="shared" si="54"/>
        <v>37993</v>
      </c>
      <c r="I611" s="63">
        <f t="shared" si="55"/>
        <v>27698</v>
      </c>
      <c r="J611" s="63">
        <f t="shared" si="56"/>
        <v>22801</v>
      </c>
      <c r="K611" s="63">
        <f t="shared" si="57"/>
        <v>16511</v>
      </c>
      <c r="L611" s="63">
        <f t="shared" si="58"/>
        <v>9916</v>
      </c>
      <c r="M611" s="63">
        <f t="shared" si="59"/>
        <v>5911</v>
      </c>
      <c r="N611" s="167"/>
      <c r="O611" s="167"/>
      <c r="P611" s="167"/>
      <c r="Q611" s="167"/>
      <c r="R611" s="167"/>
      <c r="S611" s="167"/>
    </row>
    <row r="612" spans="1:19" x14ac:dyDescent="0.25">
      <c r="A612" s="176">
        <v>612</v>
      </c>
      <c r="B612" s="174">
        <v>25.47</v>
      </c>
      <c r="C612" s="174">
        <v>63.67</v>
      </c>
      <c r="D612" s="174">
        <v>29.73</v>
      </c>
      <c r="E612" s="175">
        <f>'soust.uk.JMK př.č.2'!$M$30+'soust.uk.JMK př.č.2'!$N$30</f>
        <v>39578</v>
      </c>
      <c r="F612" s="175">
        <f>'soust.uk.JMK př.č.2'!$O$30+'soust.uk.JMK př.č.2'!$P$30</f>
        <v>22423</v>
      </c>
      <c r="G612" s="175">
        <f>'soust.uk.JMK př.č.2'!$L$30</f>
        <v>379</v>
      </c>
      <c r="H612" s="63">
        <f t="shared" si="54"/>
        <v>37993</v>
      </c>
      <c r="I612" s="63">
        <f t="shared" si="55"/>
        <v>27698</v>
      </c>
      <c r="J612" s="63">
        <f t="shared" si="56"/>
        <v>22800</v>
      </c>
      <c r="K612" s="63">
        <f t="shared" si="57"/>
        <v>16510</v>
      </c>
      <c r="L612" s="63">
        <f t="shared" si="58"/>
        <v>9916</v>
      </c>
      <c r="M612" s="63">
        <f t="shared" si="59"/>
        <v>5911</v>
      </c>
      <c r="N612" s="167"/>
      <c r="O612" s="167"/>
      <c r="P612" s="167"/>
      <c r="Q612" s="167"/>
      <c r="R612" s="167"/>
      <c r="S612" s="167"/>
    </row>
    <row r="613" spans="1:19" x14ac:dyDescent="0.25">
      <c r="A613" s="176">
        <v>613</v>
      </c>
      <c r="B613" s="174">
        <v>25.47</v>
      </c>
      <c r="C613" s="174">
        <v>63.67</v>
      </c>
      <c r="D613" s="174">
        <v>29.73</v>
      </c>
      <c r="E613" s="175">
        <f>'soust.uk.JMK př.č.2'!$M$30+'soust.uk.JMK př.č.2'!$N$30</f>
        <v>39578</v>
      </c>
      <c r="F613" s="175">
        <f>'soust.uk.JMK př.č.2'!$O$30+'soust.uk.JMK př.č.2'!$P$30</f>
        <v>22423</v>
      </c>
      <c r="G613" s="175">
        <f>'soust.uk.JMK př.č.2'!$L$30</f>
        <v>379</v>
      </c>
      <c r="H613" s="63">
        <f t="shared" si="54"/>
        <v>37993</v>
      </c>
      <c r="I613" s="63">
        <f t="shared" si="55"/>
        <v>27698</v>
      </c>
      <c r="J613" s="63">
        <f t="shared" si="56"/>
        <v>22800</v>
      </c>
      <c r="K613" s="63">
        <f t="shared" si="57"/>
        <v>16510</v>
      </c>
      <c r="L613" s="63">
        <f t="shared" si="58"/>
        <v>9916</v>
      </c>
      <c r="M613" s="63">
        <f t="shared" si="59"/>
        <v>5911</v>
      </c>
      <c r="N613" s="167"/>
      <c r="O613" s="167"/>
      <c r="P613" s="167"/>
      <c r="Q613" s="167"/>
      <c r="R613" s="167"/>
      <c r="S613" s="167"/>
    </row>
    <row r="614" spans="1:19" x14ac:dyDescent="0.25">
      <c r="A614" s="176">
        <v>614</v>
      </c>
      <c r="B614" s="174">
        <v>25.47</v>
      </c>
      <c r="C614" s="174">
        <v>63.67</v>
      </c>
      <c r="D614" s="174">
        <v>29.73</v>
      </c>
      <c r="E614" s="175">
        <f>'soust.uk.JMK př.č.2'!$M$30+'soust.uk.JMK př.č.2'!$N$30</f>
        <v>39578</v>
      </c>
      <c r="F614" s="175">
        <f>'soust.uk.JMK př.č.2'!$O$30+'soust.uk.JMK př.č.2'!$P$30</f>
        <v>22423</v>
      </c>
      <c r="G614" s="175">
        <f>'soust.uk.JMK př.č.2'!$L$30</f>
        <v>379</v>
      </c>
      <c r="H614" s="63">
        <f t="shared" si="54"/>
        <v>37993</v>
      </c>
      <c r="I614" s="63">
        <f t="shared" si="55"/>
        <v>27698</v>
      </c>
      <c r="J614" s="63">
        <f t="shared" si="56"/>
        <v>22800</v>
      </c>
      <c r="K614" s="63">
        <f t="shared" si="57"/>
        <v>16510</v>
      </c>
      <c r="L614" s="63">
        <f t="shared" si="58"/>
        <v>9916</v>
      </c>
      <c r="M614" s="63">
        <f t="shared" si="59"/>
        <v>5911</v>
      </c>
      <c r="N614" s="167"/>
      <c r="O614" s="167"/>
      <c r="P614" s="167"/>
      <c r="Q614" s="167"/>
      <c r="R614" s="167"/>
      <c r="S614" s="167"/>
    </row>
    <row r="615" spans="1:19" x14ac:dyDescent="0.25">
      <c r="A615" s="176">
        <v>615</v>
      </c>
      <c r="B615" s="174">
        <v>25.47</v>
      </c>
      <c r="C615" s="174">
        <v>63.68</v>
      </c>
      <c r="D615" s="174">
        <v>29.73</v>
      </c>
      <c r="E615" s="175">
        <f>'soust.uk.JMK př.č.2'!$M$30+'soust.uk.JMK př.č.2'!$N$30</f>
        <v>39578</v>
      </c>
      <c r="F615" s="175">
        <f>'soust.uk.JMK př.č.2'!$O$30+'soust.uk.JMK př.č.2'!$P$30</f>
        <v>22423</v>
      </c>
      <c r="G615" s="175">
        <f>'soust.uk.JMK př.č.2'!$L$30</f>
        <v>379</v>
      </c>
      <c r="H615" s="63">
        <f t="shared" si="54"/>
        <v>37993</v>
      </c>
      <c r="I615" s="63">
        <f t="shared" si="55"/>
        <v>27698</v>
      </c>
      <c r="J615" s="63">
        <f t="shared" si="56"/>
        <v>22798</v>
      </c>
      <c r="K615" s="63">
        <f t="shared" si="57"/>
        <v>16509</v>
      </c>
      <c r="L615" s="63">
        <f t="shared" si="58"/>
        <v>9916</v>
      </c>
      <c r="M615" s="63">
        <f t="shared" si="59"/>
        <v>5910</v>
      </c>
      <c r="N615" s="167"/>
      <c r="O615" s="167"/>
      <c r="P615" s="167"/>
      <c r="Q615" s="167"/>
      <c r="R615" s="167"/>
      <c r="S615" s="167"/>
    </row>
    <row r="616" spans="1:19" x14ac:dyDescent="0.25">
      <c r="A616" s="176">
        <v>616</v>
      </c>
      <c r="B616" s="174">
        <v>25.47</v>
      </c>
      <c r="C616" s="174">
        <v>63.68</v>
      </c>
      <c r="D616" s="174">
        <v>29.73</v>
      </c>
      <c r="E616" s="175">
        <f>'soust.uk.JMK př.č.2'!$M$30+'soust.uk.JMK př.č.2'!$N$30</f>
        <v>39578</v>
      </c>
      <c r="F616" s="175">
        <f>'soust.uk.JMK př.č.2'!$O$30+'soust.uk.JMK př.č.2'!$P$30</f>
        <v>22423</v>
      </c>
      <c r="G616" s="175">
        <f>'soust.uk.JMK př.č.2'!$L$30</f>
        <v>379</v>
      </c>
      <c r="H616" s="63">
        <f t="shared" si="54"/>
        <v>37993</v>
      </c>
      <c r="I616" s="63">
        <f t="shared" si="55"/>
        <v>27698</v>
      </c>
      <c r="J616" s="63">
        <f t="shared" si="56"/>
        <v>22798</v>
      </c>
      <c r="K616" s="63">
        <f t="shared" si="57"/>
        <v>16509</v>
      </c>
      <c r="L616" s="63">
        <f t="shared" si="58"/>
        <v>9916</v>
      </c>
      <c r="M616" s="63">
        <f t="shared" si="59"/>
        <v>5910</v>
      </c>
      <c r="N616" s="167"/>
      <c r="O616" s="167"/>
      <c r="P616" s="167"/>
      <c r="Q616" s="167"/>
      <c r="R616" s="167"/>
      <c r="S616" s="167"/>
    </row>
    <row r="617" spans="1:19" x14ac:dyDescent="0.25">
      <c r="A617" s="176">
        <v>617</v>
      </c>
      <c r="B617" s="174">
        <v>25.47</v>
      </c>
      <c r="C617" s="174">
        <v>63.69</v>
      </c>
      <c r="D617" s="174">
        <v>29.73</v>
      </c>
      <c r="E617" s="175">
        <f>'soust.uk.JMK př.č.2'!$M$30+'soust.uk.JMK př.č.2'!$N$30</f>
        <v>39578</v>
      </c>
      <c r="F617" s="175">
        <f>'soust.uk.JMK př.č.2'!$O$30+'soust.uk.JMK př.č.2'!$P$30</f>
        <v>22423</v>
      </c>
      <c r="G617" s="175">
        <f>'soust.uk.JMK př.č.2'!$L$30</f>
        <v>379</v>
      </c>
      <c r="H617" s="63">
        <f t="shared" si="54"/>
        <v>37993</v>
      </c>
      <c r="I617" s="63">
        <f t="shared" si="55"/>
        <v>27698</v>
      </c>
      <c r="J617" s="63">
        <f t="shared" si="56"/>
        <v>22797</v>
      </c>
      <c r="K617" s="63">
        <f t="shared" si="57"/>
        <v>16508</v>
      </c>
      <c r="L617" s="63">
        <f t="shared" si="58"/>
        <v>9916</v>
      </c>
      <c r="M617" s="63">
        <f t="shared" si="59"/>
        <v>5910</v>
      </c>
      <c r="N617" s="167"/>
      <c r="O617" s="167"/>
      <c r="P617" s="167"/>
      <c r="Q617" s="167"/>
      <c r="R617" s="167"/>
      <c r="S617" s="167"/>
    </row>
    <row r="618" spans="1:19" x14ac:dyDescent="0.25">
      <c r="A618" s="176">
        <v>618</v>
      </c>
      <c r="B618" s="174">
        <v>25.48</v>
      </c>
      <c r="C618" s="174">
        <v>63.69</v>
      </c>
      <c r="D618" s="174">
        <v>29.73</v>
      </c>
      <c r="E618" s="175">
        <f>'soust.uk.JMK př.č.2'!$M$30+'soust.uk.JMK př.č.2'!$N$30</f>
        <v>39578</v>
      </c>
      <c r="F618" s="175">
        <f>'soust.uk.JMK př.č.2'!$O$30+'soust.uk.JMK př.č.2'!$P$30</f>
        <v>22423</v>
      </c>
      <c r="G618" s="175">
        <f>'soust.uk.JMK př.č.2'!$L$30</f>
        <v>379</v>
      </c>
      <c r="H618" s="63">
        <f t="shared" si="54"/>
        <v>37982</v>
      </c>
      <c r="I618" s="63">
        <f t="shared" si="55"/>
        <v>27690</v>
      </c>
      <c r="J618" s="63">
        <f t="shared" si="56"/>
        <v>22797</v>
      </c>
      <c r="K618" s="63">
        <f t="shared" si="57"/>
        <v>16508</v>
      </c>
      <c r="L618" s="63">
        <f t="shared" si="58"/>
        <v>9913</v>
      </c>
      <c r="M618" s="63">
        <f t="shared" si="59"/>
        <v>5910</v>
      </c>
      <c r="N618" s="167"/>
      <c r="O618" s="167"/>
      <c r="P618" s="167"/>
      <c r="Q618" s="167"/>
      <c r="R618" s="167"/>
      <c r="S618" s="167"/>
    </row>
    <row r="619" spans="1:19" x14ac:dyDescent="0.25">
      <c r="A619" s="176">
        <v>619</v>
      </c>
      <c r="B619" s="174">
        <v>25.48</v>
      </c>
      <c r="C619" s="174">
        <v>63.7</v>
      </c>
      <c r="D619" s="174">
        <v>29.73</v>
      </c>
      <c r="E619" s="175">
        <f>'soust.uk.JMK př.č.2'!$M$30+'soust.uk.JMK př.č.2'!$N$30</f>
        <v>39578</v>
      </c>
      <c r="F619" s="175">
        <f>'soust.uk.JMK př.č.2'!$O$30+'soust.uk.JMK př.č.2'!$P$30</f>
        <v>22423</v>
      </c>
      <c r="G619" s="175">
        <f>'soust.uk.JMK př.č.2'!$L$30</f>
        <v>379</v>
      </c>
      <c r="H619" s="63">
        <f t="shared" si="54"/>
        <v>37982</v>
      </c>
      <c r="I619" s="63">
        <f t="shared" si="55"/>
        <v>27690</v>
      </c>
      <c r="J619" s="63">
        <f t="shared" si="56"/>
        <v>22794</v>
      </c>
      <c r="K619" s="63">
        <f t="shared" si="57"/>
        <v>16506</v>
      </c>
      <c r="L619" s="63">
        <f t="shared" si="58"/>
        <v>9913</v>
      </c>
      <c r="M619" s="63">
        <f t="shared" si="59"/>
        <v>5909</v>
      </c>
      <c r="N619" s="167"/>
      <c r="O619" s="167"/>
      <c r="P619" s="167"/>
      <c r="Q619" s="167"/>
      <c r="R619" s="167"/>
      <c r="S619" s="167"/>
    </row>
    <row r="620" spans="1:19" x14ac:dyDescent="0.25">
      <c r="A620" s="176">
        <v>620</v>
      </c>
      <c r="B620" s="174">
        <v>25.48</v>
      </c>
      <c r="C620" s="174">
        <v>63.7</v>
      </c>
      <c r="D620" s="174">
        <v>29.73</v>
      </c>
      <c r="E620" s="175">
        <f>'soust.uk.JMK př.č.2'!$M$30+'soust.uk.JMK př.č.2'!$N$30</f>
        <v>39578</v>
      </c>
      <c r="F620" s="175">
        <f>'soust.uk.JMK př.č.2'!$O$30+'soust.uk.JMK př.č.2'!$P$30</f>
        <v>22423</v>
      </c>
      <c r="G620" s="175">
        <f>'soust.uk.JMK př.č.2'!$L$30</f>
        <v>379</v>
      </c>
      <c r="H620" s="63">
        <f t="shared" si="54"/>
        <v>37982</v>
      </c>
      <c r="I620" s="63">
        <f t="shared" si="55"/>
        <v>27690</v>
      </c>
      <c r="J620" s="63">
        <f t="shared" si="56"/>
        <v>22794</v>
      </c>
      <c r="K620" s="63">
        <f t="shared" si="57"/>
        <v>16506</v>
      </c>
      <c r="L620" s="63">
        <f t="shared" si="58"/>
        <v>9913</v>
      </c>
      <c r="M620" s="63">
        <f t="shared" si="59"/>
        <v>5909</v>
      </c>
      <c r="N620" s="167"/>
      <c r="O620" s="167"/>
      <c r="P620" s="167"/>
      <c r="Q620" s="167"/>
      <c r="R620" s="167"/>
      <c r="S620" s="167"/>
    </row>
    <row r="621" spans="1:19" x14ac:dyDescent="0.25">
      <c r="A621" s="176">
        <v>621</v>
      </c>
      <c r="B621" s="174">
        <v>25.48</v>
      </c>
      <c r="C621" s="174">
        <v>63.7</v>
      </c>
      <c r="D621" s="174">
        <v>29.73</v>
      </c>
      <c r="E621" s="175">
        <f>'soust.uk.JMK př.č.2'!$M$30+'soust.uk.JMK př.č.2'!$N$30</f>
        <v>39578</v>
      </c>
      <c r="F621" s="175">
        <f>'soust.uk.JMK př.č.2'!$O$30+'soust.uk.JMK př.č.2'!$P$30</f>
        <v>22423</v>
      </c>
      <c r="G621" s="175">
        <f>'soust.uk.JMK př.č.2'!$L$30</f>
        <v>379</v>
      </c>
      <c r="H621" s="63">
        <f t="shared" si="54"/>
        <v>37982</v>
      </c>
      <c r="I621" s="63">
        <f t="shared" si="55"/>
        <v>27690</v>
      </c>
      <c r="J621" s="63">
        <f t="shared" si="56"/>
        <v>22794</v>
      </c>
      <c r="K621" s="63">
        <f t="shared" si="57"/>
        <v>16506</v>
      </c>
      <c r="L621" s="63">
        <f t="shared" si="58"/>
        <v>9913</v>
      </c>
      <c r="M621" s="63">
        <f t="shared" si="59"/>
        <v>5909</v>
      </c>
      <c r="N621" s="167"/>
      <c r="O621" s="167"/>
      <c r="P621" s="167"/>
      <c r="Q621" s="167"/>
      <c r="R621" s="167"/>
      <c r="S621" s="167"/>
    </row>
    <row r="622" spans="1:19" x14ac:dyDescent="0.25">
      <c r="A622" s="176">
        <v>622</v>
      </c>
      <c r="B622" s="174">
        <v>25.48</v>
      </c>
      <c r="C622" s="174">
        <v>63.71</v>
      </c>
      <c r="D622" s="174">
        <v>29.73</v>
      </c>
      <c r="E622" s="175">
        <f>'soust.uk.JMK př.č.2'!$M$30+'soust.uk.JMK př.č.2'!$N$30</f>
        <v>39578</v>
      </c>
      <c r="F622" s="175">
        <f>'soust.uk.JMK př.č.2'!$O$30+'soust.uk.JMK př.č.2'!$P$30</f>
        <v>22423</v>
      </c>
      <c r="G622" s="175">
        <f>'soust.uk.JMK př.č.2'!$L$30</f>
        <v>379</v>
      </c>
      <c r="H622" s="63">
        <f t="shared" si="54"/>
        <v>37982</v>
      </c>
      <c r="I622" s="63">
        <f t="shared" si="55"/>
        <v>27690</v>
      </c>
      <c r="J622" s="63">
        <f t="shared" si="56"/>
        <v>22793</v>
      </c>
      <c r="K622" s="63">
        <f t="shared" si="57"/>
        <v>16505</v>
      </c>
      <c r="L622" s="63">
        <f t="shared" si="58"/>
        <v>9913</v>
      </c>
      <c r="M622" s="63">
        <f t="shared" si="59"/>
        <v>5909</v>
      </c>
      <c r="N622" s="167"/>
      <c r="O622" s="167"/>
      <c r="P622" s="167"/>
      <c r="Q622" s="167"/>
      <c r="R622" s="167"/>
      <c r="S622" s="167"/>
    </row>
    <row r="623" spans="1:19" x14ac:dyDescent="0.25">
      <c r="A623" s="176">
        <v>623</v>
      </c>
      <c r="B623" s="174">
        <v>25.48</v>
      </c>
      <c r="C623" s="174">
        <v>63.71</v>
      </c>
      <c r="D623" s="174">
        <v>29.73</v>
      </c>
      <c r="E623" s="175">
        <f>'soust.uk.JMK př.č.2'!$M$30+'soust.uk.JMK př.č.2'!$N$30</f>
        <v>39578</v>
      </c>
      <c r="F623" s="175">
        <f>'soust.uk.JMK př.č.2'!$O$30+'soust.uk.JMK př.č.2'!$P$30</f>
        <v>22423</v>
      </c>
      <c r="G623" s="175">
        <f>'soust.uk.JMK př.č.2'!$L$30</f>
        <v>379</v>
      </c>
      <c r="H623" s="63">
        <f t="shared" si="54"/>
        <v>37982</v>
      </c>
      <c r="I623" s="63">
        <f t="shared" si="55"/>
        <v>27690</v>
      </c>
      <c r="J623" s="63">
        <f t="shared" si="56"/>
        <v>22793</v>
      </c>
      <c r="K623" s="63">
        <f t="shared" si="57"/>
        <v>16505</v>
      </c>
      <c r="L623" s="63">
        <f t="shared" si="58"/>
        <v>9913</v>
      </c>
      <c r="M623" s="63">
        <f t="shared" si="59"/>
        <v>5909</v>
      </c>
      <c r="N623" s="167"/>
      <c r="O623" s="167"/>
      <c r="P623" s="167"/>
      <c r="Q623" s="167"/>
      <c r="R623" s="167"/>
      <c r="S623" s="167"/>
    </row>
    <row r="624" spans="1:19" x14ac:dyDescent="0.25">
      <c r="A624" s="176">
        <v>624</v>
      </c>
      <c r="B624" s="174">
        <v>25.49</v>
      </c>
      <c r="C624" s="174">
        <v>63.72</v>
      </c>
      <c r="D624" s="174">
        <v>29.73</v>
      </c>
      <c r="E624" s="175">
        <f>'soust.uk.JMK př.č.2'!$M$30+'soust.uk.JMK př.č.2'!$N$30</f>
        <v>39578</v>
      </c>
      <c r="F624" s="175">
        <f>'soust.uk.JMK př.č.2'!$O$30+'soust.uk.JMK př.č.2'!$P$30</f>
        <v>22423</v>
      </c>
      <c r="G624" s="175">
        <f>'soust.uk.JMK př.č.2'!$L$30</f>
        <v>379</v>
      </c>
      <c r="H624" s="63">
        <f t="shared" si="54"/>
        <v>37973</v>
      </c>
      <c r="I624" s="63">
        <f t="shared" si="55"/>
        <v>27683</v>
      </c>
      <c r="J624" s="63">
        <f t="shared" si="56"/>
        <v>22791</v>
      </c>
      <c r="K624" s="63">
        <f t="shared" si="57"/>
        <v>16504</v>
      </c>
      <c r="L624" s="63">
        <f t="shared" si="58"/>
        <v>9911</v>
      </c>
      <c r="M624" s="63">
        <f t="shared" si="59"/>
        <v>5908</v>
      </c>
      <c r="N624" s="167"/>
      <c r="O624" s="167"/>
      <c r="P624" s="167"/>
      <c r="Q624" s="167"/>
      <c r="R624" s="167"/>
      <c r="S624" s="167"/>
    </row>
    <row r="625" spans="1:19" x14ac:dyDescent="0.25">
      <c r="A625" s="176">
        <v>625</v>
      </c>
      <c r="B625" s="174">
        <v>25.49</v>
      </c>
      <c r="C625" s="174">
        <v>63.72</v>
      </c>
      <c r="D625" s="174">
        <v>29.73</v>
      </c>
      <c r="E625" s="175">
        <f>'soust.uk.JMK př.č.2'!$M$30+'soust.uk.JMK př.č.2'!$N$30</f>
        <v>39578</v>
      </c>
      <c r="F625" s="175">
        <f>'soust.uk.JMK př.č.2'!$O$30+'soust.uk.JMK př.č.2'!$P$30</f>
        <v>22423</v>
      </c>
      <c r="G625" s="175">
        <f>'soust.uk.JMK př.č.2'!$L$30</f>
        <v>379</v>
      </c>
      <c r="H625" s="63">
        <f t="shared" si="54"/>
        <v>37973</v>
      </c>
      <c r="I625" s="63">
        <f t="shared" si="55"/>
        <v>27683</v>
      </c>
      <c r="J625" s="63">
        <f t="shared" si="56"/>
        <v>22791</v>
      </c>
      <c r="K625" s="63">
        <f t="shared" si="57"/>
        <v>16504</v>
      </c>
      <c r="L625" s="63">
        <f t="shared" si="58"/>
        <v>9911</v>
      </c>
      <c r="M625" s="63">
        <f t="shared" si="59"/>
        <v>5908</v>
      </c>
      <c r="N625" s="167"/>
      <c r="O625" s="167"/>
      <c r="P625" s="167"/>
      <c r="Q625" s="167"/>
      <c r="R625" s="167"/>
      <c r="S625" s="167"/>
    </row>
    <row r="626" spans="1:19" x14ac:dyDescent="0.25">
      <c r="A626" s="176">
        <v>626</v>
      </c>
      <c r="B626" s="174">
        <v>25.49</v>
      </c>
      <c r="C626" s="174">
        <v>63.72</v>
      </c>
      <c r="D626" s="174">
        <v>29.73</v>
      </c>
      <c r="E626" s="175">
        <f>'soust.uk.JMK př.č.2'!$M$30+'soust.uk.JMK př.č.2'!$N$30</f>
        <v>39578</v>
      </c>
      <c r="F626" s="175">
        <f>'soust.uk.JMK př.č.2'!$O$30+'soust.uk.JMK př.č.2'!$P$30</f>
        <v>22423</v>
      </c>
      <c r="G626" s="175">
        <f>'soust.uk.JMK př.č.2'!$L$30</f>
        <v>379</v>
      </c>
      <c r="H626" s="63">
        <f t="shared" si="54"/>
        <v>37973</v>
      </c>
      <c r="I626" s="63">
        <f t="shared" si="55"/>
        <v>27683</v>
      </c>
      <c r="J626" s="63">
        <f t="shared" si="56"/>
        <v>22791</v>
      </c>
      <c r="K626" s="63">
        <f t="shared" si="57"/>
        <v>16504</v>
      </c>
      <c r="L626" s="63">
        <f t="shared" si="58"/>
        <v>9911</v>
      </c>
      <c r="M626" s="63">
        <f t="shared" si="59"/>
        <v>5908</v>
      </c>
      <c r="N626" s="167"/>
      <c r="O626" s="167"/>
      <c r="P626" s="167"/>
      <c r="Q626" s="167"/>
      <c r="R626" s="167"/>
      <c r="S626" s="167"/>
    </row>
    <row r="627" spans="1:19" x14ac:dyDescent="0.25">
      <c r="A627" s="176">
        <v>627</v>
      </c>
      <c r="B627" s="174">
        <v>25.49</v>
      </c>
      <c r="C627" s="174">
        <v>63.73</v>
      </c>
      <c r="D627" s="174">
        <v>29.73</v>
      </c>
      <c r="E627" s="175">
        <f>'soust.uk.JMK př.č.2'!$M$30+'soust.uk.JMK př.č.2'!$N$30</f>
        <v>39578</v>
      </c>
      <c r="F627" s="175">
        <f>'soust.uk.JMK př.č.2'!$O$30+'soust.uk.JMK př.č.2'!$P$30</f>
        <v>22423</v>
      </c>
      <c r="G627" s="175">
        <f>'soust.uk.JMK př.č.2'!$L$30</f>
        <v>379</v>
      </c>
      <c r="H627" s="63">
        <f t="shared" ref="H627:H690" si="60">SUM(I627,L627,G627)</f>
        <v>37973</v>
      </c>
      <c r="I627" s="63">
        <f t="shared" ref="I627:I690" si="61">ROUND(1/B627*E627*12+1/D627*F627*12,0)</f>
        <v>27683</v>
      </c>
      <c r="J627" s="63">
        <f t="shared" ref="J627:J690" si="62">SUM(K627,M627,G627)</f>
        <v>22790</v>
      </c>
      <c r="K627" s="63">
        <f t="shared" ref="K627:K690" si="63">ROUND(1/C627*E627*12+1/D627*F627*12,0)</f>
        <v>16503</v>
      </c>
      <c r="L627" s="63">
        <f t="shared" ref="L627:L690" si="64">ROUND((I627*35.8%),0)</f>
        <v>9911</v>
      </c>
      <c r="M627" s="63">
        <f t="shared" ref="M627:M690" si="65">ROUND((K627*35.8%),0)</f>
        <v>5908</v>
      </c>
      <c r="N627" s="167"/>
      <c r="O627" s="167"/>
      <c r="P627" s="167"/>
      <c r="Q627" s="167"/>
      <c r="R627" s="167"/>
      <c r="S627" s="167"/>
    </row>
    <row r="628" spans="1:19" x14ac:dyDescent="0.25">
      <c r="A628" s="176">
        <v>628</v>
      </c>
      <c r="B628" s="174">
        <v>25.49</v>
      </c>
      <c r="C628" s="174">
        <v>63.73</v>
      </c>
      <c r="D628" s="174">
        <v>29.73</v>
      </c>
      <c r="E628" s="175">
        <f>'soust.uk.JMK př.č.2'!$M$30+'soust.uk.JMK př.č.2'!$N$30</f>
        <v>39578</v>
      </c>
      <c r="F628" s="175">
        <f>'soust.uk.JMK př.č.2'!$O$30+'soust.uk.JMK př.č.2'!$P$30</f>
        <v>22423</v>
      </c>
      <c r="G628" s="175">
        <f>'soust.uk.JMK př.č.2'!$L$30</f>
        <v>379</v>
      </c>
      <c r="H628" s="63">
        <f t="shared" si="60"/>
        <v>37973</v>
      </c>
      <c r="I628" s="63">
        <f t="shared" si="61"/>
        <v>27683</v>
      </c>
      <c r="J628" s="63">
        <f t="shared" si="62"/>
        <v>22790</v>
      </c>
      <c r="K628" s="63">
        <f t="shared" si="63"/>
        <v>16503</v>
      </c>
      <c r="L628" s="63">
        <f t="shared" si="64"/>
        <v>9911</v>
      </c>
      <c r="M628" s="63">
        <f t="shared" si="65"/>
        <v>5908</v>
      </c>
      <c r="N628" s="167"/>
      <c r="O628" s="167"/>
      <c r="P628" s="167"/>
      <c r="Q628" s="167"/>
      <c r="R628" s="167"/>
      <c r="S628" s="167"/>
    </row>
    <row r="629" spans="1:19" x14ac:dyDescent="0.25">
      <c r="A629" s="176">
        <v>629</v>
      </c>
      <c r="B629" s="174">
        <v>25.49</v>
      </c>
      <c r="C629" s="174">
        <v>63.74</v>
      </c>
      <c r="D629" s="174">
        <v>29.73</v>
      </c>
      <c r="E629" s="175">
        <f>'soust.uk.JMK př.č.2'!$M$30+'soust.uk.JMK př.č.2'!$N$30</f>
        <v>39578</v>
      </c>
      <c r="F629" s="175">
        <f>'soust.uk.JMK př.č.2'!$O$30+'soust.uk.JMK př.č.2'!$P$30</f>
        <v>22423</v>
      </c>
      <c r="G629" s="175">
        <f>'soust.uk.JMK př.č.2'!$L$30</f>
        <v>379</v>
      </c>
      <c r="H629" s="63">
        <f t="shared" si="60"/>
        <v>37973</v>
      </c>
      <c r="I629" s="63">
        <f t="shared" si="61"/>
        <v>27683</v>
      </c>
      <c r="J629" s="63">
        <f t="shared" si="62"/>
        <v>22789</v>
      </c>
      <c r="K629" s="63">
        <f t="shared" si="63"/>
        <v>16502</v>
      </c>
      <c r="L629" s="63">
        <f t="shared" si="64"/>
        <v>9911</v>
      </c>
      <c r="M629" s="63">
        <f t="shared" si="65"/>
        <v>5908</v>
      </c>
      <c r="N629" s="167"/>
      <c r="O629" s="167"/>
      <c r="P629" s="167"/>
      <c r="Q629" s="167"/>
      <c r="R629" s="167"/>
      <c r="S629" s="167"/>
    </row>
    <row r="630" spans="1:19" x14ac:dyDescent="0.25">
      <c r="A630" s="176">
        <v>630</v>
      </c>
      <c r="B630" s="174">
        <v>25.5</v>
      </c>
      <c r="C630" s="174">
        <v>63.74</v>
      </c>
      <c r="D630" s="174">
        <v>29.73</v>
      </c>
      <c r="E630" s="175">
        <f>'soust.uk.JMK př.č.2'!$M$30+'soust.uk.JMK př.č.2'!$N$30</f>
        <v>39578</v>
      </c>
      <c r="F630" s="175">
        <f>'soust.uk.JMK př.č.2'!$O$30+'soust.uk.JMK př.č.2'!$P$30</f>
        <v>22423</v>
      </c>
      <c r="G630" s="175">
        <f>'soust.uk.JMK př.č.2'!$L$30</f>
        <v>379</v>
      </c>
      <c r="H630" s="63">
        <f t="shared" si="60"/>
        <v>37963</v>
      </c>
      <c r="I630" s="63">
        <f t="shared" si="61"/>
        <v>27676</v>
      </c>
      <c r="J630" s="63">
        <f t="shared" si="62"/>
        <v>22789</v>
      </c>
      <c r="K630" s="63">
        <f t="shared" si="63"/>
        <v>16502</v>
      </c>
      <c r="L630" s="63">
        <f t="shared" si="64"/>
        <v>9908</v>
      </c>
      <c r="M630" s="63">
        <f t="shared" si="65"/>
        <v>5908</v>
      </c>
      <c r="N630" s="167"/>
      <c r="O630" s="167"/>
      <c r="P630" s="167"/>
      <c r="Q630" s="167"/>
      <c r="R630" s="167"/>
      <c r="S630" s="167"/>
    </row>
    <row r="631" spans="1:19" x14ac:dyDescent="0.25">
      <c r="A631" s="176">
        <v>631</v>
      </c>
      <c r="B631" s="174">
        <v>25.5</v>
      </c>
      <c r="C631" s="174">
        <v>63.74</v>
      </c>
      <c r="D631" s="174">
        <v>29.73</v>
      </c>
      <c r="E631" s="175">
        <f>'soust.uk.JMK př.č.2'!$M$30+'soust.uk.JMK př.č.2'!$N$30</f>
        <v>39578</v>
      </c>
      <c r="F631" s="175">
        <f>'soust.uk.JMK př.č.2'!$O$30+'soust.uk.JMK př.č.2'!$P$30</f>
        <v>22423</v>
      </c>
      <c r="G631" s="175">
        <f>'soust.uk.JMK př.č.2'!$L$30</f>
        <v>379</v>
      </c>
      <c r="H631" s="63">
        <f t="shared" si="60"/>
        <v>37963</v>
      </c>
      <c r="I631" s="63">
        <f t="shared" si="61"/>
        <v>27676</v>
      </c>
      <c r="J631" s="63">
        <f t="shared" si="62"/>
        <v>22789</v>
      </c>
      <c r="K631" s="63">
        <f t="shared" si="63"/>
        <v>16502</v>
      </c>
      <c r="L631" s="63">
        <f t="shared" si="64"/>
        <v>9908</v>
      </c>
      <c r="M631" s="63">
        <f t="shared" si="65"/>
        <v>5908</v>
      </c>
      <c r="N631" s="167"/>
      <c r="O631" s="167"/>
      <c r="P631" s="167"/>
      <c r="Q631" s="167"/>
      <c r="R631" s="167"/>
      <c r="S631" s="167"/>
    </row>
    <row r="632" spans="1:19" x14ac:dyDescent="0.25">
      <c r="A632" s="176">
        <v>632</v>
      </c>
      <c r="B632" s="174">
        <v>25.5</v>
      </c>
      <c r="C632" s="174">
        <v>63.75</v>
      </c>
      <c r="D632" s="174">
        <v>29.73</v>
      </c>
      <c r="E632" s="175">
        <f>'soust.uk.JMK př.č.2'!$M$30+'soust.uk.JMK př.č.2'!$N$30</f>
        <v>39578</v>
      </c>
      <c r="F632" s="175">
        <f>'soust.uk.JMK př.č.2'!$O$30+'soust.uk.JMK př.č.2'!$P$30</f>
        <v>22423</v>
      </c>
      <c r="G632" s="175">
        <f>'soust.uk.JMK př.č.2'!$L$30</f>
        <v>379</v>
      </c>
      <c r="H632" s="63">
        <f t="shared" si="60"/>
        <v>37963</v>
      </c>
      <c r="I632" s="63">
        <f t="shared" si="61"/>
        <v>27676</v>
      </c>
      <c r="J632" s="63">
        <f t="shared" si="62"/>
        <v>22787</v>
      </c>
      <c r="K632" s="63">
        <f t="shared" si="63"/>
        <v>16501</v>
      </c>
      <c r="L632" s="63">
        <f t="shared" si="64"/>
        <v>9908</v>
      </c>
      <c r="M632" s="63">
        <f t="shared" si="65"/>
        <v>5907</v>
      </c>
      <c r="N632" s="167"/>
      <c r="O632" s="167"/>
      <c r="P632" s="167"/>
      <c r="Q632" s="167"/>
      <c r="R632" s="167"/>
      <c r="S632" s="167"/>
    </row>
    <row r="633" spans="1:19" x14ac:dyDescent="0.25">
      <c r="A633" s="176">
        <v>633</v>
      </c>
      <c r="B633" s="174">
        <v>25.5</v>
      </c>
      <c r="C633" s="174">
        <v>63.75</v>
      </c>
      <c r="D633" s="174">
        <v>29.73</v>
      </c>
      <c r="E633" s="175">
        <f>'soust.uk.JMK př.č.2'!$M$30+'soust.uk.JMK př.č.2'!$N$30</f>
        <v>39578</v>
      </c>
      <c r="F633" s="175">
        <f>'soust.uk.JMK př.č.2'!$O$30+'soust.uk.JMK př.č.2'!$P$30</f>
        <v>22423</v>
      </c>
      <c r="G633" s="175">
        <f>'soust.uk.JMK př.č.2'!$L$30</f>
        <v>379</v>
      </c>
      <c r="H633" s="63">
        <f t="shared" si="60"/>
        <v>37963</v>
      </c>
      <c r="I633" s="63">
        <f t="shared" si="61"/>
        <v>27676</v>
      </c>
      <c r="J633" s="63">
        <f t="shared" si="62"/>
        <v>22787</v>
      </c>
      <c r="K633" s="63">
        <f t="shared" si="63"/>
        <v>16501</v>
      </c>
      <c r="L633" s="63">
        <f t="shared" si="64"/>
        <v>9908</v>
      </c>
      <c r="M633" s="63">
        <f t="shared" si="65"/>
        <v>5907</v>
      </c>
      <c r="N633" s="167"/>
      <c r="O633" s="167"/>
      <c r="P633" s="167"/>
      <c r="Q633" s="167"/>
      <c r="R633" s="167"/>
      <c r="S633" s="167"/>
    </row>
    <row r="634" spans="1:19" x14ac:dyDescent="0.25">
      <c r="A634" s="176">
        <v>634</v>
      </c>
      <c r="B634" s="174">
        <v>25.5</v>
      </c>
      <c r="C634" s="174">
        <v>63.76</v>
      </c>
      <c r="D634" s="174">
        <v>29.73</v>
      </c>
      <c r="E634" s="175">
        <f>'soust.uk.JMK př.č.2'!$M$30+'soust.uk.JMK př.č.2'!$N$30</f>
        <v>39578</v>
      </c>
      <c r="F634" s="175">
        <f>'soust.uk.JMK př.č.2'!$O$30+'soust.uk.JMK př.č.2'!$P$30</f>
        <v>22423</v>
      </c>
      <c r="G634" s="175">
        <f>'soust.uk.JMK př.č.2'!$L$30</f>
        <v>379</v>
      </c>
      <c r="H634" s="63">
        <f t="shared" si="60"/>
        <v>37963</v>
      </c>
      <c r="I634" s="63">
        <f t="shared" si="61"/>
        <v>27676</v>
      </c>
      <c r="J634" s="63">
        <f t="shared" si="62"/>
        <v>22785</v>
      </c>
      <c r="K634" s="63">
        <f t="shared" si="63"/>
        <v>16499</v>
      </c>
      <c r="L634" s="63">
        <f t="shared" si="64"/>
        <v>9908</v>
      </c>
      <c r="M634" s="63">
        <f t="shared" si="65"/>
        <v>5907</v>
      </c>
      <c r="N634" s="167"/>
      <c r="O634" s="167"/>
      <c r="P634" s="167"/>
      <c r="Q634" s="167"/>
      <c r="R634" s="167"/>
      <c r="S634" s="167"/>
    </row>
    <row r="635" spans="1:19" x14ac:dyDescent="0.25">
      <c r="A635" s="176">
        <v>635</v>
      </c>
      <c r="B635" s="174">
        <v>25.5</v>
      </c>
      <c r="C635" s="174">
        <v>63.76</v>
      </c>
      <c r="D635" s="174">
        <v>29.73</v>
      </c>
      <c r="E635" s="175">
        <f>'soust.uk.JMK př.č.2'!$M$30+'soust.uk.JMK př.č.2'!$N$30</f>
        <v>39578</v>
      </c>
      <c r="F635" s="175">
        <f>'soust.uk.JMK př.č.2'!$O$30+'soust.uk.JMK př.č.2'!$P$30</f>
        <v>22423</v>
      </c>
      <c r="G635" s="175">
        <f>'soust.uk.JMK př.č.2'!$L$30</f>
        <v>379</v>
      </c>
      <c r="H635" s="63">
        <f t="shared" si="60"/>
        <v>37963</v>
      </c>
      <c r="I635" s="63">
        <f t="shared" si="61"/>
        <v>27676</v>
      </c>
      <c r="J635" s="63">
        <f t="shared" si="62"/>
        <v>22785</v>
      </c>
      <c r="K635" s="63">
        <f t="shared" si="63"/>
        <v>16499</v>
      </c>
      <c r="L635" s="63">
        <f t="shared" si="64"/>
        <v>9908</v>
      </c>
      <c r="M635" s="63">
        <f t="shared" si="65"/>
        <v>5907</v>
      </c>
      <c r="N635" s="167"/>
      <c r="O635" s="167"/>
      <c r="P635" s="167"/>
      <c r="Q635" s="167"/>
      <c r="R635" s="167"/>
      <c r="S635" s="167"/>
    </row>
    <row r="636" spans="1:19" x14ac:dyDescent="0.25">
      <c r="A636" s="176">
        <v>636</v>
      </c>
      <c r="B636" s="174">
        <v>25.51</v>
      </c>
      <c r="C636" s="174">
        <v>63.76</v>
      </c>
      <c r="D636" s="174">
        <v>29.73</v>
      </c>
      <c r="E636" s="175">
        <f>'soust.uk.JMK př.č.2'!$M$30+'soust.uk.JMK př.č.2'!$N$30</f>
        <v>39578</v>
      </c>
      <c r="F636" s="175">
        <f>'soust.uk.JMK př.č.2'!$O$30+'soust.uk.JMK př.č.2'!$P$30</f>
        <v>22423</v>
      </c>
      <c r="G636" s="175">
        <f>'soust.uk.JMK př.č.2'!$L$30</f>
        <v>379</v>
      </c>
      <c r="H636" s="63">
        <f t="shared" si="60"/>
        <v>37952</v>
      </c>
      <c r="I636" s="63">
        <f t="shared" si="61"/>
        <v>27668</v>
      </c>
      <c r="J636" s="63">
        <f t="shared" si="62"/>
        <v>22785</v>
      </c>
      <c r="K636" s="63">
        <f t="shared" si="63"/>
        <v>16499</v>
      </c>
      <c r="L636" s="63">
        <f t="shared" si="64"/>
        <v>9905</v>
      </c>
      <c r="M636" s="63">
        <f t="shared" si="65"/>
        <v>5907</v>
      </c>
      <c r="N636" s="167"/>
      <c r="O636" s="167"/>
      <c r="P636" s="167"/>
      <c r="Q636" s="167"/>
      <c r="R636" s="167"/>
      <c r="S636" s="167"/>
    </row>
    <row r="637" spans="1:19" x14ac:dyDescent="0.25">
      <c r="A637" s="176">
        <v>637</v>
      </c>
      <c r="B637" s="174">
        <v>25.51</v>
      </c>
      <c r="C637" s="174">
        <v>63.77</v>
      </c>
      <c r="D637" s="174">
        <v>29.73</v>
      </c>
      <c r="E637" s="175">
        <f>'soust.uk.JMK př.č.2'!$M$30+'soust.uk.JMK př.č.2'!$N$30</f>
        <v>39578</v>
      </c>
      <c r="F637" s="175">
        <f>'soust.uk.JMK př.č.2'!$O$30+'soust.uk.JMK př.č.2'!$P$30</f>
        <v>22423</v>
      </c>
      <c r="G637" s="175">
        <f>'soust.uk.JMK př.č.2'!$L$30</f>
        <v>379</v>
      </c>
      <c r="H637" s="63">
        <f t="shared" si="60"/>
        <v>37952</v>
      </c>
      <c r="I637" s="63">
        <f t="shared" si="61"/>
        <v>27668</v>
      </c>
      <c r="J637" s="63">
        <f t="shared" si="62"/>
        <v>22783</v>
      </c>
      <c r="K637" s="63">
        <f t="shared" si="63"/>
        <v>16498</v>
      </c>
      <c r="L637" s="63">
        <f t="shared" si="64"/>
        <v>9905</v>
      </c>
      <c r="M637" s="63">
        <f t="shared" si="65"/>
        <v>5906</v>
      </c>
      <c r="N637" s="167"/>
      <c r="O637" s="167"/>
      <c r="P637" s="167"/>
      <c r="Q637" s="167"/>
      <c r="R637" s="167"/>
      <c r="S637" s="167"/>
    </row>
    <row r="638" spans="1:19" x14ac:dyDescent="0.25">
      <c r="A638" s="176">
        <v>638</v>
      </c>
      <c r="B638" s="174">
        <v>25.51</v>
      </c>
      <c r="C638" s="174">
        <v>63.77</v>
      </c>
      <c r="D638" s="174">
        <v>29.73</v>
      </c>
      <c r="E638" s="175">
        <f>'soust.uk.JMK př.č.2'!$M$30+'soust.uk.JMK př.č.2'!$N$30</f>
        <v>39578</v>
      </c>
      <c r="F638" s="175">
        <f>'soust.uk.JMK př.č.2'!$O$30+'soust.uk.JMK př.č.2'!$P$30</f>
        <v>22423</v>
      </c>
      <c r="G638" s="175">
        <f>'soust.uk.JMK př.č.2'!$L$30</f>
        <v>379</v>
      </c>
      <c r="H638" s="63">
        <f t="shared" si="60"/>
        <v>37952</v>
      </c>
      <c r="I638" s="63">
        <f t="shared" si="61"/>
        <v>27668</v>
      </c>
      <c r="J638" s="63">
        <f t="shared" si="62"/>
        <v>22783</v>
      </c>
      <c r="K638" s="63">
        <f t="shared" si="63"/>
        <v>16498</v>
      </c>
      <c r="L638" s="63">
        <f t="shared" si="64"/>
        <v>9905</v>
      </c>
      <c r="M638" s="63">
        <f t="shared" si="65"/>
        <v>5906</v>
      </c>
      <c r="N638" s="167"/>
      <c r="O638" s="167"/>
      <c r="P638" s="167"/>
      <c r="Q638" s="167"/>
      <c r="R638" s="167"/>
      <c r="S638" s="167"/>
    </row>
    <row r="639" spans="1:19" x14ac:dyDescent="0.25">
      <c r="A639" s="176">
        <v>639</v>
      </c>
      <c r="B639" s="174">
        <v>25.51</v>
      </c>
      <c r="C639" s="174">
        <v>63.77</v>
      </c>
      <c r="D639" s="174">
        <v>29.73</v>
      </c>
      <c r="E639" s="175">
        <f>'soust.uk.JMK př.č.2'!$M$30+'soust.uk.JMK př.č.2'!$N$30</f>
        <v>39578</v>
      </c>
      <c r="F639" s="175">
        <f>'soust.uk.JMK př.č.2'!$O$30+'soust.uk.JMK př.č.2'!$P$30</f>
        <v>22423</v>
      </c>
      <c r="G639" s="175">
        <f>'soust.uk.JMK př.č.2'!$L$30</f>
        <v>379</v>
      </c>
      <c r="H639" s="63">
        <f t="shared" si="60"/>
        <v>37952</v>
      </c>
      <c r="I639" s="63">
        <f t="shared" si="61"/>
        <v>27668</v>
      </c>
      <c r="J639" s="63">
        <f t="shared" si="62"/>
        <v>22783</v>
      </c>
      <c r="K639" s="63">
        <f t="shared" si="63"/>
        <v>16498</v>
      </c>
      <c r="L639" s="63">
        <f t="shared" si="64"/>
        <v>9905</v>
      </c>
      <c r="M639" s="63">
        <f t="shared" si="65"/>
        <v>5906</v>
      </c>
      <c r="N639" s="167"/>
      <c r="O639" s="167"/>
      <c r="P639" s="167"/>
      <c r="Q639" s="167"/>
      <c r="R639" s="167"/>
      <c r="S639" s="167"/>
    </row>
    <row r="640" spans="1:19" x14ac:dyDescent="0.25">
      <c r="A640" s="176">
        <v>640</v>
      </c>
      <c r="B640" s="174">
        <v>25.51</v>
      </c>
      <c r="C640" s="174">
        <v>63.78</v>
      </c>
      <c r="D640" s="174">
        <v>29.73</v>
      </c>
      <c r="E640" s="175">
        <f>'soust.uk.JMK př.č.2'!$M$30+'soust.uk.JMK př.č.2'!$N$30</f>
        <v>39578</v>
      </c>
      <c r="F640" s="175">
        <f>'soust.uk.JMK př.č.2'!$O$30+'soust.uk.JMK př.č.2'!$P$30</f>
        <v>22423</v>
      </c>
      <c r="G640" s="175">
        <f>'soust.uk.JMK př.č.2'!$L$30</f>
        <v>379</v>
      </c>
      <c r="H640" s="63">
        <f t="shared" si="60"/>
        <v>37952</v>
      </c>
      <c r="I640" s="63">
        <f t="shared" si="61"/>
        <v>27668</v>
      </c>
      <c r="J640" s="63">
        <f t="shared" si="62"/>
        <v>22782</v>
      </c>
      <c r="K640" s="63">
        <f t="shared" si="63"/>
        <v>16497</v>
      </c>
      <c r="L640" s="63">
        <f t="shared" si="64"/>
        <v>9905</v>
      </c>
      <c r="M640" s="63">
        <f t="shared" si="65"/>
        <v>5906</v>
      </c>
      <c r="N640" s="167"/>
      <c r="O640" s="167"/>
      <c r="P640" s="167"/>
      <c r="Q640" s="167"/>
      <c r="R640" s="167"/>
      <c r="S640" s="167"/>
    </row>
    <row r="641" spans="1:19" x14ac:dyDescent="0.25">
      <c r="A641" s="176">
        <v>641</v>
      </c>
      <c r="B641" s="174">
        <v>25.51</v>
      </c>
      <c r="C641" s="174">
        <v>63.78</v>
      </c>
      <c r="D641" s="174">
        <v>29.73</v>
      </c>
      <c r="E641" s="175">
        <f>'soust.uk.JMK př.č.2'!$M$30+'soust.uk.JMK př.č.2'!$N$30</f>
        <v>39578</v>
      </c>
      <c r="F641" s="175">
        <f>'soust.uk.JMK př.č.2'!$O$30+'soust.uk.JMK př.č.2'!$P$30</f>
        <v>22423</v>
      </c>
      <c r="G641" s="175">
        <f>'soust.uk.JMK př.č.2'!$L$30</f>
        <v>379</v>
      </c>
      <c r="H641" s="63">
        <f t="shared" si="60"/>
        <v>37952</v>
      </c>
      <c r="I641" s="63">
        <f t="shared" si="61"/>
        <v>27668</v>
      </c>
      <c r="J641" s="63">
        <f t="shared" si="62"/>
        <v>22782</v>
      </c>
      <c r="K641" s="63">
        <f t="shared" si="63"/>
        <v>16497</v>
      </c>
      <c r="L641" s="63">
        <f t="shared" si="64"/>
        <v>9905</v>
      </c>
      <c r="M641" s="63">
        <f t="shared" si="65"/>
        <v>5906</v>
      </c>
      <c r="N641" s="167"/>
      <c r="O641" s="167"/>
      <c r="P641" s="167"/>
      <c r="Q641" s="167"/>
      <c r="R641" s="167"/>
      <c r="S641" s="167"/>
    </row>
    <row r="642" spans="1:19" x14ac:dyDescent="0.25">
      <c r="A642" s="176">
        <v>642</v>
      </c>
      <c r="B642" s="174">
        <v>25.51</v>
      </c>
      <c r="C642" s="174">
        <v>63.79</v>
      </c>
      <c r="D642" s="174">
        <v>29.73</v>
      </c>
      <c r="E642" s="175">
        <f>'soust.uk.JMK př.č.2'!$M$30+'soust.uk.JMK př.č.2'!$N$30</f>
        <v>39578</v>
      </c>
      <c r="F642" s="175">
        <f>'soust.uk.JMK př.č.2'!$O$30+'soust.uk.JMK př.č.2'!$P$30</f>
        <v>22423</v>
      </c>
      <c r="G642" s="175">
        <f>'soust.uk.JMK př.č.2'!$L$30</f>
        <v>379</v>
      </c>
      <c r="H642" s="63">
        <f t="shared" si="60"/>
        <v>37952</v>
      </c>
      <c r="I642" s="63">
        <f t="shared" si="61"/>
        <v>27668</v>
      </c>
      <c r="J642" s="63">
        <f t="shared" si="62"/>
        <v>22781</v>
      </c>
      <c r="K642" s="63">
        <f t="shared" si="63"/>
        <v>16496</v>
      </c>
      <c r="L642" s="63">
        <f t="shared" si="64"/>
        <v>9905</v>
      </c>
      <c r="M642" s="63">
        <f t="shared" si="65"/>
        <v>5906</v>
      </c>
      <c r="N642" s="167"/>
      <c r="O642" s="167"/>
      <c r="P642" s="167"/>
      <c r="Q642" s="167"/>
      <c r="R642" s="167"/>
      <c r="S642" s="167"/>
    </row>
    <row r="643" spans="1:19" x14ac:dyDescent="0.25">
      <c r="A643" s="176">
        <v>643</v>
      </c>
      <c r="B643" s="174">
        <v>25.52</v>
      </c>
      <c r="C643" s="174">
        <v>63.79</v>
      </c>
      <c r="D643" s="174">
        <v>29.73</v>
      </c>
      <c r="E643" s="175">
        <f>'soust.uk.JMK př.č.2'!$M$30+'soust.uk.JMK př.č.2'!$N$30</f>
        <v>39578</v>
      </c>
      <c r="F643" s="175">
        <f>'soust.uk.JMK př.č.2'!$O$30+'soust.uk.JMK př.č.2'!$P$30</f>
        <v>22423</v>
      </c>
      <c r="G643" s="175">
        <f>'soust.uk.JMK př.č.2'!$L$30</f>
        <v>379</v>
      </c>
      <c r="H643" s="63">
        <f t="shared" si="60"/>
        <v>37943</v>
      </c>
      <c r="I643" s="63">
        <f t="shared" si="61"/>
        <v>27661</v>
      </c>
      <c r="J643" s="63">
        <f t="shared" si="62"/>
        <v>22781</v>
      </c>
      <c r="K643" s="63">
        <f t="shared" si="63"/>
        <v>16496</v>
      </c>
      <c r="L643" s="63">
        <f t="shared" si="64"/>
        <v>9903</v>
      </c>
      <c r="M643" s="63">
        <f t="shared" si="65"/>
        <v>5906</v>
      </c>
      <c r="N643" s="167"/>
      <c r="O643" s="167"/>
      <c r="P643" s="167"/>
      <c r="Q643" s="167"/>
      <c r="R643" s="167"/>
      <c r="S643" s="167"/>
    </row>
    <row r="644" spans="1:19" x14ac:dyDescent="0.25">
      <c r="A644" s="176">
        <v>644</v>
      </c>
      <c r="B644" s="174">
        <v>25.52</v>
      </c>
      <c r="C644" s="174">
        <v>63.79</v>
      </c>
      <c r="D644" s="174">
        <v>29.73</v>
      </c>
      <c r="E644" s="175">
        <f>'soust.uk.JMK př.č.2'!$M$30+'soust.uk.JMK př.č.2'!$N$30</f>
        <v>39578</v>
      </c>
      <c r="F644" s="175">
        <f>'soust.uk.JMK př.č.2'!$O$30+'soust.uk.JMK př.č.2'!$P$30</f>
        <v>22423</v>
      </c>
      <c r="G644" s="175">
        <f>'soust.uk.JMK př.č.2'!$L$30</f>
        <v>379</v>
      </c>
      <c r="H644" s="63">
        <f t="shared" si="60"/>
        <v>37943</v>
      </c>
      <c r="I644" s="63">
        <f t="shared" si="61"/>
        <v>27661</v>
      </c>
      <c r="J644" s="63">
        <f t="shared" si="62"/>
        <v>22781</v>
      </c>
      <c r="K644" s="63">
        <f t="shared" si="63"/>
        <v>16496</v>
      </c>
      <c r="L644" s="63">
        <f t="shared" si="64"/>
        <v>9903</v>
      </c>
      <c r="M644" s="63">
        <f t="shared" si="65"/>
        <v>5906</v>
      </c>
      <c r="N644" s="167"/>
      <c r="O644" s="167"/>
      <c r="P644" s="167"/>
      <c r="Q644" s="167"/>
      <c r="R644" s="167"/>
      <c r="S644" s="167"/>
    </row>
    <row r="645" spans="1:19" x14ac:dyDescent="0.25">
      <c r="A645" s="176">
        <v>645</v>
      </c>
      <c r="B645" s="174">
        <v>25.52</v>
      </c>
      <c r="C645" s="174">
        <v>63.8</v>
      </c>
      <c r="D645" s="174">
        <v>29.73</v>
      </c>
      <c r="E645" s="175">
        <f>'soust.uk.JMK př.č.2'!$M$30+'soust.uk.JMK př.č.2'!$N$30</f>
        <v>39578</v>
      </c>
      <c r="F645" s="175">
        <f>'soust.uk.JMK př.č.2'!$O$30+'soust.uk.JMK př.č.2'!$P$30</f>
        <v>22423</v>
      </c>
      <c r="G645" s="175">
        <f>'soust.uk.JMK př.č.2'!$L$30</f>
        <v>379</v>
      </c>
      <c r="H645" s="63">
        <f t="shared" si="60"/>
        <v>37943</v>
      </c>
      <c r="I645" s="63">
        <f t="shared" si="61"/>
        <v>27661</v>
      </c>
      <c r="J645" s="63">
        <f t="shared" si="62"/>
        <v>22779</v>
      </c>
      <c r="K645" s="63">
        <f t="shared" si="63"/>
        <v>16495</v>
      </c>
      <c r="L645" s="63">
        <f t="shared" si="64"/>
        <v>9903</v>
      </c>
      <c r="M645" s="63">
        <f t="shared" si="65"/>
        <v>5905</v>
      </c>
      <c r="N645" s="167"/>
      <c r="O645" s="167"/>
      <c r="P645" s="167"/>
      <c r="Q645" s="167"/>
      <c r="R645" s="167"/>
      <c r="S645" s="167"/>
    </row>
    <row r="646" spans="1:19" x14ac:dyDescent="0.25">
      <c r="A646" s="176">
        <v>646</v>
      </c>
      <c r="B646" s="174">
        <v>25.52</v>
      </c>
      <c r="C646" s="174">
        <v>63.8</v>
      </c>
      <c r="D646" s="174">
        <v>29.73</v>
      </c>
      <c r="E646" s="175">
        <f>'soust.uk.JMK př.č.2'!$M$30+'soust.uk.JMK př.č.2'!$N$30</f>
        <v>39578</v>
      </c>
      <c r="F646" s="175">
        <f>'soust.uk.JMK př.č.2'!$O$30+'soust.uk.JMK př.č.2'!$P$30</f>
        <v>22423</v>
      </c>
      <c r="G646" s="175">
        <f>'soust.uk.JMK př.č.2'!$L$30</f>
        <v>379</v>
      </c>
      <c r="H646" s="63">
        <f t="shared" si="60"/>
        <v>37943</v>
      </c>
      <c r="I646" s="63">
        <f t="shared" si="61"/>
        <v>27661</v>
      </c>
      <c r="J646" s="63">
        <f t="shared" si="62"/>
        <v>22779</v>
      </c>
      <c r="K646" s="63">
        <f t="shared" si="63"/>
        <v>16495</v>
      </c>
      <c r="L646" s="63">
        <f t="shared" si="64"/>
        <v>9903</v>
      </c>
      <c r="M646" s="63">
        <f t="shared" si="65"/>
        <v>5905</v>
      </c>
      <c r="N646" s="167"/>
      <c r="O646" s="167"/>
      <c r="P646" s="167"/>
      <c r="Q646" s="167"/>
      <c r="R646" s="167"/>
      <c r="S646" s="167"/>
    </row>
    <row r="647" spans="1:19" x14ac:dyDescent="0.25">
      <c r="A647" s="176">
        <v>647</v>
      </c>
      <c r="B647" s="174">
        <v>25.52</v>
      </c>
      <c r="C647" s="174">
        <v>63.81</v>
      </c>
      <c r="D647" s="174">
        <v>29.73</v>
      </c>
      <c r="E647" s="175">
        <f>'soust.uk.JMK př.č.2'!$M$30+'soust.uk.JMK př.č.2'!$N$30</f>
        <v>39578</v>
      </c>
      <c r="F647" s="175">
        <f>'soust.uk.JMK př.č.2'!$O$30+'soust.uk.JMK př.č.2'!$P$30</f>
        <v>22423</v>
      </c>
      <c r="G647" s="175">
        <f>'soust.uk.JMK př.č.2'!$L$30</f>
        <v>379</v>
      </c>
      <c r="H647" s="63">
        <f t="shared" si="60"/>
        <v>37943</v>
      </c>
      <c r="I647" s="63">
        <f t="shared" si="61"/>
        <v>27661</v>
      </c>
      <c r="J647" s="63">
        <f t="shared" si="62"/>
        <v>22778</v>
      </c>
      <c r="K647" s="63">
        <f t="shared" si="63"/>
        <v>16494</v>
      </c>
      <c r="L647" s="63">
        <f t="shared" si="64"/>
        <v>9903</v>
      </c>
      <c r="M647" s="63">
        <f t="shared" si="65"/>
        <v>5905</v>
      </c>
      <c r="N647" s="167"/>
      <c r="O647" s="167"/>
      <c r="P647" s="167"/>
      <c r="Q647" s="167"/>
      <c r="R647" s="167"/>
      <c r="S647" s="167"/>
    </row>
    <row r="648" spans="1:19" x14ac:dyDescent="0.25">
      <c r="A648" s="176">
        <v>648</v>
      </c>
      <c r="B648" s="174">
        <v>25.52</v>
      </c>
      <c r="C648" s="174">
        <v>63.81</v>
      </c>
      <c r="D648" s="174">
        <v>29.73</v>
      </c>
      <c r="E648" s="175">
        <f>'soust.uk.JMK př.č.2'!$M$30+'soust.uk.JMK př.č.2'!$N$30</f>
        <v>39578</v>
      </c>
      <c r="F648" s="175">
        <f>'soust.uk.JMK př.č.2'!$O$30+'soust.uk.JMK př.č.2'!$P$30</f>
        <v>22423</v>
      </c>
      <c r="G648" s="175">
        <f>'soust.uk.JMK př.č.2'!$L$30</f>
        <v>379</v>
      </c>
      <c r="H648" s="63">
        <f t="shared" si="60"/>
        <v>37943</v>
      </c>
      <c r="I648" s="63">
        <f t="shared" si="61"/>
        <v>27661</v>
      </c>
      <c r="J648" s="63">
        <f t="shared" si="62"/>
        <v>22778</v>
      </c>
      <c r="K648" s="63">
        <f t="shared" si="63"/>
        <v>16494</v>
      </c>
      <c r="L648" s="63">
        <f t="shared" si="64"/>
        <v>9903</v>
      </c>
      <c r="M648" s="63">
        <f t="shared" si="65"/>
        <v>5905</v>
      </c>
      <c r="N648" s="167"/>
      <c r="O648" s="167"/>
      <c r="P648" s="167"/>
      <c r="Q648" s="167"/>
      <c r="R648" s="167"/>
      <c r="S648" s="167"/>
    </row>
    <row r="649" spans="1:19" x14ac:dyDescent="0.25">
      <c r="A649" s="176">
        <v>649</v>
      </c>
      <c r="B649" s="174">
        <v>25.53</v>
      </c>
      <c r="C649" s="174">
        <v>63.81</v>
      </c>
      <c r="D649" s="174">
        <v>29.73</v>
      </c>
      <c r="E649" s="175">
        <f>'soust.uk.JMK př.č.2'!$M$30+'soust.uk.JMK př.č.2'!$N$30</f>
        <v>39578</v>
      </c>
      <c r="F649" s="175">
        <f>'soust.uk.JMK př.č.2'!$O$30+'soust.uk.JMK př.č.2'!$P$30</f>
        <v>22423</v>
      </c>
      <c r="G649" s="175">
        <f>'soust.uk.JMK př.č.2'!$L$30</f>
        <v>379</v>
      </c>
      <c r="H649" s="63">
        <f t="shared" si="60"/>
        <v>37933</v>
      </c>
      <c r="I649" s="63">
        <f t="shared" si="61"/>
        <v>27654</v>
      </c>
      <c r="J649" s="63">
        <f t="shared" si="62"/>
        <v>22778</v>
      </c>
      <c r="K649" s="63">
        <f t="shared" si="63"/>
        <v>16494</v>
      </c>
      <c r="L649" s="63">
        <f t="shared" si="64"/>
        <v>9900</v>
      </c>
      <c r="M649" s="63">
        <f t="shared" si="65"/>
        <v>5905</v>
      </c>
      <c r="N649" s="167"/>
      <c r="O649" s="167"/>
      <c r="P649" s="167"/>
      <c r="Q649" s="167"/>
      <c r="R649" s="167"/>
      <c r="S649" s="167"/>
    </row>
    <row r="650" spans="1:19" x14ac:dyDescent="0.25">
      <c r="A650" s="176">
        <v>650</v>
      </c>
      <c r="B650" s="174">
        <v>25.53</v>
      </c>
      <c r="C650" s="174">
        <v>63.82</v>
      </c>
      <c r="D650" s="174">
        <v>29.73</v>
      </c>
      <c r="E650" s="175">
        <f>'soust.uk.JMK př.č.2'!$M$30+'soust.uk.JMK př.č.2'!$N$30</f>
        <v>39578</v>
      </c>
      <c r="F650" s="175">
        <f>'soust.uk.JMK př.č.2'!$O$30+'soust.uk.JMK př.č.2'!$P$30</f>
        <v>22423</v>
      </c>
      <c r="G650" s="175">
        <f>'soust.uk.JMK př.č.2'!$L$30</f>
        <v>379</v>
      </c>
      <c r="H650" s="63">
        <f t="shared" si="60"/>
        <v>37933</v>
      </c>
      <c r="I650" s="63">
        <f t="shared" si="61"/>
        <v>27654</v>
      </c>
      <c r="J650" s="63">
        <f t="shared" si="62"/>
        <v>22775</v>
      </c>
      <c r="K650" s="63">
        <f t="shared" si="63"/>
        <v>16492</v>
      </c>
      <c r="L650" s="63">
        <f t="shared" si="64"/>
        <v>9900</v>
      </c>
      <c r="M650" s="63">
        <f t="shared" si="65"/>
        <v>5904</v>
      </c>
      <c r="N650" s="167"/>
      <c r="O650" s="167"/>
      <c r="P650" s="167"/>
      <c r="Q650" s="167"/>
      <c r="R650" s="167"/>
      <c r="S650" s="167"/>
    </row>
    <row r="651" spans="1:19" x14ac:dyDescent="0.25">
      <c r="A651" s="176">
        <v>651</v>
      </c>
      <c r="B651" s="174">
        <v>25.53</v>
      </c>
      <c r="C651" s="174">
        <v>63.82</v>
      </c>
      <c r="D651" s="174">
        <v>29.73</v>
      </c>
      <c r="E651" s="175">
        <f>'soust.uk.JMK př.č.2'!$M$30+'soust.uk.JMK př.č.2'!$N$30</f>
        <v>39578</v>
      </c>
      <c r="F651" s="175">
        <f>'soust.uk.JMK př.č.2'!$O$30+'soust.uk.JMK př.č.2'!$P$30</f>
        <v>22423</v>
      </c>
      <c r="G651" s="175">
        <f>'soust.uk.JMK př.č.2'!$L$30</f>
        <v>379</v>
      </c>
      <c r="H651" s="63">
        <f t="shared" si="60"/>
        <v>37933</v>
      </c>
      <c r="I651" s="63">
        <f t="shared" si="61"/>
        <v>27654</v>
      </c>
      <c r="J651" s="63">
        <f t="shared" si="62"/>
        <v>22775</v>
      </c>
      <c r="K651" s="63">
        <f t="shared" si="63"/>
        <v>16492</v>
      </c>
      <c r="L651" s="63">
        <f t="shared" si="64"/>
        <v>9900</v>
      </c>
      <c r="M651" s="63">
        <f t="shared" si="65"/>
        <v>5904</v>
      </c>
      <c r="N651" s="167"/>
      <c r="O651" s="167"/>
      <c r="P651" s="167"/>
      <c r="Q651" s="167"/>
      <c r="R651" s="167"/>
      <c r="S651" s="167"/>
    </row>
    <row r="652" spans="1:19" x14ac:dyDescent="0.25">
      <c r="A652" s="176">
        <v>652</v>
      </c>
      <c r="B652" s="174">
        <v>25.53</v>
      </c>
      <c r="C652" s="174">
        <v>63.83</v>
      </c>
      <c r="D652" s="174">
        <v>29.73</v>
      </c>
      <c r="E652" s="175">
        <f>'soust.uk.JMK př.č.2'!$M$30+'soust.uk.JMK př.č.2'!$N$30</f>
        <v>39578</v>
      </c>
      <c r="F652" s="175">
        <f>'soust.uk.JMK př.č.2'!$O$30+'soust.uk.JMK př.č.2'!$P$30</f>
        <v>22423</v>
      </c>
      <c r="G652" s="175">
        <f>'soust.uk.JMK př.č.2'!$L$30</f>
        <v>379</v>
      </c>
      <c r="H652" s="63">
        <f t="shared" si="60"/>
        <v>37933</v>
      </c>
      <c r="I652" s="63">
        <f t="shared" si="61"/>
        <v>27654</v>
      </c>
      <c r="J652" s="63">
        <f t="shared" si="62"/>
        <v>22774</v>
      </c>
      <c r="K652" s="63">
        <f t="shared" si="63"/>
        <v>16491</v>
      </c>
      <c r="L652" s="63">
        <f t="shared" si="64"/>
        <v>9900</v>
      </c>
      <c r="M652" s="63">
        <f t="shared" si="65"/>
        <v>5904</v>
      </c>
      <c r="N652" s="167"/>
      <c r="O652" s="167"/>
      <c r="P652" s="167"/>
      <c r="Q652" s="167"/>
      <c r="R652" s="167"/>
      <c r="S652" s="167"/>
    </row>
    <row r="653" spans="1:19" x14ac:dyDescent="0.25">
      <c r="A653" s="176">
        <v>653</v>
      </c>
      <c r="B653" s="174">
        <v>25.53</v>
      </c>
      <c r="C653" s="174">
        <v>63.83</v>
      </c>
      <c r="D653" s="174">
        <v>29.73</v>
      </c>
      <c r="E653" s="175">
        <f>'soust.uk.JMK př.č.2'!$M$30+'soust.uk.JMK př.č.2'!$N$30</f>
        <v>39578</v>
      </c>
      <c r="F653" s="175">
        <f>'soust.uk.JMK př.č.2'!$O$30+'soust.uk.JMK př.č.2'!$P$30</f>
        <v>22423</v>
      </c>
      <c r="G653" s="175">
        <f>'soust.uk.JMK př.č.2'!$L$30</f>
        <v>379</v>
      </c>
      <c r="H653" s="63">
        <f t="shared" si="60"/>
        <v>37933</v>
      </c>
      <c r="I653" s="63">
        <f t="shared" si="61"/>
        <v>27654</v>
      </c>
      <c r="J653" s="63">
        <f t="shared" si="62"/>
        <v>22774</v>
      </c>
      <c r="K653" s="63">
        <f t="shared" si="63"/>
        <v>16491</v>
      </c>
      <c r="L653" s="63">
        <f t="shared" si="64"/>
        <v>9900</v>
      </c>
      <c r="M653" s="63">
        <f t="shared" si="65"/>
        <v>5904</v>
      </c>
      <c r="N653" s="167"/>
      <c r="O653" s="167"/>
      <c r="P653" s="167"/>
      <c r="Q653" s="167"/>
      <c r="R653" s="167"/>
      <c r="S653" s="167"/>
    </row>
    <row r="654" spans="1:19" x14ac:dyDescent="0.25">
      <c r="A654" s="176">
        <v>654</v>
      </c>
      <c r="B654" s="174">
        <v>25.53</v>
      </c>
      <c r="C654" s="174">
        <v>63.83</v>
      </c>
      <c r="D654" s="174">
        <v>29.73</v>
      </c>
      <c r="E654" s="175">
        <f>'soust.uk.JMK př.č.2'!$M$30+'soust.uk.JMK př.č.2'!$N$30</f>
        <v>39578</v>
      </c>
      <c r="F654" s="175">
        <f>'soust.uk.JMK př.č.2'!$O$30+'soust.uk.JMK př.č.2'!$P$30</f>
        <v>22423</v>
      </c>
      <c r="G654" s="175">
        <f>'soust.uk.JMK př.č.2'!$L$30</f>
        <v>379</v>
      </c>
      <c r="H654" s="63">
        <f t="shared" si="60"/>
        <v>37933</v>
      </c>
      <c r="I654" s="63">
        <f t="shared" si="61"/>
        <v>27654</v>
      </c>
      <c r="J654" s="63">
        <f t="shared" si="62"/>
        <v>22774</v>
      </c>
      <c r="K654" s="63">
        <f t="shared" si="63"/>
        <v>16491</v>
      </c>
      <c r="L654" s="63">
        <f t="shared" si="64"/>
        <v>9900</v>
      </c>
      <c r="M654" s="63">
        <f t="shared" si="65"/>
        <v>5904</v>
      </c>
      <c r="N654" s="167"/>
      <c r="O654" s="167"/>
      <c r="P654" s="167"/>
      <c r="Q654" s="167"/>
      <c r="R654" s="167"/>
      <c r="S654" s="167"/>
    </row>
    <row r="655" spans="1:19" x14ac:dyDescent="0.25">
      <c r="A655" s="176">
        <v>655</v>
      </c>
      <c r="B655" s="174">
        <v>25.53</v>
      </c>
      <c r="C655" s="174">
        <v>63.84</v>
      </c>
      <c r="D655" s="174">
        <v>29.73</v>
      </c>
      <c r="E655" s="175">
        <f>'soust.uk.JMK př.č.2'!$M$30+'soust.uk.JMK př.č.2'!$N$30</f>
        <v>39578</v>
      </c>
      <c r="F655" s="175">
        <f>'soust.uk.JMK př.č.2'!$O$30+'soust.uk.JMK př.č.2'!$P$30</f>
        <v>22423</v>
      </c>
      <c r="G655" s="175">
        <f>'soust.uk.JMK př.č.2'!$L$30</f>
        <v>379</v>
      </c>
      <c r="H655" s="63">
        <f t="shared" si="60"/>
        <v>37933</v>
      </c>
      <c r="I655" s="63">
        <f t="shared" si="61"/>
        <v>27654</v>
      </c>
      <c r="J655" s="63">
        <f t="shared" si="62"/>
        <v>22772</v>
      </c>
      <c r="K655" s="63">
        <f t="shared" si="63"/>
        <v>16490</v>
      </c>
      <c r="L655" s="63">
        <f t="shared" si="64"/>
        <v>9900</v>
      </c>
      <c r="M655" s="63">
        <f t="shared" si="65"/>
        <v>5903</v>
      </c>
      <c r="N655" s="167"/>
      <c r="O655" s="167"/>
      <c r="P655" s="167"/>
      <c r="Q655" s="167"/>
      <c r="R655" s="167"/>
      <c r="S655" s="167"/>
    </row>
    <row r="656" spans="1:19" x14ac:dyDescent="0.25">
      <c r="A656" s="176">
        <v>656</v>
      </c>
      <c r="B656" s="174">
        <v>25.54</v>
      </c>
      <c r="C656" s="174">
        <v>63.84</v>
      </c>
      <c r="D656" s="174">
        <v>29.73</v>
      </c>
      <c r="E656" s="175">
        <f>'soust.uk.JMK př.č.2'!$M$30+'soust.uk.JMK př.č.2'!$N$30</f>
        <v>39578</v>
      </c>
      <c r="F656" s="175">
        <f>'soust.uk.JMK př.č.2'!$O$30+'soust.uk.JMK př.č.2'!$P$30</f>
        <v>22423</v>
      </c>
      <c r="G656" s="175">
        <f>'soust.uk.JMK př.č.2'!$L$30</f>
        <v>379</v>
      </c>
      <c r="H656" s="63">
        <f t="shared" si="60"/>
        <v>37922</v>
      </c>
      <c r="I656" s="63">
        <f t="shared" si="61"/>
        <v>27646</v>
      </c>
      <c r="J656" s="63">
        <f t="shared" si="62"/>
        <v>22772</v>
      </c>
      <c r="K656" s="63">
        <f t="shared" si="63"/>
        <v>16490</v>
      </c>
      <c r="L656" s="63">
        <f t="shared" si="64"/>
        <v>9897</v>
      </c>
      <c r="M656" s="63">
        <f t="shared" si="65"/>
        <v>5903</v>
      </c>
      <c r="N656" s="167"/>
      <c r="O656" s="167"/>
      <c r="P656" s="167"/>
      <c r="Q656" s="167"/>
      <c r="R656" s="167"/>
      <c r="S656" s="167"/>
    </row>
    <row r="657" spans="1:19" x14ac:dyDescent="0.25">
      <c r="A657" s="176">
        <v>657</v>
      </c>
      <c r="B657" s="174">
        <v>25.54</v>
      </c>
      <c r="C657" s="174">
        <v>63.84</v>
      </c>
      <c r="D657" s="174">
        <v>29.73</v>
      </c>
      <c r="E657" s="175">
        <f>'soust.uk.JMK př.č.2'!$M$30+'soust.uk.JMK př.č.2'!$N$30</f>
        <v>39578</v>
      </c>
      <c r="F657" s="175">
        <f>'soust.uk.JMK př.č.2'!$O$30+'soust.uk.JMK př.č.2'!$P$30</f>
        <v>22423</v>
      </c>
      <c r="G657" s="175">
        <f>'soust.uk.JMK př.č.2'!$L$30</f>
        <v>379</v>
      </c>
      <c r="H657" s="63">
        <f t="shared" si="60"/>
        <v>37922</v>
      </c>
      <c r="I657" s="63">
        <f t="shared" si="61"/>
        <v>27646</v>
      </c>
      <c r="J657" s="63">
        <f t="shared" si="62"/>
        <v>22772</v>
      </c>
      <c r="K657" s="63">
        <f t="shared" si="63"/>
        <v>16490</v>
      </c>
      <c r="L657" s="63">
        <f t="shared" si="64"/>
        <v>9897</v>
      </c>
      <c r="M657" s="63">
        <f t="shared" si="65"/>
        <v>5903</v>
      </c>
      <c r="N657" s="167"/>
      <c r="O657" s="167"/>
      <c r="P657" s="167"/>
      <c r="Q657" s="167"/>
      <c r="R657" s="167"/>
      <c r="S657" s="167"/>
    </row>
    <row r="658" spans="1:19" x14ac:dyDescent="0.25">
      <c r="A658" s="176">
        <v>658</v>
      </c>
      <c r="B658" s="174">
        <v>25.54</v>
      </c>
      <c r="C658" s="174">
        <v>63.85</v>
      </c>
      <c r="D658" s="174">
        <v>29.73</v>
      </c>
      <c r="E658" s="175">
        <f>'soust.uk.JMK př.č.2'!$M$30+'soust.uk.JMK př.č.2'!$N$30</f>
        <v>39578</v>
      </c>
      <c r="F658" s="175">
        <f>'soust.uk.JMK př.č.2'!$O$30+'soust.uk.JMK př.č.2'!$P$30</f>
        <v>22423</v>
      </c>
      <c r="G658" s="175">
        <f>'soust.uk.JMK př.č.2'!$L$30</f>
        <v>379</v>
      </c>
      <c r="H658" s="63">
        <f t="shared" si="60"/>
        <v>37922</v>
      </c>
      <c r="I658" s="63">
        <f t="shared" si="61"/>
        <v>27646</v>
      </c>
      <c r="J658" s="63">
        <f t="shared" si="62"/>
        <v>22771</v>
      </c>
      <c r="K658" s="63">
        <f t="shared" si="63"/>
        <v>16489</v>
      </c>
      <c r="L658" s="63">
        <f t="shared" si="64"/>
        <v>9897</v>
      </c>
      <c r="M658" s="63">
        <f t="shared" si="65"/>
        <v>5903</v>
      </c>
      <c r="N658" s="167"/>
      <c r="O658" s="167"/>
      <c r="P658" s="167"/>
      <c r="Q658" s="167"/>
      <c r="R658" s="167"/>
      <c r="S658" s="167"/>
    </row>
    <row r="659" spans="1:19" x14ac:dyDescent="0.25">
      <c r="A659" s="176">
        <v>659</v>
      </c>
      <c r="B659" s="174">
        <v>25.54</v>
      </c>
      <c r="C659" s="174">
        <v>63.85</v>
      </c>
      <c r="D659" s="174">
        <v>29.73</v>
      </c>
      <c r="E659" s="175">
        <f>'soust.uk.JMK př.č.2'!$M$30+'soust.uk.JMK př.č.2'!$N$30</f>
        <v>39578</v>
      </c>
      <c r="F659" s="175">
        <f>'soust.uk.JMK př.č.2'!$O$30+'soust.uk.JMK př.č.2'!$P$30</f>
        <v>22423</v>
      </c>
      <c r="G659" s="175">
        <f>'soust.uk.JMK př.č.2'!$L$30</f>
        <v>379</v>
      </c>
      <c r="H659" s="63">
        <f t="shared" si="60"/>
        <v>37922</v>
      </c>
      <c r="I659" s="63">
        <f t="shared" si="61"/>
        <v>27646</v>
      </c>
      <c r="J659" s="63">
        <f t="shared" si="62"/>
        <v>22771</v>
      </c>
      <c r="K659" s="63">
        <f t="shared" si="63"/>
        <v>16489</v>
      </c>
      <c r="L659" s="63">
        <f t="shared" si="64"/>
        <v>9897</v>
      </c>
      <c r="M659" s="63">
        <f t="shared" si="65"/>
        <v>5903</v>
      </c>
      <c r="N659" s="167"/>
      <c r="O659" s="167"/>
      <c r="P659" s="167"/>
      <c r="Q659" s="167"/>
      <c r="R659" s="167"/>
      <c r="S659" s="167"/>
    </row>
    <row r="660" spans="1:19" x14ac:dyDescent="0.25">
      <c r="A660" s="176">
        <v>660</v>
      </c>
      <c r="B660" s="174">
        <v>25.54</v>
      </c>
      <c r="C660" s="174">
        <v>63.86</v>
      </c>
      <c r="D660" s="174">
        <v>29.73</v>
      </c>
      <c r="E660" s="175">
        <f>'soust.uk.JMK př.č.2'!$M$30+'soust.uk.JMK př.č.2'!$N$30</f>
        <v>39578</v>
      </c>
      <c r="F660" s="175">
        <f>'soust.uk.JMK př.č.2'!$O$30+'soust.uk.JMK př.č.2'!$P$30</f>
        <v>22423</v>
      </c>
      <c r="G660" s="175">
        <f>'soust.uk.JMK př.č.2'!$L$30</f>
        <v>379</v>
      </c>
      <c r="H660" s="63">
        <f t="shared" si="60"/>
        <v>37922</v>
      </c>
      <c r="I660" s="63">
        <f t="shared" si="61"/>
        <v>27646</v>
      </c>
      <c r="J660" s="63">
        <f t="shared" si="62"/>
        <v>22770</v>
      </c>
      <c r="K660" s="63">
        <f t="shared" si="63"/>
        <v>16488</v>
      </c>
      <c r="L660" s="63">
        <f t="shared" si="64"/>
        <v>9897</v>
      </c>
      <c r="M660" s="63">
        <f t="shared" si="65"/>
        <v>5903</v>
      </c>
      <c r="N660" s="167"/>
      <c r="O660" s="167"/>
      <c r="P660" s="167"/>
      <c r="Q660" s="167"/>
      <c r="R660" s="167"/>
      <c r="S660" s="167"/>
    </row>
    <row r="661" spans="1:19" x14ac:dyDescent="0.25">
      <c r="A661" s="176">
        <v>661</v>
      </c>
      <c r="B661" s="174">
        <v>25.54</v>
      </c>
      <c r="C661" s="174">
        <v>63.86</v>
      </c>
      <c r="D661" s="174">
        <v>29.73</v>
      </c>
      <c r="E661" s="175">
        <f>'soust.uk.JMK př.č.2'!$M$30+'soust.uk.JMK př.č.2'!$N$30</f>
        <v>39578</v>
      </c>
      <c r="F661" s="175">
        <f>'soust.uk.JMK př.č.2'!$O$30+'soust.uk.JMK př.č.2'!$P$30</f>
        <v>22423</v>
      </c>
      <c r="G661" s="175">
        <f>'soust.uk.JMK př.č.2'!$L$30</f>
        <v>379</v>
      </c>
      <c r="H661" s="63">
        <f t="shared" si="60"/>
        <v>37922</v>
      </c>
      <c r="I661" s="63">
        <f t="shared" si="61"/>
        <v>27646</v>
      </c>
      <c r="J661" s="63">
        <f t="shared" si="62"/>
        <v>22770</v>
      </c>
      <c r="K661" s="63">
        <f t="shared" si="63"/>
        <v>16488</v>
      </c>
      <c r="L661" s="63">
        <f t="shared" si="64"/>
        <v>9897</v>
      </c>
      <c r="M661" s="63">
        <f t="shared" si="65"/>
        <v>5903</v>
      </c>
      <c r="N661" s="167"/>
      <c r="O661" s="167"/>
      <c r="P661" s="167"/>
      <c r="Q661" s="167"/>
      <c r="R661" s="167"/>
      <c r="S661" s="167"/>
    </row>
    <row r="662" spans="1:19" x14ac:dyDescent="0.25">
      <c r="A662" s="176">
        <v>662</v>
      </c>
      <c r="B662" s="174">
        <v>25.55</v>
      </c>
      <c r="C662" s="174">
        <v>63.86</v>
      </c>
      <c r="D662" s="174">
        <v>29.73</v>
      </c>
      <c r="E662" s="175">
        <f>'soust.uk.JMK př.č.2'!$M$30+'soust.uk.JMK př.č.2'!$N$30</f>
        <v>39578</v>
      </c>
      <c r="F662" s="175">
        <f>'soust.uk.JMK př.č.2'!$O$30+'soust.uk.JMK př.č.2'!$P$30</f>
        <v>22423</v>
      </c>
      <c r="G662" s="175">
        <f>'soust.uk.JMK př.č.2'!$L$30</f>
        <v>379</v>
      </c>
      <c r="H662" s="63">
        <f t="shared" si="60"/>
        <v>37913</v>
      </c>
      <c r="I662" s="63">
        <f t="shared" si="61"/>
        <v>27639</v>
      </c>
      <c r="J662" s="63">
        <f t="shared" si="62"/>
        <v>22770</v>
      </c>
      <c r="K662" s="63">
        <f t="shared" si="63"/>
        <v>16488</v>
      </c>
      <c r="L662" s="63">
        <f t="shared" si="64"/>
        <v>9895</v>
      </c>
      <c r="M662" s="63">
        <f t="shared" si="65"/>
        <v>5903</v>
      </c>
      <c r="N662" s="167"/>
      <c r="O662" s="167"/>
      <c r="P662" s="167"/>
      <c r="Q662" s="167"/>
      <c r="R662" s="167"/>
      <c r="S662" s="167"/>
    </row>
    <row r="663" spans="1:19" x14ac:dyDescent="0.25">
      <c r="A663" s="176">
        <v>663</v>
      </c>
      <c r="B663" s="174">
        <v>25.55</v>
      </c>
      <c r="C663" s="174">
        <v>63.87</v>
      </c>
      <c r="D663" s="174">
        <v>29.73</v>
      </c>
      <c r="E663" s="175">
        <f>'soust.uk.JMK př.č.2'!$M$30+'soust.uk.JMK př.č.2'!$N$30</f>
        <v>39578</v>
      </c>
      <c r="F663" s="175">
        <f>'soust.uk.JMK př.č.2'!$O$30+'soust.uk.JMK př.č.2'!$P$30</f>
        <v>22423</v>
      </c>
      <c r="G663" s="175">
        <f>'soust.uk.JMK př.č.2'!$L$30</f>
        <v>379</v>
      </c>
      <c r="H663" s="63">
        <f t="shared" si="60"/>
        <v>37913</v>
      </c>
      <c r="I663" s="63">
        <f t="shared" si="61"/>
        <v>27639</v>
      </c>
      <c r="J663" s="63">
        <f t="shared" si="62"/>
        <v>22768</v>
      </c>
      <c r="K663" s="63">
        <f t="shared" si="63"/>
        <v>16487</v>
      </c>
      <c r="L663" s="63">
        <f t="shared" si="64"/>
        <v>9895</v>
      </c>
      <c r="M663" s="63">
        <f t="shared" si="65"/>
        <v>5902</v>
      </c>
      <c r="N663" s="167"/>
      <c r="O663" s="167"/>
      <c r="P663" s="167"/>
      <c r="Q663" s="167"/>
      <c r="R663" s="167"/>
      <c r="S663" s="167"/>
    </row>
    <row r="664" spans="1:19" x14ac:dyDescent="0.25">
      <c r="A664" s="176">
        <v>664</v>
      </c>
      <c r="B664" s="174">
        <v>25.55</v>
      </c>
      <c r="C664" s="174">
        <v>63.87</v>
      </c>
      <c r="D664" s="174">
        <v>29.73</v>
      </c>
      <c r="E664" s="175">
        <f>'soust.uk.JMK př.č.2'!$M$30+'soust.uk.JMK př.č.2'!$N$30</f>
        <v>39578</v>
      </c>
      <c r="F664" s="175">
        <f>'soust.uk.JMK př.č.2'!$O$30+'soust.uk.JMK př.č.2'!$P$30</f>
        <v>22423</v>
      </c>
      <c r="G664" s="175">
        <f>'soust.uk.JMK př.č.2'!$L$30</f>
        <v>379</v>
      </c>
      <c r="H664" s="63">
        <f t="shared" si="60"/>
        <v>37913</v>
      </c>
      <c r="I664" s="63">
        <f t="shared" si="61"/>
        <v>27639</v>
      </c>
      <c r="J664" s="63">
        <f t="shared" si="62"/>
        <v>22768</v>
      </c>
      <c r="K664" s="63">
        <f t="shared" si="63"/>
        <v>16487</v>
      </c>
      <c r="L664" s="63">
        <f t="shared" si="64"/>
        <v>9895</v>
      </c>
      <c r="M664" s="63">
        <f t="shared" si="65"/>
        <v>5902</v>
      </c>
      <c r="N664" s="167"/>
      <c r="O664" s="167"/>
      <c r="P664" s="167"/>
      <c r="Q664" s="167"/>
      <c r="R664" s="167"/>
      <c r="S664" s="167"/>
    </row>
    <row r="665" spans="1:19" x14ac:dyDescent="0.25">
      <c r="A665" s="176">
        <v>665</v>
      </c>
      <c r="B665" s="174">
        <v>25.55</v>
      </c>
      <c r="C665" s="174">
        <v>63.87</v>
      </c>
      <c r="D665" s="174">
        <v>29.73</v>
      </c>
      <c r="E665" s="175">
        <f>'soust.uk.JMK př.č.2'!$M$30+'soust.uk.JMK př.č.2'!$N$30</f>
        <v>39578</v>
      </c>
      <c r="F665" s="175">
        <f>'soust.uk.JMK př.č.2'!$O$30+'soust.uk.JMK př.č.2'!$P$30</f>
        <v>22423</v>
      </c>
      <c r="G665" s="175">
        <f>'soust.uk.JMK př.č.2'!$L$30</f>
        <v>379</v>
      </c>
      <c r="H665" s="63">
        <f t="shared" si="60"/>
        <v>37913</v>
      </c>
      <c r="I665" s="63">
        <f t="shared" si="61"/>
        <v>27639</v>
      </c>
      <c r="J665" s="63">
        <f t="shared" si="62"/>
        <v>22768</v>
      </c>
      <c r="K665" s="63">
        <f t="shared" si="63"/>
        <v>16487</v>
      </c>
      <c r="L665" s="63">
        <f t="shared" si="64"/>
        <v>9895</v>
      </c>
      <c r="M665" s="63">
        <f t="shared" si="65"/>
        <v>5902</v>
      </c>
      <c r="N665" s="167"/>
      <c r="O665" s="167"/>
      <c r="P665" s="167"/>
      <c r="Q665" s="167"/>
      <c r="R665" s="167"/>
      <c r="S665" s="167"/>
    </row>
    <row r="666" spans="1:19" x14ac:dyDescent="0.25">
      <c r="A666" s="176">
        <v>666</v>
      </c>
      <c r="B666" s="174">
        <v>25.55</v>
      </c>
      <c r="C666" s="174">
        <v>63.88</v>
      </c>
      <c r="D666" s="174">
        <v>29.73</v>
      </c>
      <c r="E666" s="175">
        <f>'soust.uk.JMK př.č.2'!$M$30+'soust.uk.JMK př.č.2'!$N$30</f>
        <v>39578</v>
      </c>
      <c r="F666" s="175">
        <f>'soust.uk.JMK př.č.2'!$O$30+'soust.uk.JMK př.č.2'!$P$30</f>
        <v>22423</v>
      </c>
      <c r="G666" s="175">
        <f>'soust.uk.JMK př.č.2'!$L$30</f>
        <v>379</v>
      </c>
      <c r="H666" s="63">
        <f t="shared" si="60"/>
        <v>37913</v>
      </c>
      <c r="I666" s="63">
        <f t="shared" si="61"/>
        <v>27639</v>
      </c>
      <c r="J666" s="63">
        <f t="shared" si="62"/>
        <v>22766</v>
      </c>
      <c r="K666" s="63">
        <f t="shared" si="63"/>
        <v>16485</v>
      </c>
      <c r="L666" s="63">
        <f t="shared" si="64"/>
        <v>9895</v>
      </c>
      <c r="M666" s="63">
        <f t="shared" si="65"/>
        <v>5902</v>
      </c>
      <c r="N666" s="167"/>
      <c r="O666" s="167"/>
      <c r="P666" s="167"/>
      <c r="Q666" s="167"/>
      <c r="R666" s="167"/>
      <c r="S666" s="167"/>
    </row>
    <row r="667" spans="1:19" x14ac:dyDescent="0.25">
      <c r="A667" s="176">
        <v>667</v>
      </c>
      <c r="B667" s="174">
        <v>25.55</v>
      </c>
      <c r="C667" s="174">
        <v>63.88</v>
      </c>
      <c r="D667" s="174">
        <v>29.73</v>
      </c>
      <c r="E667" s="175">
        <f>'soust.uk.JMK př.č.2'!$M$30+'soust.uk.JMK př.č.2'!$N$30</f>
        <v>39578</v>
      </c>
      <c r="F667" s="175">
        <f>'soust.uk.JMK př.č.2'!$O$30+'soust.uk.JMK př.č.2'!$P$30</f>
        <v>22423</v>
      </c>
      <c r="G667" s="175">
        <f>'soust.uk.JMK př.č.2'!$L$30</f>
        <v>379</v>
      </c>
      <c r="H667" s="63">
        <f t="shared" si="60"/>
        <v>37913</v>
      </c>
      <c r="I667" s="63">
        <f t="shared" si="61"/>
        <v>27639</v>
      </c>
      <c r="J667" s="63">
        <f t="shared" si="62"/>
        <v>22766</v>
      </c>
      <c r="K667" s="63">
        <f t="shared" si="63"/>
        <v>16485</v>
      </c>
      <c r="L667" s="63">
        <f t="shared" si="64"/>
        <v>9895</v>
      </c>
      <c r="M667" s="63">
        <f t="shared" si="65"/>
        <v>5902</v>
      </c>
      <c r="N667" s="167"/>
      <c r="O667" s="167"/>
      <c r="P667" s="167"/>
      <c r="Q667" s="167"/>
      <c r="R667" s="167"/>
      <c r="S667" s="167"/>
    </row>
    <row r="668" spans="1:19" x14ac:dyDescent="0.25">
      <c r="A668" s="176">
        <v>668</v>
      </c>
      <c r="B668" s="174">
        <v>25.55</v>
      </c>
      <c r="C668" s="174">
        <v>63.89</v>
      </c>
      <c r="D668" s="174">
        <v>29.73</v>
      </c>
      <c r="E668" s="175">
        <f>'soust.uk.JMK př.č.2'!$M$30+'soust.uk.JMK př.č.2'!$N$30</f>
        <v>39578</v>
      </c>
      <c r="F668" s="175">
        <f>'soust.uk.JMK př.č.2'!$O$30+'soust.uk.JMK př.č.2'!$P$30</f>
        <v>22423</v>
      </c>
      <c r="G668" s="175">
        <f>'soust.uk.JMK př.č.2'!$L$30</f>
        <v>379</v>
      </c>
      <c r="H668" s="63">
        <f t="shared" si="60"/>
        <v>37913</v>
      </c>
      <c r="I668" s="63">
        <f t="shared" si="61"/>
        <v>27639</v>
      </c>
      <c r="J668" s="63">
        <f t="shared" si="62"/>
        <v>22764</v>
      </c>
      <c r="K668" s="63">
        <f t="shared" si="63"/>
        <v>16484</v>
      </c>
      <c r="L668" s="63">
        <f t="shared" si="64"/>
        <v>9895</v>
      </c>
      <c r="M668" s="63">
        <f t="shared" si="65"/>
        <v>5901</v>
      </c>
      <c r="N668" s="167"/>
      <c r="O668" s="167"/>
      <c r="P668" s="167"/>
      <c r="Q668" s="167"/>
      <c r="R668" s="167"/>
      <c r="S668" s="167"/>
    </row>
    <row r="669" spans="1:19" x14ac:dyDescent="0.25">
      <c r="A669" s="176">
        <v>669</v>
      </c>
      <c r="B669" s="174">
        <v>25.56</v>
      </c>
      <c r="C669" s="174">
        <v>63.89</v>
      </c>
      <c r="D669" s="174">
        <v>29.73</v>
      </c>
      <c r="E669" s="175">
        <f>'soust.uk.JMK př.č.2'!$M$30+'soust.uk.JMK př.č.2'!$N$30</f>
        <v>39578</v>
      </c>
      <c r="F669" s="175">
        <f>'soust.uk.JMK př.č.2'!$O$30+'soust.uk.JMK př.č.2'!$P$30</f>
        <v>22423</v>
      </c>
      <c r="G669" s="175">
        <f>'soust.uk.JMK př.č.2'!$L$30</f>
        <v>379</v>
      </c>
      <c r="H669" s="63">
        <f t="shared" si="60"/>
        <v>37903</v>
      </c>
      <c r="I669" s="63">
        <f t="shared" si="61"/>
        <v>27632</v>
      </c>
      <c r="J669" s="63">
        <f t="shared" si="62"/>
        <v>22764</v>
      </c>
      <c r="K669" s="63">
        <f t="shared" si="63"/>
        <v>16484</v>
      </c>
      <c r="L669" s="63">
        <f t="shared" si="64"/>
        <v>9892</v>
      </c>
      <c r="M669" s="63">
        <f t="shared" si="65"/>
        <v>5901</v>
      </c>
      <c r="N669" s="167"/>
      <c r="O669" s="167"/>
      <c r="P669" s="167"/>
      <c r="Q669" s="167"/>
      <c r="R669" s="167"/>
      <c r="S669" s="167"/>
    </row>
    <row r="670" spans="1:19" x14ac:dyDescent="0.25">
      <c r="A670" s="176">
        <v>670</v>
      </c>
      <c r="B670" s="174">
        <v>25.56</v>
      </c>
      <c r="C670" s="174">
        <v>63.89</v>
      </c>
      <c r="D670" s="174">
        <v>29.73</v>
      </c>
      <c r="E670" s="175">
        <f>'soust.uk.JMK př.č.2'!$M$30+'soust.uk.JMK př.č.2'!$N$30</f>
        <v>39578</v>
      </c>
      <c r="F670" s="175">
        <f>'soust.uk.JMK př.č.2'!$O$30+'soust.uk.JMK př.č.2'!$P$30</f>
        <v>22423</v>
      </c>
      <c r="G670" s="175">
        <f>'soust.uk.JMK př.č.2'!$L$30</f>
        <v>379</v>
      </c>
      <c r="H670" s="63">
        <f t="shared" si="60"/>
        <v>37903</v>
      </c>
      <c r="I670" s="63">
        <f t="shared" si="61"/>
        <v>27632</v>
      </c>
      <c r="J670" s="63">
        <f t="shared" si="62"/>
        <v>22764</v>
      </c>
      <c r="K670" s="63">
        <f t="shared" si="63"/>
        <v>16484</v>
      </c>
      <c r="L670" s="63">
        <f t="shared" si="64"/>
        <v>9892</v>
      </c>
      <c r="M670" s="63">
        <f t="shared" si="65"/>
        <v>5901</v>
      </c>
      <c r="N670" s="167"/>
      <c r="O670" s="167"/>
      <c r="P670" s="167"/>
      <c r="Q670" s="167"/>
      <c r="R670" s="167"/>
      <c r="S670" s="167"/>
    </row>
    <row r="671" spans="1:19" x14ac:dyDescent="0.25">
      <c r="A671" s="176">
        <v>671</v>
      </c>
      <c r="B671" s="174">
        <v>25.56</v>
      </c>
      <c r="C671" s="174">
        <v>63.9</v>
      </c>
      <c r="D671" s="174">
        <v>29.73</v>
      </c>
      <c r="E671" s="175">
        <f>'soust.uk.JMK př.č.2'!$M$30+'soust.uk.JMK př.č.2'!$N$30</f>
        <v>39578</v>
      </c>
      <c r="F671" s="175">
        <f>'soust.uk.JMK př.č.2'!$O$30+'soust.uk.JMK př.č.2'!$P$30</f>
        <v>22423</v>
      </c>
      <c r="G671" s="175">
        <f>'soust.uk.JMK př.č.2'!$L$30</f>
        <v>379</v>
      </c>
      <c r="H671" s="63">
        <f t="shared" si="60"/>
        <v>37903</v>
      </c>
      <c r="I671" s="63">
        <f t="shared" si="61"/>
        <v>27632</v>
      </c>
      <c r="J671" s="63">
        <f t="shared" si="62"/>
        <v>22763</v>
      </c>
      <c r="K671" s="63">
        <f t="shared" si="63"/>
        <v>16483</v>
      </c>
      <c r="L671" s="63">
        <f t="shared" si="64"/>
        <v>9892</v>
      </c>
      <c r="M671" s="63">
        <f t="shared" si="65"/>
        <v>5901</v>
      </c>
      <c r="N671" s="167"/>
      <c r="O671" s="167"/>
      <c r="P671" s="167"/>
      <c r="Q671" s="167"/>
      <c r="R671" s="167"/>
      <c r="S671" s="167"/>
    </row>
    <row r="672" spans="1:19" x14ac:dyDescent="0.25">
      <c r="A672" s="176">
        <v>672</v>
      </c>
      <c r="B672" s="174">
        <v>25.56</v>
      </c>
      <c r="C672" s="174">
        <v>63.9</v>
      </c>
      <c r="D672" s="174">
        <v>29.73</v>
      </c>
      <c r="E672" s="175">
        <f>'soust.uk.JMK př.č.2'!$M$30+'soust.uk.JMK př.č.2'!$N$30</f>
        <v>39578</v>
      </c>
      <c r="F672" s="175">
        <f>'soust.uk.JMK př.č.2'!$O$30+'soust.uk.JMK př.č.2'!$P$30</f>
        <v>22423</v>
      </c>
      <c r="G672" s="175">
        <f>'soust.uk.JMK př.č.2'!$L$30</f>
        <v>379</v>
      </c>
      <c r="H672" s="63">
        <f t="shared" si="60"/>
        <v>37903</v>
      </c>
      <c r="I672" s="63">
        <f t="shared" si="61"/>
        <v>27632</v>
      </c>
      <c r="J672" s="63">
        <f t="shared" si="62"/>
        <v>22763</v>
      </c>
      <c r="K672" s="63">
        <f t="shared" si="63"/>
        <v>16483</v>
      </c>
      <c r="L672" s="63">
        <f t="shared" si="64"/>
        <v>9892</v>
      </c>
      <c r="M672" s="63">
        <f t="shared" si="65"/>
        <v>5901</v>
      </c>
      <c r="N672" s="167"/>
      <c r="O672" s="167"/>
      <c r="P672" s="167"/>
      <c r="Q672" s="167"/>
      <c r="R672" s="167"/>
      <c r="S672" s="167"/>
    </row>
    <row r="673" spans="1:19" x14ac:dyDescent="0.25">
      <c r="A673" s="176">
        <v>673</v>
      </c>
      <c r="B673" s="174">
        <v>25.56</v>
      </c>
      <c r="C673" s="174">
        <v>63.9</v>
      </c>
      <c r="D673" s="174">
        <v>29.73</v>
      </c>
      <c r="E673" s="175">
        <f>'soust.uk.JMK př.č.2'!$M$30+'soust.uk.JMK př.č.2'!$N$30</f>
        <v>39578</v>
      </c>
      <c r="F673" s="175">
        <f>'soust.uk.JMK př.č.2'!$O$30+'soust.uk.JMK př.č.2'!$P$30</f>
        <v>22423</v>
      </c>
      <c r="G673" s="175">
        <f>'soust.uk.JMK př.č.2'!$L$30</f>
        <v>379</v>
      </c>
      <c r="H673" s="63">
        <f t="shared" si="60"/>
        <v>37903</v>
      </c>
      <c r="I673" s="63">
        <f t="shared" si="61"/>
        <v>27632</v>
      </c>
      <c r="J673" s="63">
        <f t="shared" si="62"/>
        <v>22763</v>
      </c>
      <c r="K673" s="63">
        <f t="shared" si="63"/>
        <v>16483</v>
      </c>
      <c r="L673" s="63">
        <f t="shared" si="64"/>
        <v>9892</v>
      </c>
      <c r="M673" s="63">
        <f t="shared" si="65"/>
        <v>5901</v>
      </c>
      <c r="N673" s="167"/>
      <c r="O673" s="167"/>
      <c r="P673" s="167"/>
      <c r="Q673" s="167"/>
      <c r="R673" s="167"/>
      <c r="S673" s="167"/>
    </row>
    <row r="674" spans="1:19" x14ac:dyDescent="0.25">
      <c r="A674" s="176">
        <v>674</v>
      </c>
      <c r="B674" s="174">
        <v>25.56</v>
      </c>
      <c r="C674" s="174">
        <v>63.91</v>
      </c>
      <c r="D674" s="174">
        <v>29.73</v>
      </c>
      <c r="E674" s="175">
        <f>'soust.uk.JMK př.č.2'!$M$30+'soust.uk.JMK př.č.2'!$N$30</f>
        <v>39578</v>
      </c>
      <c r="F674" s="175">
        <f>'soust.uk.JMK př.č.2'!$O$30+'soust.uk.JMK př.č.2'!$P$30</f>
        <v>22423</v>
      </c>
      <c r="G674" s="175">
        <f>'soust.uk.JMK př.č.2'!$L$30</f>
        <v>379</v>
      </c>
      <c r="H674" s="63">
        <f t="shared" si="60"/>
        <v>37903</v>
      </c>
      <c r="I674" s="63">
        <f t="shared" si="61"/>
        <v>27632</v>
      </c>
      <c r="J674" s="63">
        <f t="shared" si="62"/>
        <v>22762</v>
      </c>
      <c r="K674" s="63">
        <f t="shared" si="63"/>
        <v>16482</v>
      </c>
      <c r="L674" s="63">
        <f t="shared" si="64"/>
        <v>9892</v>
      </c>
      <c r="M674" s="63">
        <f t="shared" si="65"/>
        <v>5901</v>
      </c>
      <c r="N674" s="167"/>
      <c r="O674" s="167"/>
      <c r="P674" s="167"/>
      <c r="Q674" s="167"/>
      <c r="R674" s="167"/>
      <c r="S674" s="167"/>
    </row>
    <row r="675" spans="1:19" x14ac:dyDescent="0.25">
      <c r="A675" s="176">
        <v>675</v>
      </c>
      <c r="B675" s="174">
        <v>25.56</v>
      </c>
      <c r="C675" s="174">
        <v>63.91</v>
      </c>
      <c r="D675" s="174">
        <v>29.73</v>
      </c>
      <c r="E675" s="175">
        <f>'soust.uk.JMK př.č.2'!$M$30+'soust.uk.JMK př.č.2'!$N$30</f>
        <v>39578</v>
      </c>
      <c r="F675" s="175">
        <f>'soust.uk.JMK př.č.2'!$O$30+'soust.uk.JMK př.č.2'!$P$30</f>
        <v>22423</v>
      </c>
      <c r="G675" s="175">
        <f>'soust.uk.JMK př.č.2'!$L$30</f>
        <v>379</v>
      </c>
      <c r="H675" s="63">
        <f t="shared" si="60"/>
        <v>37903</v>
      </c>
      <c r="I675" s="63">
        <f t="shared" si="61"/>
        <v>27632</v>
      </c>
      <c r="J675" s="63">
        <f t="shared" si="62"/>
        <v>22762</v>
      </c>
      <c r="K675" s="63">
        <f t="shared" si="63"/>
        <v>16482</v>
      </c>
      <c r="L675" s="63">
        <f t="shared" si="64"/>
        <v>9892</v>
      </c>
      <c r="M675" s="63">
        <f t="shared" si="65"/>
        <v>5901</v>
      </c>
      <c r="N675" s="167"/>
      <c r="O675" s="167"/>
      <c r="P675" s="167"/>
      <c r="Q675" s="167"/>
      <c r="R675" s="167"/>
      <c r="S675" s="167"/>
    </row>
    <row r="676" spans="1:19" x14ac:dyDescent="0.25">
      <c r="A676" s="176">
        <v>676</v>
      </c>
      <c r="B676" s="174">
        <v>25.57</v>
      </c>
      <c r="C676" s="174">
        <v>63.92</v>
      </c>
      <c r="D676" s="174">
        <v>29.73</v>
      </c>
      <c r="E676" s="175">
        <f>'soust.uk.JMK př.č.2'!$M$30+'soust.uk.JMK př.č.2'!$N$30</f>
        <v>39578</v>
      </c>
      <c r="F676" s="175">
        <f>'soust.uk.JMK př.č.2'!$O$30+'soust.uk.JMK př.č.2'!$P$30</f>
        <v>22423</v>
      </c>
      <c r="G676" s="175">
        <f>'soust.uk.JMK př.č.2'!$L$30</f>
        <v>379</v>
      </c>
      <c r="H676" s="63">
        <f t="shared" si="60"/>
        <v>37894</v>
      </c>
      <c r="I676" s="63">
        <f t="shared" si="61"/>
        <v>27625</v>
      </c>
      <c r="J676" s="63">
        <f t="shared" si="62"/>
        <v>22760</v>
      </c>
      <c r="K676" s="63">
        <f t="shared" si="63"/>
        <v>16481</v>
      </c>
      <c r="L676" s="63">
        <f t="shared" si="64"/>
        <v>9890</v>
      </c>
      <c r="M676" s="63">
        <f t="shared" si="65"/>
        <v>5900</v>
      </c>
      <c r="N676" s="167"/>
      <c r="O676" s="167"/>
      <c r="P676" s="167"/>
      <c r="Q676" s="167"/>
      <c r="R676" s="167"/>
      <c r="S676" s="167"/>
    </row>
    <row r="677" spans="1:19" x14ac:dyDescent="0.25">
      <c r="A677" s="176">
        <v>677</v>
      </c>
      <c r="B677" s="174">
        <v>25.57</v>
      </c>
      <c r="C677" s="174">
        <v>63.92</v>
      </c>
      <c r="D677" s="174">
        <v>29.73</v>
      </c>
      <c r="E677" s="175">
        <f>'soust.uk.JMK př.č.2'!$M$30+'soust.uk.JMK př.č.2'!$N$30</f>
        <v>39578</v>
      </c>
      <c r="F677" s="175">
        <f>'soust.uk.JMK př.č.2'!$O$30+'soust.uk.JMK př.č.2'!$P$30</f>
        <v>22423</v>
      </c>
      <c r="G677" s="175">
        <f>'soust.uk.JMK př.č.2'!$L$30</f>
        <v>379</v>
      </c>
      <c r="H677" s="63">
        <f t="shared" si="60"/>
        <v>37894</v>
      </c>
      <c r="I677" s="63">
        <f t="shared" si="61"/>
        <v>27625</v>
      </c>
      <c r="J677" s="63">
        <f t="shared" si="62"/>
        <v>22760</v>
      </c>
      <c r="K677" s="63">
        <f t="shared" si="63"/>
        <v>16481</v>
      </c>
      <c r="L677" s="63">
        <f t="shared" si="64"/>
        <v>9890</v>
      </c>
      <c r="M677" s="63">
        <f t="shared" si="65"/>
        <v>5900</v>
      </c>
      <c r="N677" s="167"/>
      <c r="O677" s="167"/>
      <c r="P677" s="167"/>
      <c r="Q677" s="167"/>
      <c r="R677" s="167"/>
      <c r="S677" s="167"/>
    </row>
    <row r="678" spans="1:19" x14ac:dyDescent="0.25">
      <c r="A678" s="176">
        <v>678</v>
      </c>
      <c r="B678" s="174">
        <v>25.57</v>
      </c>
      <c r="C678" s="174">
        <v>63.92</v>
      </c>
      <c r="D678" s="174">
        <v>29.73</v>
      </c>
      <c r="E678" s="175">
        <f>'soust.uk.JMK př.č.2'!$M$30+'soust.uk.JMK př.č.2'!$N$30</f>
        <v>39578</v>
      </c>
      <c r="F678" s="175">
        <f>'soust.uk.JMK př.č.2'!$O$30+'soust.uk.JMK př.č.2'!$P$30</f>
        <v>22423</v>
      </c>
      <c r="G678" s="175">
        <f>'soust.uk.JMK př.č.2'!$L$30</f>
        <v>379</v>
      </c>
      <c r="H678" s="63">
        <f t="shared" si="60"/>
        <v>37894</v>
      </c>
      <c r="I678" s="63">
        <f t="shared" si="61"/>
        <v>27625</v>
      </c>
      <c r="J678" s="63">
        <f t="shared" si="62"/>
        <v>22760</v>
      </c>
      <c r="K678" s="63">
        <f t="shared" si="63"/>
        <v>16481</v>
      </c>
      <c r="L678" s="63">
        <f t="shared" si="64"/>
        <v>9890</v>
      </c>
      <c r="M678" s="63">
        <f t="shared" si="65"/>
        <v>5900</v>
      </c>
      <c r="N678" s="167"/>
      <c r="O678" s="167"/>
      <c r="P678" s="167"/>
      <c r="Q678" s="167"/>
      <c r="R678" s="167"/>
      <c r="S678" s="167"/>
    </row>
    <row r="679" spans="1:19" x14ac:dyDescent="0.25">
      <c r="A679" s="176">
        <v>679</v>
      </c>
      <c r="B679" s="174">
        <v>25.57</v>
      </c>
      <c r="C679" s="174">
        <v>63.93</v>
      </c>
      <c r="D679" s="174">
        <v>29.73</v>
      </c>
      <c r="E679" s="175">
        <f>'soust.uk.JMK př.č.2'!$M$30+'soust.uk.JMK př.č.2'!$N$30</f>
        <v>39578</v>
      </c>
      <c r="F679" s="175">
        <f>'soust.uk.JMK př.č.2'!$O$30+'soust.uk.JMK př.č.2'!$P$30</f>
        <v>22423</v>
      </c>
      <c r="G679" s="175">
        <f>'soust.uk.JMK př.č.2'!$L$30</f>
        <v>379</v>
      </c>
      <c r="H679" s="63">
        <f t="shared" si="60"/>
        <v>37894</v>
      </c>
      <c r="I679" s="63">
        <f t="shared" si="61"/>
        <v>27625</v>
      </c>
      <c r="J679" s="63">
        <f t="shared" si="62"/>
        <v>22759</v>
      </c>
      <c r="K679" s="63">
        <f t="shared" si="63"/>
        <v>16480</v>
      </c>
      <c r="L679" s="63">
        <f t="shared" si="64"/>
        <v>9890</v>
      </c>
      <c r="M679" s="63">
        <f t="shared" si="65"/>
        <v>5900</v>
      </c>
      <c r="N679" s="167"/>
      <c r="O679" s="167"/>
      <c r="P679" s="167"/>
      <c r="Q679" s="167"/>
      <c r="R679" s="167"/>
      <c r="S679" s="167"/>
    </row>
    <row r="680" spans="1:19" x14ac:dyDescent="0.25">
      <c r="A680" s="176">
        <v>680</v>
      </c>
      <c r="B680" s="174">
        <v>25.57</v>
      </c>
      <c r="C680" s="174">
        <v>63.93</v>
      </c>
      <c r="D680" s="174">
        <v>29.73</v>
      </c>
      <c r="E680" s="175">
        <f>'soust.uk.JMK př.č.2'!$M$30+'soust.uk.JMK př.č.2'!$N$30</f>
        <v>39578</v>
      </c>
      <c r="F680" s="175">
        <f>'soust.uk.JMK př.č.2'!$O$30+'soust.uk.JMK př.č.2'!$P$30</f>
        <v>22423</v>
      </c>
      <c r="G680" s="175">
        <f>'soust.uk.JMK př.č.2'!$L$30</f>
        <v>379</v>
      </c>
      <c r="H680" s="63">
        <f t="shared" si="60"/>
        <v>37894</v>
      </c>
      <c r="I680" s="63">
        <f t="shared" si="61"/>
        <v>27625</v>
      </c>
      <c r="J680" s="63">
        <f t="shared" si="62"/>
        <v>22759</v>
      </c>
      <c r="K680" s="63">
        <f t="shared" si="63"/>
        <v>16480</v>
      </c>
      <c r="L680" s="63">
        <f t="shared" si="64"/>
        <v>9890</v>
      </c>
      <c r="M680" s="63">
        <f t="shared" si="65"/>
        <v>5900</v>
      </c>
      <c r="N680" s="167"/>
      <c r="O680" s="167"/>
      <c r="P680" s="167"/>
      <c r="Q680" s="167"/>
      <c r="R680" s="167"/>
      <c r="S680" s="167"/>
    </row>
    <row r="681" spans="1:19" x14ac:dyDescent="0.25">
      <c r="A681" s="176">
        <v>681</v>
      </c>
      <c r="B681" s="174">
        <v>25.57</v>
      </c>
      <c r="C681" s="174">
        <v>63.93</v>
      </c>
      <c r="D681" s="174">
        <v>29.73</v>
      </c>
      <c r="E681" s="175">
        <f>'soust.uk.JMK př.č.2'!$M$30+'soust.uk.JMK př.č.2'!$N$30</f>
        <v>39578</v>
      </c>
      <c r="F681" s="175">
        <f>'soust.uk.JMK př.č.2'!$O$30+'soust.uk.JMK př.č.2'!$P$30</f>
        <v>22423</v>
      </c>
      <c r="G681" s="175">
        <f>'soust.uk.JMK př.č.2'!$L$30</f>
        <v>379</v>
      </c>
      <c r="H681" s="63">
        <f t="shared" si="60"/>
        <v>37894</v>
      </c>
      <c r="I681" s="63">
        <f t="shared" si="61"/>
        <v>27625</v>
      </c>
      <c r="J681" s="63">
        <f t="shared" si="62"/>
        <v>22759</v>
      </c>
      <c r="K681" s="63">
        <f t="shared" si="63"/>
        <v>16480</v>
      </c>
      <c r="L681" s="63">
        <f t="shared" si="64"/>
        <v>9890</v>
      </c>
      <c r="M681" s="63">
        <f t="shared" si="65"/>
        <v>5900</v>
      </c>
      <c r="N681" s="167"/>
      <c r="O681" s="167"/>
      <c r="P681" s="167"/>
      <c r="Q681" s="167"/>
      <c r="R681" s="167"/>
      <c r="S681" s="167"/>
    </row>
    <row r="682" spans="1:19" x14ac:dyDescent="0.25">
      <c r="A682" s="176">
        <v>682</v>
      </c>
      <c r="B682" s="174">
        <v>25.58</v>
      </c>
      <c r="C682" s="174">
        <v>63.94</v>
      </c>
      <c r="D682" s="174">
        <v>29.73</v>
      </c>
      <c r="E682" s="175">
        <f>'soust.uk.JMK př.č.2'!$M$30+'soust.uk.JMK př.č.2'!$N$30</f>
        <v>39578</v>
      </c>
      <c r="F682" s="175">
        <f>'soust.uk.JMK př.č.2'!$O$30+'soust.uk.JMK př.č.2'!$P$30</f>
        <v>22423</v>
      </c>
      <c r="G682" s="175">
        <f>'soust.uk.JMK př.č.2'!$L$30</f>
        <v>379</v>
      </c>
      <c r="H682" s="63">
        <f t="shared" si="60"/>
        <v>37883</v>
      </c>
      <c r="I682" s="63">
        <f t="shared" si="61"/>
        <v>27617</v>
      </c>
      <c r="J682" s="63">
        <f t="shared" si="62"/>
        <v>22756</v>
      </c>
      <c r="K682" s="63">
        <f t="shared" si="63"/>
        <v>16478</v>
      </c>
      <c r="L682" s="63">
        <f t="shared" si="64"/>
        <v>9887</v>
      </c>
      <c r="M682" s="63">
        <f t="shared" si="65"/>
        <v>5899</v>
      </c>
      <c r="N682" s="167"/>
      <c r="O682" s="167"/>
      <c r="P682" s="167"/>
      <c r="Q682" s="167"/>
      <c r="R682" s="167"/>
      <c r="S682" s="167"/>
    </row>
    <row r="683" spans="1:19" x14ac:dyDescent="0.25">
      <c r="A683" s="176">
        <v>683</v>
      </c>
      <c r="B683" s="174">
        <v>25.58</v>
      </c>
      <c r="C683" s="174">
        <v>63.94</v>
      </c>
      <c r="D683" s="174">
        <v>29.73</v>
      </c>
      <c r="E683" s="175">
        <f>'soust.uk.JMK př.č.2'!$M$30+'soust.uk.JMK př.č.2'!$N$30</f>
        <v>39578</v>
      </c>
      <c r="F683" s="175">
        <f>'soust.uk.JMK př.č.2'!$O$30+'soust.uk.JMK př.č.2'!$P$30</f>
        <v>22423</v>
      </c>
      <c r="G683" s="175">
        <f>'soust.uk.JMK př.č.2'!$L$30</f>
        <v>379</v>
      </c>
      <c r="H683" s="63">
        <f t="shared" si="60"/>
        <v>37883</v>
      </c>
      <c r="I683" s="63">
        <f t="shared" si="61"/>
        <v>27617</v>
      </c>
      <c r="J683" s="63">
        <f t="shared" si="62"/>
        <v>22756</v>
      </c>
      <c r="K683" s="63">
        <f t="shared" si="63"/>
        <v>16478</v>
      </c>
      <c r="L683" s="63">
        <f t="shared" si="64"/>
        <v>9887</v>
      </c>
      <c r="M683" s="63">
        <f t="shared" si="65"/>
        <v>5899</v>
      </c>
      <c r="N683" s="167"/>
      <c r="O683" s="167"/>
      <c r="P683" s="167"/>
      <c r="Q683" s="167"/>
      <c r="R683" s="167"/>
      <c r="S683" s="167"/>
    </row>
    <row r="684" spans="1:19" x14ac:dyDescent="0.25">
      <c r="A684" s="176">
        <v>684</v>
      </c>
      <c r="B684" s="174">
        <v>25.58</v>
      </c>
      <c r="C684" s="174">
        <v>63.94</v>
      </c>
      <c r="D684" s="174">
        <v>29.73</v>
      </c>
      <c r="E684" s="175">
        <f>'soust.uk.JMK př.č.2'!$M$30+'soust.uk.JMK př.č.2'!$N$30</f>
        <v>39578</v>
      </c>
      <c r="F684" s="175">
        <f>'soust.uk.JMK př.č.2'!$O$30+'soust.uk.JMK př.č.2'!$P$30</f>
        <v>22423</v>
      </c>
      <c r="G684" s="175">
        <f>'soust.uk.JMK př.č.2'!$L$30</f>
        <v>379</v>
      </c>
      <c r="H684" s="63">
        <f t="shared" si="60"/>
        <v>37883</v>
      </c>
      <c r="I684" s="63">
        <f t="shared" si="61"/>
        <v>27617</v>
      </c>
      <c r="J684" s="63">
        <f t="shared" si="62"/>
        <v>22756</v>
      </c>
      <c r="K684" s="63">
        <f t="shared" si="63"/>
        <v>16478</v>
      </c>
      <c r="L684" s="63">
        <f t="shared" si="64"/>
        <v>9887</v>
      </c>
      <c r="M684" s="63">
        <f t="shared" si="65"/>
        <v>5899</v>
      </c>
      <c r="N684" s="167"/>
      <c r="O684" s="167"/>
      <c r="P684" s="167"/>
      <c r="Q684" s="167"/>
      <c r="R684" s="167"/>
      <c r="S684" s="167"/>
    </row>
    <row r="685" spans="1:19" x14ac:dyDescent="0.25">
      <c r="A685" s="176">
        <v>685</v>
      </c>
      <c r="B685" s="174">
        <v>25.58</v>
      </c>
      <c r="C685" s="174">
        <v>63.95</v>
      </c>
      <c r="D685" s="174">
        <v>29.73</v>
      </c>
      <c r="E685" s="175">
        <f>'soust.uk.JMK př.č.2'!$M$30+'soust.uk.JMK př.č.2'!$N$30</f>
        <v>39578</v>
      </c>
      <c r="F685" s="175">
        <f>'soust.uk.JMK př.č.2'!$O$30+'soust.uk.JMK př.č.2'!$P$30</f>
        <v>22423</v>
      </c>
      <c r="G685" s="175">
        <f>'soust.uk.JMK př.č.2'!$L$30</f>
        <v>379</v>
      </c>
      <c r="H685" s="63">
        <f t="shared" si="60"/>
        <v>37883</v>
      </c>
      <c r="I685" s="63">
        <f t="shared" si="61"/>
        <v>27617</v>
      </c>
      <c r="J685" s="63">
        <f t="shared" si="62"/>
        <v>22755</v>
      </c>
      <c r="K685" s="63">
        <f t="shared" si="63"/>
        <v>16477</v>
      </c>
      <c r="L685" s="63">
        <f t="shared" si="64"/>
        <v>9887</v>
      </c>
      <c r="M685" s="63">
        <f t="shared" si="65"/>
        <v>5899</v>
      </c>
      <c r="N685" s="167"/>
      <c r="O685" s="167"/>
      <c r="P685" s="167"/>
      <c r="Q685" s="167"/>
      <c r="R685" s="167"/>
      <c r="S685" s="167"/>
    </row>
    <row r="686" spans="1:19" x14ac:dyDescent="0.25">
      <c r="A686" s="176">
        <v>686</v>
      </c>
      <c r="B686" s="174">
        <v>25.58</v>
      </c>
      <c r="C686" s="174">
        <v>63.95</v>
      </c>
      <c r="D686" s="174">
        <v>29.73</v>
      </c>
      <c r="E686" s="175">
        <f>'soust.uk.JMK př.č.2'!$M$30+'soust.uk.JMK př.č.2'!$N$30</f>
        <v>39578</v>
      </c>
      <c r="F686" s="175">
        <f>'soust.uk.JMK př.č.2'!$O$30+'soust.uk.JMK př.č.2'!$P$30</f>
        <v>22423</v>
      </c>
      <c r="G686" s="175">
        <f>'soust.uk.JMK př.č.2'!$L$30</f>
        <v>379</v>
      </c>
      <c r="H686" s="63">
        <f t="shared" si="60"/>
        <v>37883</v>
      </c>
      <c r="I686" s="63">
        <f t="shared" si="61"/>
        <v>27617</v>
      </c>
      <c r="J686" s="63">
        <f t="shared" si="62"/>
        <v>22755</v>
      </c>
      <c r="K686" s="63">
        <f t="shared" si="63"/>
        <v>16477</v>
      </c>
      <c r="L686" s="63">
        <f t="shared" si="64"/>
        <v>9887</v>
      </c>
      <c r="M686" s="63">
        <f t="shared" si="65"/>
        <v>5899</v>
      </c>
      <c r="N686" s="167"/>
      <c r="O686" s="167"/>
      <c r="P686" s="167"/>
      <c r="Q686" s="167"/>
      <c r="R686" s="167"/>
      <c r="S686" s="167"/>
    </row>
    <row r="687" spans="1:19" x14ac:dyDescent="0.25">
      <c r="A687" s="176">
        <v>687</v>
      </c>
      <c r="B687" s="174">
        <v>25.58</v>
      </c>
      <c r="C687" s="174">
        <v>63.96</v>
      </c>
      <c r="D687" s="174">
        <v>29.73</v>
      </c>
      <c r="E687" s="175">
        <f>'soust.uk.JMK př.č.2'!$M$30+'soust.uk.JMK př.č.2'!$N$30</f>
        <v>39578</v>
      </c>
      <c r="F687" s="175">
        <f>'soust.uk.JMK př.č.2'!$O$30+'soust.uk.JMK př.č.2'!$P$30</f>
        <v>22423</v>
      </c>
      <c r="G687" s="175">
        <f>'soust.uk.JMK př.č.2'!$L$30</f>
        <v>379</v>
      </c>
      <c r="H687" s="63">
        <f t="shared" si="60"/>
        <v>37883</v>
      </c>
      <c r="I687" s="63">
        <f t="shared" si="61"/>
        <v>27617</v>
      </c>
      <c r="J687" s="63">
        <f t="shared" si="62"/>
        <v>22753</v>
      </c>
      <c r="K687" s="63">
        <f t="shared" si="63"/>
        <v>16476</v>
      </c>
      <c r="L687" s="63">
        <f t="shared" si="64"/>
        <v>9887</v>
      </c>
      <c r="M687" s="63">
        <f t="shared" si="65"/>
        <v>5898</v>
      </c>
      <c r="N687" s="167"/>
      <c r="O687" s="167"/>
      <c r="P687" s="167"/>
      <c r="Q687" s="167"/>
      <c r="R687" s="167"/>
      <c r="S687" s="167"/>
    </row>
    <row r="688" spans="1:19" x14ac:dyDescent="0.25">
      <c r="A688" s="176">
        <v>688</v>
      </c>
      <c r="B688" s="174">
        <v>25.58</v>
      </c>
      <c r="C688" s="174">
        <v>63.96</v>
      </c>
      <c r="D688" s="174">
        <v>29.73</v>
      </c>
      <c r="E688" s="175">
        <f>'soust.uk.JMK př.č.2'!$M$30+'soust.uk.JMK př.č.2'!$N$30</f>
        <v>39578</v>
      </c>
      <c r="F688" s="175">
        <f>'soust.uk.JMK př.č.2'!$O$30+'soust.uk.JMK př.č.2'!$P$30</f>
        <v>22423</v>
      </c>
      <c r="G688" s="175">
        <f>'soust.uk.JMK př.č.2'!$L$30</f>
        <v>379</v>
      </c>
      <c r="H688" s="63">
        <f t="shared" si="60"/>
        <v>37883</v>
      </c>
      <c r="I688" s="63">
        <f t="shared" si="61"/>
        <v>27617</v>
      </c>
      <c r="J688" s="63">
        <f t="shared" si="62"/>
        <v>22753</v>
      </c>
      <c r="K688" s="63">
        <f t="shared" si="63"/>
        <v>16476</v>
      </c>
      <c r="L688" s="63">
        <f t="shared" si="64"/>
        <v>9887</v>
      </c>
      <c r="M688" s="63">
        <f t="shared" si="65"/>
        <v>5898</v>
      </c>
      <c r="N688" s="167"/>
      <c r="O688" s="167"/>
      <c r="P688" s="167"/>
      <c r="Q688" s="167"/>
      <c r="R688" s="167"/>
      <c r="S688" s="167"/>
    </row>
    <row r="689" spans="1:19" x14ac:dyDescent="0.25">
      <c r="A689" s="176">
        <v>689</v>
      </c>
      <c r="B689" s="174">
        <v>25.59</v>
      </c>
      <c r="C689" s="174">
        <v>63.96</v>
      </c>
      <c r="D689" s="174">
        <v>29.73</v>
      </c>
      <c r="E689" s="175">
        <f>'soust.uk.JMK př.č.2'!$M$30+'soust.uk.JMK př.č.2'!$N$30</f>
        <v>39578</v>
      </c>
      <c r="F689" s="175">
        <f>'soust.uk.JMK př.č.2'!$O$30+'soust.uk.JMK př.č.2'!$P$30</f>
        <v>22423</v>
      </c>
      <c r="G689" s="175">
        <f>'soust.uk.JMK př.č.2'!$L$30</f>
        <v>379</v>
      </c>
      <c r="H689" s="63">
        <f t="shared" si="60"/>
        <v>37873</v>
      </c>
      <c r="I689" s="63">
        <f t="shared" si="61"/>
        <v>27610</v>
      </c>
      <c r="J689" s="63">
        <f t="shared" si="62"/>
        <v>22753</v>
      </c>
      <c r="K689" s="63">
        <f t="shared" si="63"/>
        <v>16476</v>
      </c>
      <c r="L689" s="63">
        <f t="shared" si="64"/>
        <v>9884</v>
      </c>
      <c r="M689" s="63">
        <f t="shared" si="65"/>
        <v>5898</v>
      </c>
      <c r="N689" s="167"/>
      <c r="O689" s="167"/>
      <c r="P689" s="167"/>
      <c r="Q689" s="167"/>
      <c r="R689" s="167"/>
      <c r="S689" s="167"/>
    </row>
    <row r="690" spans="1:19" x14ac:dyDescent="0.25">
      <c r="A690" s="176">
        <v>690</v>
      </c>
      <c r="B690" s="174">
        <v>25.59</v>
      </c>
      <c r="C690" s="174">
        <v>63.97</v>
      </c>
      <c r="D690" s="174">
        <v>29.73</v>
      </c>
      <c r="E690" s="175">
        <f>'soust.uk.JMK př.č.2'!$M$30+'soust.uk.JMK př.č.2'!$N$30</f>
        <v>39578</v>
      </c>
      <c r="F690" s="175">
        <f>'soust.uk.JMK př.č.2'!$O$30+'soust.uk.JMK př.č.2'!$P$30</f>
        <v>22423</v>
      </c>
      <c r="G690" s="175">
        <f>'soust.uk.JMK př.č.2'!$L$30</f>
        <v>379</v>
      </c>
      <c r="H690" s="63">
        <f t="shared" si="60"/>
        <v>37873</v>
      </c>
      <c r="I690" s="63">
        <f t="shared" si="61"/>
        <v>27610</v>
      </c>
      <c r="J690" s="63">
        <f t="shared" si="62"/>
        <v>22752</v>
      </c>
      <c r="K690" s="63">
        <f t="shared" si="63"/>
        <v>16475</v>
      </c>
      <c r="L690" s="63">
        <f t="shared" si="64"/>
        <v>9884</v>
      </c>
      <c r="M690" s="63">
        <f t="shared" si="65"/>
        <v>5898</v>
      </c>
      <c r="N690" s="167"/>
      <c r="O690" s="167"/>
      <c r="P690" s="167"/>
      <c r="Q690" s="167"/>
      <c r="R690" s="167"/>
      <c r="S690" s="167"/>
    </row>
    <row r="691" spans="1:19" x14ac:dyDescent="0.25">
      <c r="A691" s="176">
        <v>691</v>
      </c>
      <c r="B691" s="174">
        <v>25.59</v>
      </c>
      <c r="C691" s="174">
        <v>63.97</v>
      </c>
      <c r="D691" s="174">
        <v>29.73</v>
      </c>
      <c r="E691" s="175">
        <f>'soust.uk.JMK př.č.2'!$M$30+'soust.uk.JMK př.č.2'!$N$30</f>
        <v>39578</v>
      </c>
      <c r="F691" s="175">
        <f>'soust.uk.JMK př.č.2'!$O$30+'soust.uk.JMK př.č.2'!$P$30</f>
        <v>22423</v>
      </c>
      <c r="G691" s="175">
        <f>'soust.uk.JMK př.č.2'!$L$30</f>
        <v>379</v>
      </c>
      <c r="H691" s="63">
        <f t="shared" ref="H691:H754" si="66">SUM(I691,L691,G691)</f>
        <v>37873</v>
      </c>
      <c r="I691" s="63">
        <f t="shared" ref="I691:I754" si="67">ROUND(1/B691*E691*12+1/D691*F691*12,0)</f>
        <v>27610</v>
      </c>
      <c r="J691" s="63">
        <f t="shared" ref="J691:J754" si="68">SUM(K691,M691,G691)</f>
        <v>22752</v>
      </c>
      <c r="K691" s="63">
        <f t="shared" ref="K691:K754" si="69">ROUND(1/C691*E691*12+1/D691*F691*12,0)</f>
        <v>16475</v>
      </c>
      <c r="L691" s="63">
        <f t="shared" ref="L691:L754" si="70">ROUND((I691*35.8%),0)</f>
        <v>9884</v>
      </c>
      <c r="M691" s="63">
        <f t="shared" ref="M691:M754" si="71">ROUND((K691*35.8%),0)</f>
        <v>5898</v>
      </c>
      <c r="N691" s="167"/>
      <c r="O691" s="167"/>
      <c r="P691" s="167"/>
      <c r="Q691" s="167"/>
      <c r="R691" s="167"/>
      <c r="S691" s="167"/>
    </row>
    <row r="692" spans="1:19" x14ac:dyDescent="0.25">
      <c r="A692" s="176">
        <v>692</v>
      </c>
      <c r="B692" s="174">
        <v>25.59</v>
      </c>
      <c r="C692" s="174">
        <v>63.97</v>
      </c>
      <c r="D692" s="174">
        <v>29.73</v>
      </c>
      <c r="E692" s="175">
        <f>'soust.uk.JMK př.č.2'!$M$30+'soust.uk.JMK př.č.2'!$N$30</f>
        <v>39578</v>
      </c>
      <c r="F692" s="175">
        <f>'soust.uk.JMK př.č.2'!$O$30+'soust.uk.JMK př.č.2'!$P$30</f>
        <v>22423</v>
      </c>
      <c r="G692" s="175">
        <f>'soust.uk.JMK př.č.2'!$L$30</f>
        <v>379</v>
      </c>
      <c r="H692" s="63">
        <f t="shared" si="66"/>
        <v>37873</v>
      </c>
      <c r="I692" s="63">
        <f t="shared" si="67"/>
        <v>27610</v>
      </c>
      <c r="J692" s="63">
        <f t="shared" si="68"/>
        <v>22752</v>
      </c>
      <c r="K692" s="63">
        <f t="shared" si="69"/>
        <v>16475</v>
      </c>
      <c r="L692" s="63">
        <f t="shared" si="70"/>
        <v>9884</v>
      </c>
      <c r="M692" s="63">
        <f t="shared" si="71"/>
        <v>5898</v>
      </c>
      <c r="N692" s="167"/>
      <c r="O692" s="167"/>
      <c r="P692" s="167"/>
      <c r="Q692" s="167"/>
      <c r="R692" s="167"/>
      <c r="S692" s="167"/>
    </row>
    <row r="693" spans="1:19" x14ac:dyDescent="0.25">
      <c r="A693" s="176">
        <v>693</v>
      </c>
      <c r="B693" s="174">
        <v>25.59</v>
      </c>
      <c r="C693" s="174">
        <v>63.98</v>
      </c>
      <c r="D693" s="174">
        <v>29.73</v>
      </c>
      <c r="E693" s="175">
        <f>'soust.uk.JMK př.č.2'!$M$30+'soust.uk.JMK př.č.2'!$N$30</f>
        <v>39578</v>
      </c>
      <c r="F693" s="175">
        <f>'soust.uk.JMK př.č.2'!$O$30+'soust.uk.JMK př.č.2'!$P$30</f>
        <v>22423</v>
      </c>
      <c r="G693" s="175">
        <f>'soust.uk.JMK př.č.2'!$L$30</f>
        <v>379</v>
      </c>
      <c r="H693" s="63">
        <f t="shared" si="66"/>
        <v>37873</v>
      </c>
      <c r="I693" s="63">
        <f t="shared" si="67"/>
        <v>27610</v>
      </c>
      <c r="J693" s="63">
        <f t="shared" si="68"/>
        <v>22751</v>
      </c>
      <c r="K693" s="63">
        <f t="shared" si="69"/>
        <v>16474</v>
      </c>
      <c r="L693" s="63">
        <f t="shared" si="70"/>
        <v>9884</v>
      </c>
      <c r="M693" s="63">
        <f t="shared" si="71"/>
        <v>5898</v>
      </c>
      <c r="N693" s="167"/>
      <c r="O693" s="167"/>
      <c r="P693" s="167"/>
      <c r="Q693" s="167"/>
      <c r="R693" s="167"/>
      <c r="S693" s="167"/>
    </row>
    <row r="694" spans="1:19" x14ac:dyDescent="0.25">
      <c r="A694" s="176">
        <v>694</v>
      </c>
      <c r="B694" s="174">
        <v>25.59</v>
      </c>
      <c r="C694" s="174">
        <v>63.98</v>
      </c>
      <c r="D694" s="174">
        <v>29.73</v>
      </c>
      <c r="E694" s="175">
        <f>'soust.uk.JMK př.č.2'!$M$30+'soust.uk.JMK př.č.2'!$N$30</f>
        <v>39578</v>
      </c>
      <c r="F694" s="175">
        <f>'soust.uk.JMK př.č.2'!$O$30+'soust.uk.JMK př.č.2'!$P$30</f>
        <v>22423</v>
      </c>
      <c r="G694" s="175">
        <f>'soust.uk.JMK př.č.2'!$L$30</f>
        <v>379</v>
      </c>
      <c r="H694" s="63">
        <f t="shared" si="66"/>
        <v>37873</v>
      </c>
      <c r="I694" s="63">
        <f t="shared" si="67"/>
        <v>27610</v>
      </c>
      <c r="J694" s="63">
        <f t="shared" si="68"/>
        <v>22751</v>
      </c>
      <c r="K694" s="63">
        <f t="shared" si="69"/>
        <v>16474</v>
      </c>
      <c r="L694" s="63">
        <f t="shared" si="70"/>
        <v>9884</v>
      </c>
      <c r="M694" s="63">
        <f t="shared" si="71"/>
        <v>5898</v>
      </c>
      <c r="N694" s="167"/>
      <c r="O694" s="167"/>
      <c r="P694" s="167"/>
      <c r="Q694" s="167"/>
      <c r="R694" s="167"/>
      <c r="S694" s="167"/>
    </row>
    <row r="695" spans="1:19" x14ac:dyDescent="0.25">
      <c r="A695" s="176">
        <v>695</v>
      </c>
      <c r="B695" s="174">
        <v>25.59</v>
      </c>
      <c r="C695" s="174">
        <v>63.98</v>
      </c>
      <c r="D695" s="174">
        <v>29.73</v>
      </c>
      <c r="E695" s="175">
        <f>'soust.uk.JMK př.č.2'!$M$30+'soust.uk.JMK př.č.2'!$N$30</f>
        <v>39578</v>
      </c>
      <c r="F695" s="175">
        <f>'soust.uk.JMK př.č.2'!$O$30+'soust.uk.JMK př.č.2'!$P$30</f>
        <v>22423</v>
      </c>
      <c r="G695" s="175">
        <f>'soust.uk.JMK př.č.2'!$L$30</f>
        <v>379</v>
      </c>
      <c r="H695" s="63">
        <f t="shared" si="66"/>
        <v>37873</v>
      </c>
      <c r="I695" s="63">
        <f t="shared" si="67"/>
        <v>27610</v>
      </c>
      <c r="J695" s="63">
        <f t="shared" si="68"/>
        <v>22751</v>
      </c>
      <c r="K695" s="63">
        <f t="shared" si="69"/>
        <v>16474</v>
      </c>
      <c r="L695" s="63">
        <f t="shared" si="70"/>
        <v>9884</v>
      </c>
      <c r="M695" s="63">
        <f t="shared" si="71"/>
        <v>5898</v>
      </c>
      <c r="N695" s="167"/>
      <c r="O695" s="167"/>
      <c r="P695" s="167"/>
      <c r="Q695" s="167"/>
      <c r="R695" s="167"/>
      <c r="S695" s="167"/>
    </row>
    <row r="696" spans="1:19" x14ac:dyDescent="0.25">
      <c r="A696" s="176">
        <v>696</v>
      </c>
      <c r="B696" s="174">
        <v>25.6</v>
      </c>
      <c r="C696" s="174">
        <v>63.99</v>
      </c>
      <c r="D696" s="174">
        <v>29.73</v>
      </c>
      <c r="E696" s="175">
        <f>'soust.uk.JMK př.č.2'!$M$30+'soust.uk.JMK př.č.2'!$N$30</f>
        <v>39578</v>
      </c>
      <c r="F696" s="175">
        <f>'soust.uk.JMK př.č.2'!$O$30+'soust.uk.JMK př.č.2'!$P$30</f>
        <v>22423</v>
      </c>
      <c r="G696" s="175">
        <f>'soust.uk.JMK př.č.2'!$L$30</f>
        <v>379</v>
      </c>
      <c r="H696" s="63">
        <f t="shared" si="66"/>
        <v>37864</v>
      </c>
      <c r="I696" s="63">
        <f t="shared" si="67"/>
        <v>27603</v>
      </c>
      <c r="J696" s="63">
        <f t="shared" si="68"/>
        <v>22749</v>
      </c>
      <c r="K696" s="63">
        <f t="shared" si="69"/>
        <v>16473</v>
      </c>
      <c r="L696" s="63">
        <f t="shared" si="70"/>
        <v>9882</v>
      </c>
      <c r="M696" s="63">
        <f t="shared" si="71"/>
        <v>5897</v>
      </c>
      <c r="N696" s="167"/>
      <c r="O696" s="167"/>
      <c r="P696" s="167"/>
      <c r="Q696" s="167"/>
      <c r="R696" s="167"/>
      <c r="S696" s="167"/>
    </row>
    <row r="697" spans="1:19" x14ac:dyDescent="0.25">
      <c r="A697" s="176">
        <v>697</v>
      </c>
      <c r="B697" s="174">
        <v>25.6</v>
      </c>
      <c r="C697" s="174">
        <v>63.99</v>
      </c>
      <c r="D697" s="174">
        <v>29.73</v>
      </c>
      <c r="E697" s="175">
        <f>'soust.uk.JMK př.č.2'!$M$30+'soust.uk.JMK př.č.2'!$N$30</f>
        <v>39578</v>
      </c>
      <c r="F697" s="175">
        <f>'soust.uk.JMK př.č.2'!$O$30+'soust.uk.JMK př.č.2'!$P$30</f>
        <v>22423</v>
      </c>
      <c r="G697" s="175">
        <f>'soust.uk.JMK př.č.2'!$L$30</f>
        <v>379</v>
      </c>
      <c r="H697" s="63">
        <f t="shared" si="66"/>
        <v>37864</v>
      </c>
      <c r="I697" s="63">
        <f t="shared" si="67"/>
        <v>27603</v>
      </c>
      <c r="J697" s="63">
        <f t="shared" si="68"/>
        <v>22749</v>
      </c>
      <c r="K697" s="63">
        <f t="shared" si="69"/>
        <v>16473</v>
      </c>
      <c r="L697" s="63">
        <f t="shared" si="70"/>
        <v>9882</v>
      </c>
      <c r="M697" s="63">
        <f t="shared" si="71"/>
        <v>5897</v>
      </c>
      <c r="N697" s="167"/>
      <c r="O697" s="167"/>
      <c r="P697" s="167"/>
      <c r="Q697" s="167"/>
      <c r="R697" s="167"/>
      <c r="S697" s="167"/>
    </row>
    <row r="698" spans="1:19" x14ac:dyDescent="0.25">
      <c r="A698" s="176">
        <v>698</v>
      </c>
      <c r="B698" s="174">
        <v>25.6</v>
      </c>
      <c r="C698" s="174">
        <v>64</v>
      </c>
      <c r="D698" s="174">
        <v>29.73</v>
      </c>
      <c r="E698" s="175">
        <f>'soust.uk.JMK př.č.2'!$M$30+'soust.uk.JMK př.č.2'!$N$30</f>
        <v>39578</v>
      </c>
      <c r="F698" s="175">
        <f>'soust.uk.JMK př.č.2'!$O$30+'soust.uk.JMK př.č.2'!$P$30</f>
        <v>22423</v>
      </c>
      <c r="G698" s="175">
        <f>'soust.uk.JMK př.č.2'!$L$30</f>
        <v>379</v>
      </c>
      <c r="H698" s="63">
        <f t="shared" si="66"/>
        <v>37864</v>
      </c>
      <c r="I698" s="63">
        <f t="shared" si="67"/>
        <v>27603</v>
      </c>
      <c r="J698" s="63">
        <f t="shared" si="68"/>
        <v>22748</v>
      </c>
      <c r="K698" s="63">
        <f t="shared" si="69"/>
        <v>16472</v>
      </c>
      <c r="L698" s="63">
        <f t="shared" si="70"/>
        <v>9882</v>
      </c>
      <c r="M698" s="63">
        <f t="shared" si="71"/>
        <v>5897</v>
      </c>
      <c r="N698" s="167"/>
      <c r="O698" s="167"/>
      <c r="P698" s="167"/>
      <c r="Q698" s="167"/>
      <c r="R698" s="167"/>
      <c r="S698" s="167"/>
    </row>
    <row r="699" spans="1:19" x14ac:dyDescent="0.25">
      <c r="A699" s="176">
        <v>699</v>
      </c>
      <c r="B699" s="174">
        <v>25.6</v>
      </c>
      <c r="C699" s="174">
        <v>64</v>
      </c>
      <c r="D699" s="174">
        <v>29.73</v>
      </c>
      <c r="E699" s="175">
        <f>'soust.uk.JMK př.č.2'!$M$30+'soust.uk.JMK př.č.2'!$N$30</f>
        <v>39578</v>
      </c>
      <c r="F699" s="175">
        <f>'soust.uk.JMK př.č.2'!$O$30+'soust.uk.JMK př.č.2'!$P$30</f>
        <v>22423</v>
      </c>
      <c r="G699" s="175">
        <f>'soust.uk.JMK př.č.2'!$L$30</f>
        <v>379</v>
      </c>
      <c r="H699" s="63">
        <f t="shared" si="66"/>
        <v>37864</v>
      </c>
      <c r="I699" s="63">
        <f t="shared" si="67"/>
        <v>27603</v>
      </c>
      <c r="J699" s="63">
        <f t="shared" si="68"/>
        <v>22748</v>
      </c>
      <c r="K699" s="63">
        <f t="shared" si="69"/>
        <v>16472</v>
      </c>
      <c r="L699" s="63">
        <f t="shared" si="70"/>
        <v>9882</v>
      </c>
      <c r="M699" s="63">
        <f t="shared" si="71"/>
        <v>5897</v>
      </c>
      <c r="N699" s="167"/>
      <c r="O699" s="167"/>
      <c r="P699" s="167"/>
      <c r="Q699" s="167"/>
      <c r="R699" s="167"/>
      <c r="S699" s="167"/>
    </row>
    <row r="700" spans="1:19" x14ac:dyDescent="0.25">
      <c r="A700" s="176">
        <v>700</v>
      </c>
      <c r="B700" s="174">
        <v>25.6</v>
      </c>
      <c r="C700" s="174">
        <v>64</v>
      </c>
      <c r="D700" s="174">
        <v>29.73</v>
      </c>
      <c r="E700" s="175">
        <f>'soust.uk.JMK př.č.2'!$M$30+'soust.uk.JMK př.č.2'!$N$30</f>
        <v>39578</v>
      </c>
      <c r="F700" s="175">
        <f>'soust.uk.JMK př.č.2'!$O$30+'soust.uk.JMK př.č.2'!$P$30</f>
        <v>22423</v>
      </c>
      <c r="G700" s="175">
        <f>'soust.uk.JMK př.č.2'!$L$30</f>
        <v>379</v>
      </c>
      <c r="H700" s="63">
        <f t="shared" si="66"/>
        <v>37864</v>
      </c>
      <c r="I700" s="63">
        <f t="shared" si="67"/>
        <v>27603</v>
      </c>
      <c r="J700" s="63">
        <f t="shared" si="68"/>
        <v>22748</v>
      </c>
      <c r="K700" s="63">
        <f t="shared" si="69"/>
        <v>16472</v>
      </c>
      <c r="L700" s="63">
        <f t="shared" si="70"/>
        <v>9882</v>
      </c>
      <c r="M700" s="63">
        <f t="shared" si="71"/>
        <v>5897</v>
      </c>
      <c r="N700" s="167"/>
      <c r="O700" s="167"/>
      <c r="P700" s="167"/>
      <c r="Q700" s="167"/>
      <c r="R700" s="167"/>
      <c r="S700" s="167"/>
    </row>
    <row r="701" spans="1:19" x14ac:dyDescent="0.25">
      <c r="A701" s="176">
        <v>701</v>
      </c>
      <c r="B701" s="174">
        <v>25.6</v>
      </c>
      <c r="C701" s="174">
        <v>64.010000000000005</v>
      </c>
      <c r="D701" s="174">
        <v>29.73</v>
      </c>
      <c r="E701" s="175">
        <f>'soust.uk.JMK př.č.2'!$M$30+'soust.uk.JMK př.č.2'!$N$30</f>
        <v>39578</v>
      </c>
      <c r="F701" s="175">
        <f>'soust.uk.JMK př.č.2'!$O$30+'soust.uk.JMK př.č.2'!$P$30</f>
        <v>22423</v>
      </c>
      <c r="G701" s="175">
        <f>'soust.uk.JMK př.č.2'!$L$30</f>
        <v>379</v>
      </c>
      <c r="H701" s="63">
        <f t="shared" si="66"/>
        <v>37864</v>
      </c>
      <c r="I701" s="63">
        <f t="shared" si="67"/>
        <v>27603</v>
      </c>
      <c r="J701" s="63">
        <f t="shared" si="68"/>
        <v>22745</v>
      </c>
      <c r="K701" s="63">
        <f t="shared" si="69"/>
        <v>16470</v>
      </c>
      <c r="L701" s="63">
        <f t="shared" si="70"/>
        <v>9882</v>
      </c>
      <c r="M701" s="63">
        <f t="shared" si="71"/>
        <v>5896</v>
      </c>
      <c r="N701" s="167"/>
      <c r="O701" s="167"/>
      <c r="P701" s="167"/>
      <c r="Q701" s="167"/>
      <c r="R701" s="167"/>
      <c r="S701" s="167"/>
    </row>
    <row r="702" spans="1:19" x14ac:dyDescent="0.25">
      <c r="A702" s="176">
        <v>702</v>
      </c>
      <c r="B702" s="174">
        <v>25.6</v>
      </c>
      <c r="C702" s="174">
        <v>64.010000000000005</v>
      </c>
      <c r="D702" s="174">
        <v>29.73</v>
      </c>
      <c r="E702" s="175">
        <f>'soust.uk.JMK př.č.2'!$M$30+'soust.uk.JMK př.č.2'!$N$30</f>
        <v>39578</v>
      </c>
      <c r="F702" s="175">
        <f>'soust.uk.JMK př.č.2'!$O$30+'soust.uk.JMK př.č.2'!$P$30</f>
        <v>22423</v>
      </c>
      <c r="G702" s="175">
        <f>'soust.uk.JMK př.č.2'!$L$30</f>
        <v>379</v>
      </c>
      <c r="H702" s="63">
        <f t="shared" si="66"/>
        <v>37864</v>
      </c>
      <c r="I702" s="63">
        <f t="shared" si="67"/>
        <v>27603</v>
      </c>
      <c r="J702" s="63">
        <f t="shared" si="68"/>
        <v>22745</v>
      </c>
      <c r="K702" s="63">
        <f t="shared" si="69"/>
        <v>16470</v>
      </c>
      <c r="L702" s="63">
        <f t="shared" si="70"/>
        <v>9882</v>
      </c>
      <c r="M702" s="63">
        <f t="shared" si="71"/>
        <v>5896</v>
      </c>
      <c r="N702" s="167"/>
      <c r="O702" s="167"/>
      <c r="P702" s="167"/>
      <c r="Q702" s="167"/>
      <c r="R702" s="167"/>
      <c r="S702" s="167"/>
    </row>
    <row r="703" spans="1:19" x14ac:dyDescent="0.25">
      <c r="A703" s="176">
        <v>703</v>
      </c>
      <c r="B703" s="174">
        <v>25.61</v>
      </c>
      <c r="C703" s="174">
        <v>64.010000000000005</v>
      </c>
      <c r="D703" s="174">
        <v>29.73</v>
      </c>
      <c r="E703" s="175">
        <f>'soust.uk.JMK př.č.2'!$M$30+'soust.uk.JMK př.č.2'!$N$30</f>
        <v>39578</v>
      </c>
      <c r="F703" s="175">
        <f>'soust.uk.JMK př.č.2'!$O$30+'soust.uk.JMK př.č.2'!$P$30</f>
        <v>22423</v>
      </c>
      <c r="G703" s="175">
        <f>'soust.uk.JMK př.č.2'!$L$30</f>
        <v>379</v>
      </c>
      <c r="H703" s="63">
        <f t="shared" si="66"/>
        <v>37854</v>
      </c>
      <c r="I703" s="63">
        <f t="shared" si="67"/>
        <v>27596</v>
      </c>
      <c r="J703" s="63">
        <f t="shared" si="68"/>
        <v>22745</v>
      </c>
      <c r="K703" s="63">
        <f t="shared" si="69"/>
        <v>16470</v>
      </c>
      <c r="L703" s="63">
        <f t="shared" si="70"/>
        <v>9879</v>
      </c>
      <c r="M703" s="63">
        <f t="shared" si="71"/>
        <v>5896</v>
      </c>
      <c r="N703" s="167"/>
      <c r="O703" s="167"/>
      <c r="P703" s="167"/>
      <c r="Q703" s="167"/>
      <c r="R703" s="167"/>
      <c r="S703" s="167"/>
    </row>
    <row r="704" spans="1:19" x14ac:dyDescent="0.25">
      <c r="A704" s="176">
        <v>704</v>
      </c>
      <c r="B704" s="174">
        <v>25.61</v>
      </c>
      <c r="C704" s="174">
        <v>64.02</v>
      </c>
      <c r="D704" s="174">
        <v>29.73</v>
      </c>
      <c r="E704" s="175">
        <f>'soust.uk.JMK př.č.2'!$M$30+'soust.uk.JMK př.č.2'!$N$30</f>
        <v>39578</v>
      </c>
      <c r="F704" s="175">
        <f>'soust.uk.JMK př.č.2'!$O$30+'soust.uk.JMK př.č.2'!$P$30</f>
        <v>22423</v>
      </c>
      <c r="G704" s="175">
        <f>'soust.uk.JMK př.č.2'!$L$30</f>
        <v>379</v>
      </c>
      <c r="H704" s="63">
        <f t="shared" si="66"/>
        <v>37854</v>
      </c>
      <c r="I704" s="63">
        <f t="shared" si="67"/>
        <v>27596</v>
      </c>
      <c r="J704" s="63">
        <f t="shared" si="68"/>
        <v>22744</v>
      </c>
      <c r="K704" s="63">
        <f t="shared" si="69"/>
        <v>16469</v>
      </c>
      <c r="L704" s="63">
        <f t="shared" si="70"/>
        <v>9879</v>
      </c>
      <c r="M704" s="63">
        <f t="shared" si="71"/>
        <v>5896</v>
      </c>
      <c r="N704" s="167"/>
      <c r="O704" s="167"/>
      <c r="P704" s="167"/>
      <c r="Q704" s="167"/>
      <c r="R704" s="167"/>
      <c r="S704" s="167"/>
    </row>
    <row r="705" spans="1:19" x14ac:dyDescent="0.25">
      <c r="A705" s="176">
        <v>705</v>
      </c>
      <c r="B705" s="174">
        <v>25.61</v>
      </c>
      <c r="C705" s="174">
        <v>64.02</v>
      </c>
      <c r="D705" s="174">
        <v>29.73</v>
      </c>
      <c r="E705" s="175">
        <f>'soust.uk.JMK př.č.2'!$M$30+'soust.uk.JMK př.č.2'!$N$30</f>
        <v>39578</v>
      </c>
      <c r="F705" s="175">
        <f>'soust.uk.JMK př.č.2'!$O$30+'soust.uk.JMK př.č.2'!$P$30</f>
        <v>22423</v>
      </c>
      <c r="G705" s="175">
        <f>'soust.uk.JMK př.č.2'!$L$30</f>
        <v>379</v>
      </c>
      <c r="H705" s="63">
        <f t="shared" si="66"/>
        <v>37854</v>
      </c>
      <c r="I705" s="63">
        <f t="shared" si="67"/>
        <v>27596</v>
      </c>
      <c r="J705" s="63">
        <f t="shared" si="68"/>
        <v>22744</v>
      </c>
      <c r="K705" s="63">
        <f t="shared" si="69"/>
        <v>16469</v>
      </c>
      <c r="L705" s="63">
        <f t="shared" si="70"/>
        <v>9879</v>
      </c>
      <c r="M705" s="63">
        <f t="shared" si="71"/>
        <v>5896</v>
      </c>
      <c r="N705" s="167"/>
      <c r="O705" s="167"/>
      <c r="P705" s="167"/>
      <c r="Q705" s="167"/>
      <c r="R705" s="167"/>
      <c r="S705" s="167"/>
    </row>
    <row r="706" spans="1:19" x14ac:dyDescent="0.25">
      <c r="A706" s="176">
        <v>706</v>
      </c>
      <c r="B706" s="174">
        <v>25.61</v>
      </c>
      <c r="C706" s="174">
        <v>64.02</v>
      </c>
      <c r="D706" s="174">
        <v>29.73</v>
      </c>
      <c r="E706" s="175">
        <f>'soust.uk.JMK př.č.2'!$M$30+'soust.uk.JMK př.č.2'!$N$30</f>
        <v>39578</v>
      </c>
      <c r="F706" s="175">
        <f>'soust.uk.JMK př.č.2'!$O$30+'soust.uk.JMK př.č.2'!$P$30</f>
        <v>22423</v>
      </c>
      <c r="G706" s="175">
        <f>'soust.uk.JMK př.č.2'!$L$30</f>
        <v>379</v>
      </c>
      <c r="H706" s="63">
        <f t="shared" si="66"/>
        <v>37854</v>
      </c>
      <c r="I706" s="63">
        <f t="shared" si="67"/>
        <v>27596</v>
      </c>
      <c r="J706" s="63">
        <f t="shared" si="68"/>
        <v>22744</v>
      </c>
      <c r="K706" s="63">
        <f t="shared" si="69"/>
        <v>16469</v>
      </c>
      <c r="L706" s="63">
        <f t="shared" si="70"/>
        <v>9879</v>
      </c>
      <c r="M706" s="63">
        <f t="shared" si="71"/>
        <v>5896</v>
      </c>
      <c r="N706" s="167"/>
      <c r="O706" s="167"/>
      <c r="P706" s="167"/>
      <c r="Q706" s="167"/>
      <c r="R706" s="167"/>
      <c r="S706" s="167"/>
    </row>
    <row r="707" spans="1:19" x14ac:dyDescent="0.25">
      <c r="A707" s="176">
        <v>707</v>
      </c>
      <c r="B707" s="174">
        <v>25.61</v>
      </c>
      <c r="C707" s="174">
        <v>64.03</v>
      </c>
      <c r="D707" s="174">
        <v>29.73</v>
      </c>
      <c r="E707" s="175">
        <f>'soust.uk.JMK př.č.2'!$M$30+'soust.uk.JMK př.č.2'!$N$30</f>
        <v>39578</v>
      </c>
      <c r="F707" s="175">
        <f>'soust.uk.JMK př.č.2'!$O$30+'soust.uk.JMK př.č.2'!$P$30</f>
        <v>22423</v>
      </c>
      <c r="G707" s="175">
        <f>'soust.uk.JMK př.č.2'!$L$30</f>
        <v>379</v>
      </c>
      <c r="H707" s="63">
        <f t="shared" si="66"/>
        <v>37854</v>
      </c>
      <c r="I707" s="63">
        <f t="shared" si="67"/>
        <v>27596</v>
      </c>
      <c r="J707" s="63">
        <f t="shared" si="68"/>
        <v>22743</v>
      </c>
      <c r="K707" s="63">
        <f t="shared" si="69"/>
        <v>16468</v>
      </c>
      <c r="L707" s="63">
        <f t="shared" si="70"/>
        <v>9879</v>
      </c>
      <c r="M707" s="63">
        <f t="shared" si="71"/>
        <v>5896</v>
      </c>
      <c r="N707" s="167"/>
      <c r="O707" s="167"/>
      <c r="P707" s="167"/>
      <c r="Q707" s="167"/>
      <c r="R707" s="167"/>
      <c r="S707" s="167"/>
    </row>
    <row r="708" spans="1:19" x14ac:dyDescent="0.25">
      <c r="A708" s="176">
        <v>708</v>
      </c>
      <c r="B708" s="174">
        <v>25.61</v>
      </c>
      <c r="C708" s="174">
        <v>64.03</v>
      </c>
      <c r="D708" s="174">
        <v>29.73</v>
      </c>
      <c r="E708" s="175">
        <f>'soust.uk.JMK př.č.2'!$M$30+'soust.uk.JMK př.č.2'!$N$30</f>
        <v>39578</v>
      </c>
      <c r="F708" s="175">
        <f>'soust.uk.JMK př.č.2'!$O$30+'soust.uk.JMK př.č.2'!$P$30</f>
        <v>22423</v>
      </c>
      <c r="G708" s="175">
        <f>'soust.uk.JMK př.č.2'!$L$30</f>
        <v>379</v>
      </c>
      <c r="H708" s="63">
        <f t="shared" si="66"/>
        <v>37854</v>
      </c>
      <c r="I708" s="63">
        <f t="shared" si="67"/>
        <v>27596</v>
      </c>
      <c r="J708" s="63">
        <f t="shared" si="68"/>
        <v>22743</v>
      </c>
      <c r="K708" s="63">
        <f t="shared" si="69"/>
        <v>16468</v>
      </c>
      <c r="L708" s="63">
        <f t="shared" si="70"/>
        <v>9879</v>
      </c>
      <c r="M708" s="63">
        <f t="shared" si="71"/>
        <v>5896</v>
      </c>
      <c r="N708" s="167"/>
      <c r="O708" s="167"/>
      <c r="P708" s="167"/>
      <c r="Q708" s="167"/>
      <c r="R708" s="167"/>
      <c r="S708" s="167"/>
    </row>
    <row r="709" spans="1:19" x14ac:dyDescent="0.25">
      <c r="A709" s="176">
        <v>709</v>
      </c>
      <c r="B709" s="174">
        <v>25.61</v>
      </c>
      <c r="C709" s="174">
        <v>64.03</v>
      </c>
      <c r="D709" s="174">
        <v>29.73</v>
      </c>
      <c r="E709" s="175">
        <f>'soust.uk.JMK př.č.2'!$M$30+'soust.uk.JMK př.č.2'!$N$30</f>
        <v>39578</v>
      </c>
      <c r="F709" s="175">
        <f>'soust.uk.JMK př.č.2'!$O$30+'soust.uk.JMK př.č.2'!$P$30</f>
        <v>22423</v>
      </c>
      <c r="G709" s="175">
        <f>'soust.uk.JMK př.č.2'!$L$30</f>
        <v>379</v>
      </c>
      <c r="H709" s="63">
        <f t="shared" si="66"/>
        <v>37854</v>
      </c>
      <c r="I709" s="63">
        <f t="shared" si="67"/>
        <v>27596</v>
      </c>
      <c r="J709" s="63">
        <f t="shared" si="68"/>
        <v>22743</v>
      </c>
      <c r="K709" s="63">
        <f t="shared" si="69"/>
        <v>16468</v>
      </c>
      <c r="L709" s="63">
        <f t="shared" si="70"/>
        <v>9879</v>
      </c>
      <c r="M709" s="63">
        <f t="shared" si="71"/>
        <v>5896</v>
      </c>
      <c r="N709" s="167"/>
      <c r="O709" s="167"/>
      <c r="P709" s="167"/>
      <c r="Q709" s="167"/>
      <c r="R709" s="167"/>
      <c r="S709" s="167"/>
    </row>
    <row r="710" spans="1:19" x14ac:dyDescent="0.25">
      <c r="A710" s="176">
        <v>710</v>
      </c>
      <c r="B710" s="174">
        <v>25.62</v>
      </c>
      <c r="C710" s="174">
        <v>64.040000000000006</v>
      </c>
      <c r="D710" s="174">
        <v>29.73</v>
      </c>
      <c r="E710" s="175">
        <f>'soust.uk.JMK př.č.2'!$M$30+'soust.uk.JMK př.č.2'!$N$30</f>
        <v>39578</v>
      </c>
      <c r="F710" s="175">
        <f>'soust.uk.JMK př.č.2'!$O$30+'soust.uk.JMK př.č.2'!$P$30</f>
        <v>22423</v>
      </c>
      <c r="G710" s="175">
        <f>'soust.uk.JMK př.č.2'!$L$30</f>
        <v>379</v>
      </c>
      <c r="H710" s="63">
        <f t="shared" si="66"/>
        <v>37844</v>
      </c>
      <c r="I710" s="63">
        <f t="shared" si="67"/>
        <v>27588</v>
      </c>
      <c r="J710" s="63">
        <f t="shared" si="68"/>
        <v>22741</v>
      </c>
      <c r="K710" s="63">
        <f t="shared" si="69"/>
        <v>16467</v>
      </c>
      <c r="L710" s="63">
        <f t="shared" si="70"/>
        <v>9877</v>
      </c>
      <c r="M710" s="63">
        <f t="shared" si="71"/>
        <v>5895</v>
      </c>
      <c r="N710" s="167"/>
      <c r="O710" s="167"/>
      <c r="P710" s="167"/>
      <c r="Q710" s="167"/>
      <c r="R710" s="167"/>
      <c r="S710" s="167"/>
    </row>
    <row r="711" spans="1:19" x14ac:dyDescent="0.25">
      <c r="A711" s="176">
        <v>711</v>
      </c>
      <c r="B711" s="174">
        <v>25.62</v>
      </c>
      <c r="C711" s="174">
        <v>64.040000000000006</v>
      </c>
      <c r="D711" s="174">
        <v>29.73</v>
      </c>
      <c r="E711" s="175">
        <f>'soust.uk.JMK př.č.2'!$M$30+'soust.uk.JMK př.č.2'!$N$30</f>
        <v>39578</v>
      </c>
      <c r="F711" s="175">
        <f>'soust.uk.JMK př.č.2'!$O$30+'soust.uk.JMK př.č.2'!$P$30</f>
        <v>22423</v>
      </c>
      <c r="G711" s="175">
        <f>'soust.uk.JMK př.č.2'!$L$30</f>
        <v>379</v>
      </c>
      <c r="H711" s="63">
        <f t="shared" si="66"/>
        <v>37844</v>
      </c>
      <c r="I711" s="63">
        <f t="shared" si="67"/>
        <v>27588</v>
      </c>
      <c r="J711" s="63">
        <f t="shared" si="68"/>
        <v>22741</v>
      </c>
      <c r="K711" s="63">
        <f t="shared" si="69"/>
        <v>16467</v>
      </c>
      <c r="L711" s="63">
        <f t="shared" si="70"/>
        <v>9877</v>
      </c>
      <c r="M711" s="63">
        <f t="shared" si="71"/>
        <v>5895</v>
      </c>
      <c r="N711" s="167"/>
      <c r="O711" s="167"/>
      <c r="P711" s="167"/>
      <c r="Q711" s="167"/>
      <c r="R711" s="167"/>
      <c r="S711" s="167"/>
    </row>
    <row r="712" spans="1:19" x14ac:dyDescent="0.25">
      <c r="A712" s="176">
        <v>712</v>
      </c>
      <c r="B712" s="174">
        <v>25.62</v>
      </c>
      <c r="C712" s="174">
        <v>64.05</v>
      </c>
      <c r="D712" s="174">
        <v>29.73</v>
      </c>
      <c r="E712" s="175">
        <f>'soust.uk.JMK př.č.2'!$M$30+'soust.uk.JMK př.č.2'!$N$30</f>
        <v>39578</v>
      </c>
      <c r="F712" s="175">
        <f>'soust.uk.JMK př.č.2'!$O$30+'soust.uk.JMK př.č.2'!$P$30</f>
        <v>22423</v>
      </c>
      <c r="G712" s="175">
        <f>'soust.uk.JMK př.č.2'!$L$30</f>
        <v>379</v>
      </c>
      <c r="H712" s="63">
        <f t="shared" si="66"/>
        <v>37844</v>
      </c>
      <c r="I712" s="63">
        <f t="shared" si="67"/>
        <v>27588</v>
      </c>
      <c r="J712" s="63">
        <f t="shared" si="68"/>
        <v>22740</v>
      </c>
      <c r="K712" s="63">
        <f t="shared" si="69"/>
        <v>16466</v>
      </c>
      <c r="L712" s="63">
        <f t="shared" si="70"/>
        <v>9877</v>
      </c>
      <c r="M712" s="63">
        <f t="shared" si="71"/>
        <v>5895</v>
      </c>
      <c r="N712" s="167"/>
      <c r="O712" s="167"/>
      <c r="P712" s="167"/>
      <c r="Q712" s="167"/>
      <c r="R712" s="167"/>
      <c r="S712" s="167"/>
    </row>
    <row r="713" spans="1:19" x14ac:dyDescent="0.25">
      <c r="A713" s="176">
        <v>713</v>
      </c>
      <c r="B713" s="174">
        <v>25.62</v>
      </c>
      <c r="C713" s="174">
        <v>64.05</v>
      </c>
      <c r="D713" s="174">
        <v>29.73</v>
      </c>
      <c r="E713" s="175">
        <f>'soust.uk.JMK př.č.2'!$M$30+'soust.uk.JMK př.č.2'!$N$30</f>
        <v>39578</v>
      </c>
      <c r="F713" s="175">
        <f>'soust.uk.JMK př.č.2'!$O$30+'soust.uk.JMK př.č.2'!$P$30</f>
        <v>22423</v>
      </c>
      <c r="G713" s="175">
        <f>'soust.uk.JMK př.č.2'!$L$30</f>
        <v>379</v>
      </c>
      <c r="H713" s="63">
        <f t="shared" si="66"/>
        <v>37844</v>
      </c>
      <c r="I713" s="63">
        <f t="shared" si="67"/>
        <v>27588</v>
      </c>
      <c r="J713" s="63">
        <f t="shared" si="68"/>
        <v>22740</v>
      </c>
      <c r="K713" s="63">
        <f t="shared" si="69"/>
        <v>16466</v>
      </c>
      <c r="L713" s="63">
        <f t="shared" si="70"/>
        <v>9877</v>
      </c>
      <c r="M713" s="63">
        <f t="shared" si="71"/>
        <v>5895</v>
      </c>
      <c r="N713" s="167"/>
      <c r="O713" s="167"/>
      <c r="P713" s="167"/>
      <c r="Q713" s="167"/>
      <c r="R713" s="167"/>
      <c r="S713" s="167"/>
    </row>
    <row r="714" spans="1:19" x14ac:dyDescent="0.25">
      <c r="A714" s="176">
        <v>714</v>
      </c>
      <c r="B714" s="174">
        <v>25.62</v>
      </c>
      <c r="C714" s="174">
        <v>64.05</v>
      </c>
      <c r="D714" s="174">
        <v>29.73</v>
      </c>
      <c r="E714" s="175">
        <f>'soust.uk.JMK př.č.2'!$M$30+'soust.uk.JMK př.č.2'!$N$30</f>
        <v>39578</v>
      </c>
      <c r="F714" s="175">
        <f>'soust.uk.JMK př.č.2'!$O$30+'soust.uk.JMK př.č.2'!$P$30</f>
        <v>22423</v>
      </c>
      <c r="G714" s="175">
        <f>'soust.uk.JMK př.č.2'!$L$30</f>
        <v>379</v>
      </c>
      <c r="H714" s="63">
        <f t="shared" si="66"/>
        <v>37844</v>
      </c>
      <c r="I714" s="63">
        <f t="shared" si="67"/>
        <v>27588</v>
      </c>
      <c r="J714" s="63">
        <f t="shared" si="68"/>
        <v>22740</v>
      </c>
      <c r="K714" s="63">
        <f t="shared" si="69"/>
        <v>16466</v>
      </c>
      <c r="L714" s="63">
        <f t="shared" si="70"/>
        <v>9877</v>
      </c>
      <c r="M714" s="63">
        <f t="shared" si="71"/>
        <v>5895</v>
      </c>
      <c r="N714" s="167"/>
      <c r="O714" s="167"/>
      <c r="P714" s="167"/>
      <c r="Q714" s="167"/>
      <c r="R714" s="167"/>
      <c r="S714" s="167"/>
    </row>
    <row r="715" spans="1:19" x14ac:dyDescent="0.25">
      <c r="A715" s="176">
        <v>715</v>
      </c>
      <c r="B715" s="174">
        <v>25.62</v>
      </c>
      <c r="C715" s="174">
        <v>64.06</v>
      </c>
      <c r="D715" s="174">
        <v>29.73</v>
      </c>
      <c r="E715" s="175">
        <f>'soust.uk.JMK př.č.2'!$M$30+'soust.uk.JMK př.č.2'!$N$30</f>
        <v>39578</v>
      </c>
      <c r="F715" s="175">
        <f>'soust.uk.JMK př.č.2'!$O$30+'soust.uk.JMK př.č.2'!$P$30</f>
        <v>22423</v>
      </c>
      <c r="G715" s="175">
        <f>'soust.uk.JMK př.č.2'!$L$30</f>
        <v>379</v>
      </c>
      <c r="H715" s="63">
        <f t="shared" si="66"/>
        <v>37844</v>
      </c>
      <c r="I715" s="63">
        <f t="shared" si="67"/>
        <v>27588</v>
      </c>
      <c r="J715" s="63">
        <f t="shared" si="68"/>
        <v>22738</v>
      </c>
      <c r="K715" s="63">
        <f t="shared" si="69"/>
        <v>16465</v>
      </c>
      <c r="L715" s="63">
        <f t="shared" si="70"/>
        <v>9877</v>
      </c>
      <c r="M715" s="63">
        <f t="shared" si="71"/>
        <v>5894</v>
      </c>
      <c r="N715" s="167"/>
      <c r="O715" s="167"/>
      <c r="P715" s="167"/>
      <c r="Q715" s="167"/>
      <c r="R715" s="167"/>
      <c r="S715" s="167"/>
    </row>
    <row r="716" spans="1:19" x14ac:dyDescent="0.25">
      <c r="A716" s="176">
        <v>716</v>
      </c>
      <c r="B716" s="174">
        <v>25.62</v>
      </c>
      <c r="C716" s="174">
        <v>64.06</v>
      </c>
      <c r="D716" s="174">
        <v>29.73</v>
      </c>
      <c r="E716" s="175">
        <f>'soust.uk.JMK př.č.2'!$M$30+'soust.uk.JMK př.č.2'!$N$30</f>
        <v>39578</v>
      </c>
      <c r="F716" s="175">
        <f>'soust.uk.JMK př.č.2'!$O$30+'soust.uk.JMK př.č.2'!$P$30</f>
        <v>22423</v>
      </c>
      <c r="G716" s="175">
        <f>'soust.uk.JMK př.č.2'!$L$30</f>
        <v>379</v>
      </c>
      <c r="H716" s="63">
        <f t="shared" si="66"/>
        <v>37844</v>
      </c>
      <c r="I716" s="63">
        <f t="shared" si="67"/>
        <v>27588</v>
      </c>
      <c r="J716" s="63">
        <f t="shared" si="68"/>
        <v>22738</v>
      </c>
      <c r="K716" s="63">
        <f t="shared" si="69"/>
        <v>16465</v>
      </c>
      <c r="L716" s="63">
        <f t="shared" si="70"/>
        <v>9877</v>
      </c>
      <c r="M716" s="63">
        <f t="shared" si="71"/>
        <v>5894</v>
      </c>
      <c r="N716" s="167"/>
      <c r="O716" s="167"/>
      <c r="P716" s="167"/>
      <c r="Q716" s="167"/>
      <c r="R716" s="167"/>
      <c r="S716" s="167"/>
    </row>
    <row r="717" spans="1:19" x14ac:dyDescent="0.25">
      <c r="A717" s="176">
        <v>717</v>
      </c>
      <c r="B717" s="174">
        <v>25.63</v>
      </c>
      <c r="C717" s="174">
        <v>64.06</v>
      </c>
      <c r="D717" s="174">
        <v>29.73</v>
      </c>
      <c r="E717" s="175">
        <f>'soust.uk.JMK př.č.2'!$M$30+'soust.uk.JMK př.č.2'!$N$30</f>
        <v>39578</v>
      </c>
      <c r="F717" s="175">
        <f>'soust.uk.JMK př.č.2'!$O$30+'soust.uk.JMK př.č.2'!$P$30</f>
        <v>22423</v>
      </c>
      <c r="G717" s="175">
        <f>'soust.uk.JMK př.č.2'!$L$30</f>
        <v>379</v>
      </c>
      <c r="H717" s="63">
        <f t="shared" si="66"/>
        <v>37834</v>
      </c>
      <c r="I717" s="63">
        <f t="shared" si="67"/>
        <v>27581</v>
      </c>
      <c r="J717" s="63">
        <f t="shared" si="68"/>
        <v>22738</v>
      </c>
      <c r="K717" s="63">
        <f t="shared" si="69"/>
        <v>16465</v>
      </c>
      <c r="L717" s="63">
        <f t="shared" si="70"/>
        <v>9874</v>
      </c>
      <c r="M717" s="63">
        <f t="shared" si="71"/>
        <v>5894</v>
      </c>
      <c r="N717" s="167"/>
      <c r="O717" s="167"/>
      <c r="P717" s="167"/>
      <c r="Q717" s="167"/>
      <c r="R717" s="167"/>
      <c r="S717" s="167"/>
    </row>
    <row r="718" spans="1:19" x14ac:dyDescent="0.25">
      <c r="A718" s="176">
        <v>718</v>
      </c>
      <c r="B718" s="174">
        <v>25.63</v>
      </c>
      <c r="C718" s="174">
        <v>64.069999999999993</v>
      </c>
      <c r="D718" s="174">
        <v>29.73</v>
      </c>
      <c r="E718" s="175">
        <f>'soust.uk.JMK př.č.2'!$M$30+'soust.uk.JMK př.č.2'!$N$30</f>
        <v>39578</v>
      </c>
      <c r="F718" s="175">
        <f>'soust.uk.JMK př.č.2'!$O$30+'soust.uk.JMK př.č.2'!$P$30</f>
        <v>22423</v>
      </c>
      <c r="G718" s="175">
        <f>'soust.uk.JMK př.č.2'!$L$30</f>
        <v>379</v>
      </c>
      <c r="H718" s="63">
        <f t="shared" si="66"/>
        <v>37834</v>
      </c>
      <c r="I718" s="63">
        <f t="shared" si="67"/>
        <v>27581</v>
      </c>
      <c r="J718" s="63">
        <f t="shared" si="68"/>
        <v>22736</v>
      </c>
      <c r="K718" s="63">
        <f t="shared" si="69"/>
        <v>16463</v>
      </c>
      <c r="L718" s="63">
        <f t="shared" si="70"/>
        <v>9874</v>
      </c>
      <c r="M718" s="63">
        <f t="shared" si="71"/>
        <v>5894</v>
      </c>
      <c r="N718" s="167"/>
      <c r="O718" s="167"/>
      <c r="P718" s="167"/>
      <c r="Q718" s="167"/>
      <c r="R718" s="167"/>
      <c r="S718" s="167"/>
    </row>
    <row r="719" spans="1:19" x14ac:dyDescent="0.25">
      <c r="A719" s="176">
        <v>719</v>
      </c>
      <c r="B719" s="174">
        <v>25.63</v>
      </c>
      <c r="C719" s="174">
        <v>64.069999999999993</v>
      </c>
      <c r="D719" s="174">
        <v>29.73</v>
      </c>
      <c r="E719" s="175">
        <f>'soust.uk.JMK př.č.2'!$M$30+'soust.uk.JMK př.č.2'!$N$30</f>
        <v>39578</v>
      </c>
      <c r="F719" s="175">
        <f>'soust.uk.JMK př.č.2'!$O$30+'soust.uk.JMK př.č.2'!$P$30</f>
        <v>22423</v>
      </c>
      <c r="G719" s="175">
        <f>'soust.uk.JMK př.č.2'!$L$30</f>
        <v>379</v>
      </c>
      <c r="H719" s="63">
        <f t="shared" si="66"/>
        <v>37834</v>
      </c>
      <c r="I719" s="63">
        <f t="shared" si="67"/>
        <v>27581</v>
      </c>
      <c r="J719" s="63">
        <f t="shared" si="68"/>
        <v>22736</v>
      </c>
      <c r="K719" s="63">
        <f t="shared" si="69"/>
        <v>16463</v>
      </c>
      <c r="L719" s="63">
        <f t="shared" si="70"/>
        <v>9874</v>
      </c>
      <c r="M719" s="63">
        <f t="shared" si="71"/>
        <v>5894</v>
      </c>
      <c r="N719" s="167"/>
      <c r="O719" s="167"/>
      <c r="P719" s="167"/>
      <c r="Q719" s="167"/>
      <c r="R719" s="167"/>
      <c r="S719" s="167"/>
    </row>
    <row r="720" spans="1:19" x14ac:dyDescent="0.25">
      <c r="A720" s="176">
        <v>720</v>
      </c>
      <c r="B720" s="174">
        <v>25.63</v>
      </c>
      <c r="C720" s="174">
        <v>64.069999999999993</v>
      </c>
      <c r="D720" s="174">
        <v>29.73</v>
      </c>
      <c r="E720" s="175">
        <f>'soust.uk.JMK př.č.2'!$M$30+'soust.uk.JMK př.č.2'!$N$30</f>
        <v>39578</v>
      </c>
      <c r="F720" s="175">
        <f>'soust.uk.JMK př.č.2'!$O$30+'soust.uk.JMK př.č.2'!$P$30</f>
        <v>22423</v>
      </c>
      <c r="G720" s="175">
        <f>'soust.uk.JMK př.č.2'!$L$30</f>
        <v>379</v>
      </c>
      <c r="H720" s="63">
        <f t="shared" si="66"/>
        <v>37834</v>
      </c>
      <c r="I720" s="63">
        <f t="shared" si="67"/>
        <v>27581</v>
      </c>
      <c r="J720" s="63">
        <f t="shared" si="68"/>
        <v>22736</v>
      </c>
      <c r="K720" s="63">
        <f t="shared" si="69"/>
        <v>16463</v>
      </c>
      <c r="L720" s="63">
        <f t="shared" si="70"/>
        <v>9874</v>
      </c>
      <c r="M720" s="63">
        <f t="shared" si="71"/>
        <v>5894</v>
      </c>
      <c r="N720" s="167"/>
      <c r="O720" s="167"/>
      <c r="P720" s="167"/>
      <c r="Q720" s="167"/>
      <c r="R720" s="167"/>
      <c r="S720" s="167"/>
    </row>
    <row r="721" spans="1:19" x14ac:dyDescent="0.25">
      <c r="A721" s="176">
        <v>721</v>
      </c>
      <c r="B721" s="174">
        <v>25.63</v>
      </c>
      <c r="C721" s="174">
        <v>64.08</v>
      </c>
      <c r="D721" s="174">
        <v>29.73</v>
      </c>
      <c r="E721" s="175">
        <f>'soust.uk.JMK př.č.2'!$M$30+'soust.uk.JMK př.č.2'!$N$30</f>
        <v>39578</v>
      </c>
      <c r="F721" s="175">
        <f>'soust.uk.JMK př.č.2'!$O$30+'soust.uk.JMK př.č.2'!$P$30</f>
        <v>22423</v>
      </c>
      <c r="G721" s="175">
        <f>'soust.uk.JMK př.č.2'!$L$30</f>
        <v>379</v>
      </c>
      <c r="H721" s="63">
        <f t="shared" si="66"/>
        <v>37834</v>
      </c>
      <c r="I721" s="63">
        <f t="shared" si="67"/>
        <v>27581</v>
      </c>
      <c r="J721" s="63">
        <f t="shared" si="68"/>
        <v>22734</v>
      </c>
      <c r="K721" s="63">
        <f t="shared" si="69"/>
        <v>16462</v>
      </c>
      <c r="L721" s="63">
        <f t="shared" si="70"/>
        <v>9874</v>
      </c>
      <c r="M721" s="63">
        <f t="shared" si="71"/>
        <v>5893</v>
      </c>
      <c r="N721" s="167"/>
      <c r="O721" s="167"/>
      <c r="P721" s="167"/>
      <c r="Q721" s="167"/>
      <c r="R721" s="167"/>
      <c r="S721" s="167"/>
    </row>
    <row r="722" spans="1:19" x14ac:dyDescent="0.25">
      <c r="A722" s="176">
        <v>722</v>
      </c>
      <c r="B722" s="174">
        <v>25.63</v>
      </c>
      <c r="C722" s="174">
        <v>64.08</v>
      </c>
      <c r="D722" s="174">
        <v>29.73</v>
      </c>
      <c r="E722" s="175">
        <f>'soust.uk.JMK př.č.2'!$M$30+'soust.uk.JMK př.č.2'!$N$30</f>
        <v>39578</v>
      </c>
      <c r="F722" s="175">
        <f>'soust.uk.JMK př.č.2'!$O$30+'soust.uk.JMK př.č.2'!$P$30</f>
        <v>22423</v>
      </c>
      <c r="G722" s="175">
        <f>'soust.uk.JMK př.č.2'!$L$30</f>
        <v>379</v>
      </c>
      <c r="H722" s="63">
        <f t="shared" si="66"/>
        <v>37834</v>
      </c>
      <c r="I722" s="63">
        <f t="shared" si="67"/>
        <v>27581</v>
      </c>
      <c r="J722" s="63">
        <f t="shared" si="68"/>
        <v>22734</v>
      </c>
      <c r="K722" s="63">
        <f t="shared" si="69"/>
        <v>16462</v>
      </c>
      <c r="L722" s="63">
        <f t="shared" si="70"/>
        <v>9874</v>
      </c>
      <c r="M722" s="63">
        <f t="shared" si="71"/>
        <v>5893</v>
      </c>
      <c r="N722" s="167"/>
      <c r="O722" s="167"/>
      <c r="P722" s="167"/>
      <c r="Q722" s="167"/>
      <c r="R722" s="167"/>
      <c r="S722" s="167"/>
    </row>
    <row r="723" spans="1:19" x14ac:dyDescent="0.25">
      <c r="A723" s="176">
        <v>723</v>
      </c>
      <c r="B723" s="174">
        <v>25.63</v>
      </c>
      <c r="C723" s="174">
        <v>64.08</v>
      </c>
      <c r="D723" s="174">
        <v>29.73</v>
      </c>
      <c r="E723" s="175">
        <f>'soust.uk.JMK př.č.2'!$M$30+'soust.uk.JMK př.č.2'!$N$30</f>
        <v>39578</v>
      </c>
      <c r="F723" s="175">
        <f>'soust.uk.JMK př.č.2'!$O$30+'soust.uk.JMK př.č.2'!$P$30</f>
        <v>22423</v>
      </c>
      <c r="G723" s="175">
        <f>'soust.uk.JMK př.č.2'!$L$30</f>
        <v>379</v>
      </c>
      <c r="H723" s="63">
        <f t="shared" si="66"/>
        <v>37834</v>
      </c>
      <c r="I723" s="63">
        <f t="shared" si="67"/>
        <v>27581</v>
      </c>
      <c r="J723" s="63">
        <f t="shared" si="68"/>
        <v>22734</v>
      </c>
      <c r="K723" s="63">
        <f t="shared" si="69"/>
        <v>16462</v>
      </c>
      <c r="L723" s="63">
        <f t="shared" si="70"/>
        <v>9874</v>
      </c>
      <c r="M723" s="63">
        <f t="shared" si="71"/>
        <v>5893</v>
      </c>
      <c r="N723" s="167"/>
      <c r="O723" s="167"/>
      <c r="P723" s="167"/>
      <c r="Q723" s="167"/>
      <c r="R723" s="167"/>
      <c r="S723" s="167"/>
    </row>
    <row r="724" spans="1:19" x14ac:dyDescent="0.25">
      <c r="A724" s="176">
        <v>724</v>
      </c>
      <c r="B724" s="174">
        <v>25.63</v>
      </c>
      <c r="C724" s="174">
        <v>64.09</v>
      </c>
      <c r="D724" s="174">
        <v>29.73</v>
      </c>
      <c r="E724" s="175">
        <f>'soust.uk.JMK př.č.2'!$M$30+'soust.uk.JMK př.č.2'!$N$30</f>
        <v>39578</v>
      </c>
      <c r="F724" s="175">
        <f>'soust.uk.JMK př.č.2'!$O$30+'soust.uk.JMK př.č.2'!$P$30</f>
        <v>22423</v>
      </c>
      <c r="G724" s="175">
        <f>'soust.uk.JMK př.č.2'!$L$30</f>
        <v>379</v>
      </c>
      <c r="H724" s="63">
        <f t="shared" si="66"/>
        <v>37834</v>
      </c>
      <c r="I724" s="63">
        <f t="shared" si="67"/>
        <v>27581</v>
      </c>
      <c r="J724" s="63">
        <f t="shared" si="68"/>
        <v>22733</v>
      </c>
      <c r="K724" s="63">
        <f t="shared" si="69"/>
        <v>16461</v>
      </c>
      <c r="L724" s="63">
        <f t="shared" si="70"/>
        <v>9874</v>
      </c>
      <c r="M724" s="63">
        <f t="shared" si="71"/>
        <v>5893</v>
      </c>
      <c r="N724" s="167"/>
      <c r="O724" s="167"/>
      <c r="P724" s="167"/>
      <c r="Q724" s="167"/>
      <c r="R724" s="167"/>
      <c r="S724" s="167"/>
    </row>
    <row r="725" spans="1:19" x14ac:dyDescent="0.25">
      <c r="A725" s="176">
        <v>725</v>
      </c>
      <c r="B725" s="174">
        <v>25.64</v>
      </c>
      <c r="C725" s="174">
        <v>64.09</v>
      </c>
      <c r="D725" s="174">
        <v>29.73</v>
      </c>
      <c r="E725" s="175">
        <f>'soust.uk.JMK př.č.2'!$M$30+'soust.uk.JMK př.č.2'!$N$30</f>
        <v>39578</v>
      </c>
      <c r="F725" s="175">
        <f>'soust.uk.JMK př.č.2'!$O$30+'soust.uk.JMK př.č.2'!$P$30</f>
        <v>22423</v>
      </c>
      <c r="G725" s="175">
        <f>'soust.uk.JMK př.č.2'!$L$30</f>
        <v>379</v>
      </c>
      <c r="H725" s="63">
        <f t="shared" si="66"/>
        <v>37824</v>
      </c>
      <c r="I725" s="63">
        <f t="shared" si="67"/>
        <v>27574</v>
      </c>
      <c r="J725" s="63">
        <f t="shared" si="68"/>
        <v>22733</v>
      </c>
      <c r="K725" s="63">
        <f t="shared" si="69"/>
        <v>16461</v>
      </c>
      <c r="L725" s="63">
        <f t="shared" si="70"/>
        <v>9871</v>
      </c>
      <c r="M725" s="63">
        <f t="shared" si="71"/>
        <v>5893</v>
      </c>
      <c r="N725" s="167"/>
      <c r="O725" s="167"/>
      <c r="P725" s="167"/>
      <c r="Q725" s="167"/>
      <c r="R725" s="167"/>
      <c r="S725" s="167"/>
    </row>
    <row r="726" spans="1:19" x14ac:dyDescent="0.25">
      <c r="A726" s="176">
        <v>726</v>
      </c>
      <c r="B726" s="174">
        <v>25.64</v>
      </c>
      <c r="C726" s="174">
        <v>64.09</v>
      </c>
      <c r="D726" s="174">
        <v>29.73</v>
      </c>
      <c r="E726" s="175">
        <f>'soust.uk.JMK př.č.2'!$M$30+'soust.uk.JMK př.č.2'!$N$30</f>
        <v>39578</v>
      </c>
      <c r="F726" s="175">
        <f>'soust.uk.JMK př.č.2'!$O$30+'soust.uk.JMK př.č.2'!$P$30</f>
        <v>22423</v>
      </c>
      <c r="G726" s="175">
        <f>'soust.uk.JMK př.č.2'!$L$30</f>
        <v>379</v>
      </c>
      <c r="H726" s="63">
        <f t="shared" si="66"/>
        <v>37824</v>
      </c>
      <c r="I726" s="63">
        <f t="shared" si="67"/>
        <v>27574</v>
      </c>
      <c r="J726" s="63">
        <f t="shared" si="68"/>
        <v>22733</v>
      </c>
      <c r="K726" s="63">
        <f t="shared" si="69"/>
        <v>16461</v>
      </c>
      <c r="L726" s="63">
        <f t="shared" si="70"/>
        <v>9871</v>
      </c>
      <c r="M726" s="63">
        <f t="shared" si="71"/>
        <v>5893</v>
      </c>
      <c r="N726" s="167"/>
      <c r="O726" s="167"/>
      <c r="P726" s="167"/>
      <c r="Q726" s="167"/>
      <c r="R726" s="167"/>
      <c r="S726" s="167"/>
    </row>
    <row r="727" spans="1:19" x14ac:dyDescent="0.25">
      <c r="A727" s="176">
        <v>727</v>
      </c>
      <c r="B727" s="174">
        <v>25.64</v>
      </c>
      <c r="C727" s="174">
        <v>64.099999999999994</v>
      </c>
      <c r="D727" s="174">
        <v>29.73</v>
      </c>
      <c r="E727" s="175">
        <f>'soust.uk.JMK př.č.2'!$M$30+'soust.uk.JMK př.č.2'!$N$30</f>
        <v>39578</v>
      </c>
      <c r="F727" s="175">
        <f>'soust.uk.JMK př.č.2'!$O$30+'soust.uk.JMK př.č.2'!$P$30</f>
        <v>22423</v>
      </c>
      <c r="G727" s="175">
        <f>'soust.uk.JMK př.č.2'!$L$30</f>
        <v>379</v>
      </c>
      <c r="H727" s="63">
        <f t="shared" si="66"/>
        <v>37824</v>
      </c>
      <c r="I727" s="63">
        <f t="shared" si="67"/>
        <v>27574</v>
      </c>
      <c r="J727" s="63">
        <f t="shared" si="68"/>
        <v>22732</v>
      </c>
      <c r="K727" s="63">
        <f t="shared" si="69"/>
        <v>16460</v>
      </c>
      <c r="L727" s="63">
        <f t="shared" si="70"/>
        <v>9871</v>
      </c>
      <c r="M727" s="63">
        <f t="shared" si="71"/>
        <v>5893</v>
      </c>
      <c r="N727" s="167"/>
      <c r="O727" s="167"/>
      <c r="P727" s="167"/>
      <c r="Q727" s="167"/>
      <c r="R727" s="167"/>
      <c r="S727" s="167"/>
    </row>
    <row r="728" spans="1:19" x14ac:dyDescent="0.25">
      <c r="A728" s="176">
        <v>728</v>
      </c>
      <c r="B728" s="174">
        <v>25.64</v>
      </c>
      <c r="C728" s="174">
        <v>64.099999999999994</v>
      </c>
      <c r="D728" s="174">
        <v>29.73</v>
      </c>
      <c r="E728" s="175">
        <f>'soust.uk.JMK př.č.2'!$M$30+'soust.uk.JMK př.č.2'!$N$30</f>
        <v>39578</v>
      </c>
      <c r="F728" s="175">
        <f>'soust.uk.JMK př.č.2'!$O$30+'soust.uk.JMK př.č.2'!$P$30</f>
        <v>22423</v>
      </c>
      <c r="G728" s="175">
        <f>'soust.uk.JMK př.č.2'!$L$30</f>
        <v>379</v>
      </c>
      <c r="H728" s="63">
        <f t="shared" si="66"/>
        <v>37824</v>
      </c>
      <c r="I728" s="63">
        <f t="shared" si="67"/>
        <v>27574</v>
      </c>
      <c r="J728" s="63">
        <f t="shared" si="68"/>
        <v>22732</v>
      </c>
      <c r="K728" s="63">
        <f t="shared" si="69"/>
        <v>16460</v>
      </c>
      <c r="L728" s="63">
        <f t="shared" si="70"/>
        <v>9871</v>
      </c>
      <c r="M728" s="63">
        <f t="shared" si="71"/>
        <v>5893</v>
      </c>
      <c r="N728" s="167"/>
      <c r="O728" s="167"/>
      <c r="P728" s="167"/>
      <c r="Q728" s="167"/>
      <c r="R728" s="167"/>
      <c r="S728" s="167"/>
    </row>
    <row r="729" spans="1:19" x14ac:dyDescent="0.25">
      <c r="A729" s="176">
        <v>729</v>
      </c>
      <c r="B729" s="174">
        <v>25.64</v>
      </c>
      <c r="C729" s="174">
        <v>64.099999999999994</v>
      </c>
      <c r="D729" s="174">
        <v>29.73</v>
      </c>
      <c r="E729" s="175">
        <f>'soust.uk.JMK př.č.2'!$M$30+'soust.uk.JMK př.č.2'!$N$30</f>
        <v>39578</v>
      </c>
      <c r="F729" s="175">
        <f>'soust.uk.JMK př.č.2'!$O$30+'soust.uk.JMK př.č.2'!$P$30</f>
        <v>22423</v>
      </c>
      <c r="G729" s="175">
        <f>'soust.uk.JMK př.č.2'!$L$30</f>
        <v>379</v>
      </c>
      <c r="H729" s="63">
        <f t="shared" si="66"/>
        <v>37824</v>
      </c>
      <c r="I729" s="63">
        <f t="shared" si="67"/>
        <v>27574</v>
      </c>
      <c r="J729" s="63">
        <f t="shared" si="68"/>
        <v>22732</v>
      </c>
      <c r="K729" s="63">
        <f t="shared" si="69"/>
        <v>16460</v>
      </c>
      <c r="L729" s="63">
        <f t="shared" si="70"/>
        <v>9871</v>
      </c>
      <c r="M729" s="63">
        <f t="shared" si="71"/>
        <v>5893</v>
      </c>
      <c r="N729" s="167"/>
      <c r="O729" s="167"/>
      <c r="P729" s="167"/>
      <c r="Q729" s="167"/>
      <c r="R729" s="167"/>
      <c r="S729" s="167"/>
    </row>
    <row r="730" spans="1:19" x14ac:dyDescent="0.25">
      <c r="A730" s="176">
        <v>730</v>
      </c>
      <c r="B730" s="174">
        <v>25.64</v>
      </c>
      <c r="C730" s="174">
        <v>64.11</v>
      </c>
      <c r="D730" s="174">
        <v>29.73</v>
      </c>
      <c r="E730" s="175">
        <f>'soust.uk.JMK př.č.2'!$M$30+'soust.uk.JMK př.č.2'!$N$30</f>
        <v>39578</v>
      </c>
      <c r="F730" s="175">
        <f>'soust.uk.JMK př.č.2'!$O$30+'soust.uk.JMK př.č.2'!$P$30</f>
        <v>22423</v>
      </c>
      <c r="G730" s="175">
        <f>'soust.uk.JMK př.č.2'!$L$30</f>
        <v>379</v>
      </c>
      <c r="H730" s="63">
        <f t="shared" si="66"/>
        <v>37824</v>
      </c>
      <c r="I730" s="63">
        <f t="shared" si="67"/>
        <v>27574</v>
      </c>
      <c r="J730" s="63">
        <f t="shared" si="68"/>
        <v>22730</v>
      </c>
      <c r="K730" s="63">
        <f t="shared" si="69"/>
        <v>16459</v>
      </c>
      <c r="L730" s="63">
        <f t="shared" si="70"/>
        <v>9871</v>
      </c>
      <c r="M730" s="63">
        <f t="shared" si="71"/>
        <v>5892</v>
      </c>
      <c r="N730" s="167"/>
      <c r="O730" s="167"/>
      <c r="P730" s="167"/>
      <c r="Q730" s="167"/>
      <c r="R730" s="167"/>
      <c r="S730" s="167"/>
    </row>
    <row r="731" spans="1:19" x14ac:dyDescent="0.25">
      <c r="A731" s="176">
        <v>731</v>
      </c>
      <c r="B731" s="174">
        <v>25.64</v>
      </c>
      <c r="C731" s="174">
        <v>64.11</v>
      </c>
      <c r="D731" s="174">
        <v>29.73</v>
      </c>
      <c r="E731" s="175">
        <f>'soust.uk.JMK př.č.2'!$M$30+'soust.uk.JMK př.č.2'!$N$30</f>
        <v>39578</v>
      </c>
      <c r="F731" s="175">
        <f>'soust.uk.JMK př.č.2'!$O$30+'soust.uk.JMK př.č.2'!$P$30</f>
        <v>22423</v>
      </c>
      <c r="G731" s="175">
        <f>'soust.uk.JMK př.č.2'!$L$30</f>
        <v>379</v>
      </c>
      <c r="H731" s="63">
        <f t="shared" si="66"/>
        <v>37824</v>
      </c>
      <c r="I731" s="63">
        <f t="shared" si="67"/>
        <v>27574</v>
      </c>
      <c r="J731" s="63">
        <f t="shared" si="68"/>
        <v>22730</v>
      </c>
      <c r="K731" s="63">
        <f t="shared" si="69"/>
        <v>16459</v>
      </c>
      <c r="L731" s="63">
        <f t="shared" si="70"/>
        <v>9871</v>
      </c>
      <c r="M731" s="63">
        <f t="shared" si="71"/>
        <v>5892</v>
      </c>
      <c r="N731" s="167"/>
      <c r="O731" s="167"/>
      <c r="P731" s="167"/>
      <c r="Q731" s="167"/>
      <c r="R731" s="167"/>
      <c r="S731" s="167"/>
    </row>
    <row r="732" spans="1:19" x14ac:dyDescent="0.25">
      <c r="A732" s="176">
        <v>732</v>
      </c>
      <c r="B732" s="174">
        <v>25.65</v>
      </c>
      <c r="C732" s="174">
        <v>64.11</v>
      </c>
      <c r="D732" s="174">
        <v>29.73</v>
      </c>
      <c r="E732" s="175">
        <f>'soust.uk.JMK př.č.2'!$M$30+'soust.uk.JMK př.č.2'!$N$30</f>
        <v>39578</v>
      </c>
      <c r="F732" s="175">
        <f>'soust.uk.JMK př.č.2'!$O$30+'soust.uk.JMK př.č.2'!$P$30</f>
        <v>22423</v>
      </c>
      <c r="G732" s="175">
        <f>'soust.uk.JMK př.č.2'!$L$30</f>
        <v>379</v>
      </c>
      <c r="H732" s="63">
        <f t="shared" si="66"/>
        <v>37815</v>
      </c>
      <c r="I732" s="63">
        <f t="shared" si="67"/>
        <v>27567</v>
      </c>
      <c r="J732" s="63">
        <f t="shared" si="68"/>
        <v>22730</v>
      </c>
      <c r="K732" s="63">
        <f t="shared" si="69"/>
        <v>16459</v>
      </c>
      <c r="L732" s="63">
        <f t="shared" si="70"/>
        <v>9869</v>
      </c>
      <c r="M732" s="63">
        <f t="shared" si="71"/>
        <v>5892</v>
      </c>
      <c r="N732" s="167"/>
      <c r="O732" s="167"/>
      <c r="P732" s="167"/>
      <c r="Q732" s="167"/>
      <c r="R732" s="167"/>
      <c r="S732" s="167"/>
    </row>
    <row r="733" spans="1:19" x14ac:dyDescent="0.25">
      <c r="A733" s="176">
        <v>733</v>
      </c>
      <c r="B733" s="174">
        <v>25.65</v>
      </c>
      <c r="C733" s="174">
        <v>64.12</v>
      </c>
      <c r="D733" s="174">
        <v>29.73</v>
      </c>
      <c r="E733" s="175">
        <f>'soust.uk.JMK př.č.2'!$M$30+'soust.uk.JMK př.č.2'!$N$30</f>
        <v>39578</v>
      </c>
      <c r="F733" s="175">
        <f>'soust.uk.JMK př.č.2'!$O$30+'soust.uk.JMK př.č.2'!$P$30</f>
        <v>22423</v>
      </c>
      <c r="G733" s="175">
        <f>'soust.uk.JMK př.č.2'!$L$30</f>
        <v>379</v>
      </c>
      <c r="H733" s="63">
        <f t="shared" si="66"/>
        <v>37815</v>
      </c>
      <c r="I733" s="63">
        <f t="shared" si="67"/>
        <v>27567</v>
      </c>
      <c r="J733" s="63">
        <f t="shared" si="68"/>
        <v>22729</v>
      </c>
      <c r="K733" s="63">
        <f t="shared" si="69"/>
        <v>16458</v>
      </c>
      <c r="L733" s="63">
        <f t="shared" si="70"/>
        <v>9869</v>
      </c>
      <c r="M733" s="63">
        <f t="shared" si="71"/>
        <v>5892</v>
      </c>
      <c r="N733" s="167"/>
      <c r="O733" s="167"/>
      <c r="P733" s="167"/>
      <c r="Q733" s="167"/>
      <c r="R733" s="167"/>
      <c r="S733" s="167"/>
    </row>
    <row r="734" spans="1:19" x14ac:dyDescent="0.25">
      <c r="A734" s="176">
        <v>734</v>
      </c>
      <c r="B734" s="174">
        <v>25.65</v>
      </c>
      <c r="C734" s="174">
        <v>64.12</v>
      </c>
      <c r="D734" s="174">
        <v>29.73</v>
      </c>
      <c r="E734" s="175">
        <f>'soust.uk.JMK př.č.2'!$M$30+'soust.uk.JMK př.č.2'!$N$30</f>
        <v>39578</v>
      </c>
      <c r="F734" s="175">
        <f>'soust.uk.JMK př.č.2'!$O$30+'soust.uk.JMK př.č.2'!$P$30</f>
        <v>22423</v>
      </c>
      <c r="G734" s="175">
        <f>'soust.uk.JMK př.č.2'!$L$30</f>
        <v>379</v>
      </c>
      <c r="H734" s="63">
        <f t="shared" si="66"/>
        <v>37815</v>
      </c>
      <c r="I734" s="63">
        <f t="shared" si="67"/>
        <v>27567</v>
      </c>
      <c r="J734" s="63">
        <f t="shared" si="68"/>
        <v>22729</v>
      </c>
      <c r="K734" s="63">
        <f t="shared" si="69"/>
        <v>16458</v>
      </c>
      <c r="L734" s="63">
        <f t="shared" si="70"/>
        <v>9869</v>
      </c>
      <c r="M734" s="63">
        <f t="shared" si="71"/>
        <v>5892</v>
      </c>
      <c r="N734" s="167"/>
      <c r="O734" s="167"/>
      <c r="P734" s="167"/>
      <c r="Q734" s="167"/>
      <c r="R734" s="167"/>
      <c r="S734" s="167"/>
    </row>
    <row r="735" spans="1:19" x14ac:dyDescent="0.25">
      <c r="A735" s="176">
        <v>735</v>
      </c>
      <c r="B735" s="174">
        <v>25.65</v>
      </c>
      <c r="C735" s="174">
        <v>64.12</v>
      </c>
      <c r="D735" s="174">
        <v>29.73</v>
      </c>
      <c r="E735" s="175">
        <f>'soust.uk.JMK př.č.2'!$M$30+'soust.uk.JMK př.č.2'!$N$30</f>
        <v>39578</v>
      </c>
      <c r="F735" s="175">
        <f>'soust.uk.JMK př.č.2'!$O$30+'soust.uk.JMK př.č.2'!$P$30</f>
        <v>22423</v>
      </c>
      <c r="G735" s="175">
        <f>'soust.uk.JMK př.č.2'!$L$30</f>
        <v>379</v>
      </c>
      <c r="H735" s="63">
        <f t="shared" si="66"/>
        <v>37815</v>
      </c>
      <c r="I735" s="63">
        <f t="shared" si="67"/>
        <v>27567</v>
      </c>
      <c r="J735" s="63">
        <f t="shared" si="68"/>
        <v>22729</v>
      </c>
      <c r="K735" s="63">
        <f t="shared" si="69"/>
        <v>16458</v>
      </c>
      <c r="L735" s="63">
        <f t="shared" si="70"/>
        <v>9869</v>
      </c>
      <c r="M735" s="63">
        <f t="shared" si="71"/>
        <v>5892</v>
      </c>
      <c r="N735" s="167"/>
      <c r="O735" s="167"/>
      <c r="P735" s="167"/>
      <c r="Q735" s="167"/>
      <c r="R735" s="167"/>
      <c r="S735" s="167"/>
    </row>
    <row r="736" spans="1:19" x14ac:dyDescent="0.25">
      <c r="A736" s="176">
        <v>736</v>
      </c>
      <c r="B736" s="174">
        <v>25.65</v>
      </c>
      <c r="C736" s="174">
        <v>64.13</v>
      </c>
      <c r="D736" s="174">
        <v>29.73</v>
      </c>
      <c r="E736" s="175">
        <f>'soust.uk.JMK př.č.2'!$M$30+'soust.uk.JMK př.č.2'!$N$30</f>
        <v>39578</v>
      </c>
      <c r="F736" s="175">
        <f>'soust.uk.JMK př.č.2'!$O$30+'soust.uk.JMK př.č.2'!$P$30</f>
        <v>22423</v>
      </c>
      <c r="G736" s="175">
        <f>'soust.uk.JMK př.č.2'!$L$30</f>
        <v>379</v>
      </c>
      <c r="H736" s="63">
        <f t="shared" si="66"/>
        <v>37815</v>
      </c>
      <c r="I736" s="63">
        <f t="shared" si="67"/>
        <v>27567</v>
      </c>
      <c r="J736" s="63">
        <f t="shared" si="68"/>
        <v>22726</v>
      </c>
      <c r="K736" s="63">
        <f t="shared" si="69"/>
        <v>16456</v>
      </c>
      <c r="L736" s="63">
        <f t="shared" si="70"/>
        <v>9869</v>
      </c>
      <c r="M736" s="63">
        <f t="shared" si="71"/>
        <v>5891</v>
      </c>
      <c r="N736" s="167"/>
      <c r="O736" s="167"/>
      <c r="P736" s="167"/>
      <c r="Q736" s="167"/>
      <c r="R736" s="167"/>
      <c r="S736" s="167"/>
    </row>
    <row r="737" spans="1:19" x14ac:dyDescent="0.25">
      <c r="A737" s="176">
        <v>737</v>
      </c>
      <c r="B737" s="174">
        <v>25.65</v>
      </c>
      <c r="C737" s="174">
        <v>64.13</v>
      </c>
      <c r="D737" s="174">
        <v>29.73</v>
      </c>
      <c r="E737" s="175">
        <f>'soust.uk.JMK př.č.2'!$M$30+'soust.uk.JMK př.č.2'!$N$30</f>
        <v>39578</v>
      </c>
      <c r="F737" s="175">
        <f>'soust.uk.JMK př.č.2'!$O$30+'soust.uk.JMK př.č.2'!$P$30</f>
        <v>22423</v>
      </c>
      <c r="G737" s="175">
        <f>'soust.uk.JMK př.č.2'!$L$30</f>
        <v>379</v>
      </c>
      <c r="H737" s="63">
        <f t="shared" si="66"/>
        <v>37815</v>
      </c>
      <c r="I737" s="63">
        <f t="shared" si="67"/>
        <v>27567</v>
      </c>
      <c r="J737" s="63">
        <f t="shared" si="68"/>
        <v>22726</v>
      </c>
      <c r="K737" s="63">
        <f t="shared" si="69"/>
        <v>16456</v>
      </c>
      <c r="L737" s="63">
        <f t="shared" si="70"/>
        <v>9869</v>
      </c>
      <c r="M737" s="63">
        <f t="shared" si="71"/>
        <v>5891</v>
      </c>
      <c r="N737" s="167"/>
      <c r="O737" s="167"/>
      <c r="P737" s="167"/>
      <c r="Q737" s="167"/>
      <c r="R737" s="167"/>
      <c r="S737" s="167"/>
    </row>
    <row r="738" spans="1:19" x14ac:dyDescent="0.25">
      <c r="A738" s="176">
        <v>738</v>
      </c>
      <c r="B738" s="174">
        <v>25.65</v>
      </c>
      <c r="C738" s="174">
        <v>64.13</v>
      </c>
      <c r="D738" s="174">
        <v>29.73</v>
      </c>
      <c r="E738" s="175">
        <f>'soust.uk.JMK př.č.2'!$M$30+'soust.uk.JMK př.č.2'!$N$30</f>
        <v>39578</v>
      </c>
      <c r="F738" s="175">
        <f>'soust.uk.JMK př.č.2'!$O$30+'soust.uk.JMK př.č.2'!$P$30</f>
        <v>22423</v>
      </c>
      <c r="G738" s="175">
        <f>'soust.uk.JMK př.č.2'!$L$30</f>
        <v>379</v>
      </c>
      <c r="H738" s="63">
        <f t="shared" si="66"/>
        <v>37815</v>
      </c>
      <c r="I738" s="63">
        <f t="shared" si="67"/>
        <v>27567</v>
      </c>
      <c r="J738" s="63">
        <f t="shared" si="68"/>
        <v>22726</v>
      </c>
      <c r="K738" s="63">
        <f t="shared" si="69"/>
        <v>16456</v>
      </c>
      <c r="L738" s="63">
        <f t="shared" si="70"/>
        <v>9869</v>
      </c>
      <c r="M738" s="63">
        <f t="shared" si="71"/>
        <v>5891</v>
      </c>
      <c r="N738" s="167"/>
      <c r="O738" s="167"/>
      <c r="P738" s="167"/>
      <c r="Q738" s="167"/>
      <c r="R738" s="167"/>
      <c r="S738" s="167"/>
    </row>
    <row r="739" spans="1:19" x14ac:dyDescent="0.25">
      <c r="A739" s="176">
        <v>739</v>
      </c>
      <c r="B739" s="174">
        <v>25.66</v>
      </c>
      <c r="C739" s="174">
        <v>64.14</v>
      </c>
      <c r="D739" s="174">
        <v>29.73</v>
      </c>
      <c r="E739" s="175">
        <f>'soust.uk.JMK př.č.2'!$M$30+'soust.uk.JMK př.č.2'!$N$30</f>
        <v>39578</v>
      </c>
      <c r="F739" s="175">
        <f>'soust.uk.JMK př.č.2'!$O$30+'soust.uk.JMK př.č.2'!$P$30</f>
        <v>22423</v>
      </c>
      <c r="G739" s="175">
        <f>'soust.uk.JMK př.č.2'!$L$30</f>
        <v>379</v>
      </c>
      <c r="H739" s="63">
        <f t="shared" si="66"/>
        <v>37804</v>
      </c>
      <c r="I739" s="63">
        <f t="shared" si="67"/>
        <v>27559</v>
      </c>
      <c r="J739" s="63">
        <f t="shared" si="68"/>
        <v>22725</v>
      </c>
      <c r="K739" s="63">
        <f t="shared" si="69"/>
        <v>16455</v>
      </c>
      <c r="L739" s="63">
        <f t="shared" si="70"/>
        <v>9866</v>
      </c>
      <c r="M739" s="63">
        <f t="shared" si="71"/>
        <v>5891</v>
      </c>
      <c r="N739" s="167"/>
      <c r="O739" s="167"/>
      <c r="P739" s="167"/>
      <c r="Q739" s="167"/>
      <c r="R739" s="167"/>
      <c r="S739" s="167"/>
    </row>
    <row r="740" spans="1:19" x14ac:dyDescent="0.25">
      <c r="A740" s="176">
        <v>740</v>
      </c>
      <c r="B740" s="174">
        <v>25.66</v>
      </c>
      <c r="C740" s="174">
        <v>64.14</v>
      </c>
      <c r="D740" s="174">
        <v>29.73</v>
      </c>
      <c r="E740" s="175">
        <f>'soust.uk.JMK př.č.2'!$M$30+'soust.uk.JMK př.č.2'!$N$30</f>
        <v>39578</v>
      </c>
      <c r="F740" s="175">
        <f>'soust.uk.JMK př.č.2'!$O$30+'soust.uk.JMK př.č.2'!$P$30</f>
        <v>22423</v>
      </c>
      <c r="G740" s="175">
        <f>'soust.uk.JMK př.č.2'!$L$30</f>
        <v>379</v>
      </c>
      <c r="H740" s="63">
        <f t="shared" si="66"/>
        <v>37804</v>
      </c>
      <c r="I740" s="63">
        <f t="shared" si="67"/>
        <v>27559</v>
      </c>
      <c r="J740" s="63">
        <f t="shared" si="68"/>
        <v>22725</v>
      </c>
      <c r="K740" s="63">
        <f t="shared" si="69"/>
        <v>16455</v>
      </c>
      <c r="L740" s="63">
        <f t="shared" si="70"/>
        <v>9866</v>
      </c>
      <c r="M740" s="63">
        <f t="shared" si="71"/>
        <v>5891</v>
      </c>
      <c r="N740" s="167"/>
      <c r="O740" s="167"/>
      <c r="P740" s="167"/>
      <c r="Q740" s="167"/>
      <c r="R740" s="167"/>
      <c r="S740" s="167"/>
    </row>
    <row r="741" spans="1:19" x14ac:dyDescent="0.25">
      <c r="A741" s="176">
        <v>741</v>
      </c>
      <c r="B741" s="174">
        <v>25.66</v>
      </c>
      <c r="C741" s="174">
        <v>64.150000000000006</v>
      </c>
      <c r="D741" s="174">
        <v>29.73</v>
      </c>
      <c r="E741" s="175">
        <f>'soust.uk.JMK př.č.2'!$M$30+'soust.uk.JMK př.č.2'!$N$30</f>
        <v>39578</v>
      </c>
      <c r="F741" s="175">
        <f>'soust.uk.JMK př.č.2'!$O$30+'soust.uk.JMK př.č.2'!$P$30</f>
        <v>22423</v>
      </c>
      <c r="G741" s="175">
        <f>'soust.uk.JMK př.č.2'!$L$30</f>
        <v>379</v>
      </c>
      <c r="H741" s="63">
        <f t="shared" si="66"/>
        <v>37804</v>
      </c>
      <c r="I741" s="63">
        <f t="shared" si="67"/>
        <v>27559</v>
      </c>
      <c r="J741" s="63">
        <f t="shared" si="68"/>
        <v>22724</v>
      </c>
      <c r="K741" s="63">
        <f t="shared" si="69"/>
        <v>16454</v>
      </c>
      <c r="L741" s="63">
        <f t="shared" si="70"/>
        <v>9866</v>
      </c>
      <c r="M741" s="63">
        <f t="shared" si="71"/>
        <v>5891</v>
      </c>
      <c r="N741" s="167"/>
      <c r="O741" s="167"/>
      <c r="P741" s="167"/>
      <c r="Q741" s="167"/>
      <c r="R741" s="167"/>
      <c r="S741" s="167"/>
    </row>
    <row r="742" spans="1:19" x14ac:dyDescent="0.25">
      <c r="A742" s="176">
        <v>742</v>
      </c>
      <c r="B742" s="174">
        <v>25.66</v>
      </c>
      <c r="C742" s="174">
        <v>64.150000000000006</v>
      </c>
      <c r="D742" s="174">
        <v>29.73</v>
      </c>
      <c r="E742" s="175">
        <f>'soust.uk.JMK př.č.2'!$M$30+'soust.uk.JMK př.č.2'!$N$30</f>
        <v>39578</v>
      </c>
      <c r="F742" s="175">
        <f>'soust.uk.JMK př.č.2'!$O$30+'soust.uk.JMK př.č.2'!$P$30</f>
        <v>22423</v>
      </c>
      <c r="G742" s="175">
        <f>'soust.uk.JMK př.č.2'!$L$30</f>
        <v>379</v>
      </c>
      <c r="H742" s="63">
        <f t="shared" si="66"/>
        <v>37804</v>
      </c>
      <c r="I742" s="63">
        <f t="shared" si="67"/>
        <v>27559</v>
      </c>
      <c r="J742" s="63">
        <f t="shared" si="68"/>
        <v>22724</v>
      </c>
      <c r="K742" s="63">
        <f t="shared" si="69"/>
        <v>16454</v>
      </c>
      <c r="L742" s="63">
        <f t="shared" si="70"/>
        <v>9866</v>
      </c>
      <c r="M742" s="63">
        <f t="shared" si="71"/>
        <v>5891</v>
      </c>
      <c r="N742" s="167"/>
      <c r="O742" s="167"/>
      <c r="P742" s="167"/>
      <c r="Q742" s="167"/>
      <c r="R742" s="167"/>
      <c r="S742" s="167"/>
    </row>
    <row r="743" spans="1:19" x14ac:dyDescent="0.25">
      <c r="A743" s="176">
        <v>743</v>
      </c>
      <c r="B743" s="174">
        <v>25.66</v>
      </c>
      <c r="C743" s="174">
        <v>64.150000000000006</v>
      </c>
      <c r="D743" s="174">
        <v>29.73</v>
      </c>
      <c r="E743" s="175">
        <f>'soust.uk.JMK př.č.2'!$M$30+'soust.uk.JMK př.č.2'!$N$30</f>
        <v>39578</v>
      </c>
      <c r="F743" s="175">
        <f>'soust.uk.JMK př.č.2'!$O$30+'soust.uk.JMK př.č.2'!$P$30</f>
        <v>22423</v>
      </c>
      <c r="G743" s="175">
        <f>'soust.uk.JMK př.č.2'!$L$30</f>
        <v>379</v>
      </c>
      <c r="H743" s="63">
        <f t="shared" si="66"/>
        <v>37804</v>
      </c>
      <c r="I743" s="63">
        <f t="shared" si="67"/>
        <v>27559</v>
      </c>
      <c r="J743" s="63">
        <f t="shared" si="68"/>
        <v>22724</v>
      </c>
      <c r="K743" s="63">
        <f t="shared" si="69"/>
        <v>16454</v>
      </c>
      <c r="L743" s="63">
        <f t="shared" si="70"/>
        <v>9866</v>
      </c>
      <c r="M743" s="63">
        <f t="shared" si="71"/>
        <v>5891</v>
      </c>
      <c r="N743" s="167"/>
      <c r="O743" s="167"/>
      <c r="P743" s="167"/>
      <c r="Q743" s="167"/>
      <c r="R743" s="167"/>
      <c r="S743" s="167"/>
    </row>
    <row r="744" spans="1:19" x14ac:dyDescent="0.25">
      <c r="A744" s="176">
        <v>744</v>
      </c>
      <c r="B744" s="174">
        <v>25.66</v>
      </c>
      <c r="C744" s="174">
        <v>64.16</v>
      </c>
      <c r="D744" s="174">
        <v>29.73</v>
      </c>
      <c r="E744" s="175">
        <f>'soust.uk.JMK př.č.2'!$M$30+'soust.uk.JMK př.č.2'!$N$30</f>
        <v>39578</v>
      </c>
      <c r="F744" s="175">
        <f>'soust.uk.JMK př.č.2'!$O$30+'soust.uk.JMK př.č.2'!$P$30</f>
        <v>22423</v>
      </c>
      <c r="G744" s="175">
        <f>'soust.uk.JMK př.č.2'!$L$30</f>
        <v>379</v>
      </c>
      <c r="H744" s="63">
        <f t="shared" si="66"/>
        <v>37804</v>
      </c>
      <c r="I744" s="63">
        <f t="shared" si="67"/>
        <v>27559</v>
      </c>
      <c r="J744" s="63">
        <f t="shared" si="68"/>
        <v>22722</v>
      </c>
      <c r="K744" s="63">
        <f t="shared" si="69"/>
        <v>16453</v>
      </c>
      <c r="L744" s="63">
        <f t="shared" si="70"/>
        <v>9866</v>
      </c>
      <c r="M744" s="63">
        <f t="shared" si="71"/>
        <v>5890</v>
      </c>
      <c r="N744" s="167"/>
      <c r="O744" s="167"/>
      <c r="P744" s="167"/>
      <c r="Q744" s="167"/>
      <c r="R744" s="167"/>
      <c r="S744" s="167"/>
    </row>
    <row r="745" spans="1:19" x14ac:dyDescent="0.25">
      <c r="A745" s="176">
        <v>745</v>
      </c>
      <c r="B745" s="174">
        <v>25.66</v>
      </c>
      <c r="C745" s="174">
        <v>64.16</v>
      </c>
      <c r="D745" s="174">
        <v>29.73</v>
      </c>
      <c r="E745" s="175">
        <f>'soust.uk.JMK př.č.2'!$M$30+'soust.uk.JMK př.č.2'!$N$30</f>
        <v>39578</v>
      </c>
      <c r="F745" s="175">
        <f>'soust.uk.JMK př.č.2'!$O$30+'soust.uk.JMK př.č.2'!$P$30</f>
        <v>22423</v>
      </c>
      <c r="G745" s="175">
        <f>'soust.uk.JMK př.č.2'!$L$30</f>
        <v>379</v>
      </c>
      <c r="H745" s="63">
        <f t="shared" si="66"/>
        <v>37804</v>
      </c>
      <c r="I745" s="63">
        <f t="shared" si="67"/>
        <v>27559</v>
      </c>
      <c r="J745" s="63">
        <f t="shared" si="68"/>
        <v>22722</v>
      </c>
      <c r="K745" s="63">
        <f t="shared" si="69"/>
        <v>16453</v>
      </c>
      <c r="L745" s="63">
        <f t="shared" si="70"/>
        <v>9866</v>
      </c>
      <c r="M745" s="63">
        <f t="shared" si="71"/>
        <v>5890</v>
      </c>
      <c r="N745" s="167"/>
      <c r="O745" s="167"/>
      <c r="P745" s="167"/>
      <c r="Q745" s="167"/>
      <c r="R745" s="167"/>
      <c r="S745" s="167"/>
    </row>
    <row r="746" spans="1:19" x14ac:dyDescent="0.25">
      <c r="A746" s="176">
        <v>746</v>
      </c>
      <c r="B746" s="174">
        <v>25.66</v>
      </c>
      <c r="C746" s="174">
        <v>64.16</v>
      </c>
      <c r="D746" s="174">
        <v>29.73</v>
      </c>
      <c r="E746" s="175">
        <f>'soust.uk.JMK př.č.2'!$M$30+'soust.uk.JMK př.č.2'!$N$30</f>
        <v>39578</v>
      </c>
      <c r="F746" s="175">
        <f>'soust.uk.JMK př.č.2'!$O$30+'soust.uk.JMK př.č.2'!$P$30</f>
        <v>22423</v>
      </c>
      <c r="G746" s="175">
        <f>'soust.uk.JMK př.č.2'!$L$30</f>
        <v>379</v>
      </c>
      <c r="H746" s="63">
        <f t="shared" si="66"/>
        <v>37804</v>
      </c>
      <c r="I746" s="63">
        <f t="shared" si="67"/>
        <v>27559</v>
      </c>
      <c r="J746" s="63">
        <f t="shared" si="68"/>
        <v>22722</v>
      </c>
      <c r="K746" s="63">
        <f t="shared" si="69"/>
        <v>16453</v>
      </c>
      <c r="L746" s="63">
        <f t="shared" si="70"/>
        <v>9866</v>
      </c>
      <c r="M746" s="63">
        <f t="shared" si="71"/>
        <v>5890</v>
      </c>
      <c r="N746" s="167"/>
      <c r="O746" s="167"/>
      <c r="P746" s="167"/>
      <c r="Q746" s="167"/>
      <c r="R746" s="167"/>
      <c r="S746" s="167"/>
    </row>
    <row r="747" spans="1:19" x14ac:dyDescent="0.25">
      <c r="A747" s="176">
        <v>747</v>
      </c>
      <c r="B747" s="174">
        <v>25.67</v>
      </c>
      <c r="C747" s="174">
        <v>64.17</v>
      </c>
      <c r="D747" s="174">
        <v>29.73</v>
      </c>
      <c r="E747" s="175">
        <f>'soust.uk.JMK př.č.2'!$M$30+'soust.uk.JMK př.č.2'!$N$30</f>
        <v>39578</v>
      </c>
      <c r="F747" s="175">
        <f>'soust.uk.JMK př.č.2'!$O$30+'soust.uk.JMK př.č.2'!$P$30</f>
        <v>22423</v>
      </c>
      <c r="G747" s="175">
        <f>'soust.uk.JMK př.č.2'!$L$30</f>
        <v>379</v>
      </c>
      <c r="H747" s="63">
        <f t="shared" si="66"/>
        <v>37795</v>
      </c>
      <c r="I747" s="63">
        <f t="shared" si="67"/>
        <v>27552</v>
      </c>
      <c r="J747" s="63">
        <f t="shared" si="68"/>
        <v>22721</v>
      </c>
      <c r="K747" s="63">
        <f t="shared" si="69"/>
        <v>16452</v>
      </c>
      <c r="L747" s="63">
        <f t="shared" si="70"/>
        <v>9864</v>
      </c>
      <c r="M747" s="63">
        <f t="shared" si="71"/>
        <v>5890</v>
      </c>
      <c r="N747" s="167"/>
      <c r="O747" s="167"/>
      <c r="P747" s="167"/>
      <c r="Q747" s="167"/>
      <c r="R747" s="167"/>
      <c r="S747" s="167"/>
    </row>
    <row r="748" spans="1:19" x14ac:dyDescent="0.25">
      <c r="A748" s="176">
        <v>748</v>
      </c>
      <c r="B748" s="174">
        <v>25.67</v>
      </c>
      <c r="C748" s="174">
        <v>64.17</v>
      </c>
      <c r="D748" s="174">
        <v>29.73</v>
      </c>
      <c r="E748" s="175">
        <f>'soust.uk.JMK př.č.2'!$M$30+'soust.uk.JMK př.č.2'!$N$30</f>
        <v>39578</v>
      </c>
      <c r="F748" s="175">
        <f>'soust.uk.JMK př.č.2'!$O$30+'soust.uk.JMK př.č.2'!$P$30</f>
        <v>22423</v>
      </c>
      <c r="G748" s="175">
        <f>'soust.uk.JMK př.č.2'!$L$30</f>
        <v>379</v>
      </c>
      <c r="H748" s="63">
        <f t="shared" si="66"/>
        <v>37795</v>
      </c>
      <c r="I748" s="63">
        <f t="shared" si="67"/>
        <v>27552</v>
      </c>
      <c r="J748" s="63">
        <f t="shared" si="68"/>
        <v>22721</v>
      </c>
      <c r="K748" s="63">
        <f t="shared" si="69"/>
        <v>16452</v>
      </c>
      <c r="L748" s="63">
        <f t="shared" si="70"/>
        <v>9864</v>
      </c>
      <c r="M748" s="63">
        <f t="shared" si="71"/>
        <v>5890</v>
      </c>
      <c r="N748" s="167"/>
      <c r="O748" s="167"/>
      <c r="P748" s="167"/>
      <c r="Q748" s="167"/>
      <c r="R748" s="167"/>
      <c r="S748" s="167"/>
    </row>
    <row r="749" spans="1:19" x14ac:dyDescent="0.25">
      <c r="A749" s="176">
        <v>749</v>
      </c>
      <c r="B749" s="174">
        <v>25.67</v>
      </c>
      <c r="C749" s="174">
        <v>64.17</v>
      </c>
      <c r="D749" s="174">
        <v>29.73</v>
      </c>
      <c r="E749" s="175">
        <f>'soust.uk.JMK př.č.2'!$M$30+'soust.uk.JMK př.č.2'!$N$30</f>
        <v>39578</v>
      </c>
      <c r="F749" s="175">
        <f>'soust.uk.JMK př.č.2'!$O$30+'soust.uk.JMK př.č.2'!$P$30</f>
        <v>22423</v>
      </c>
      <c r="G749" s="175">
        <f>'soust.uk.JMK př.č.2'!$L$30</f>
        <v>379</v>
      </c>
      <c r="H749" s="63">
        <f t="shared" si="66"/>
        <v>37795</v>
      </c>
      <c r="I749" s="63">
        <f t="shared" si="67"/>
        <v>27552</v>
      </c>
      <c r="J749" s="63">
        <f t="shared" si="68"/>
        <v>22721</v>
      </c>
      <c r="K749" s="63">
        <f t="shared" si="69"/>
        <v>16452</v>
      </c>
      <c r="L749" s="63">
        <f t="shared" si="70"/>
        <v>9864</v>
      </c>
      <c r="M749" s="63">
        <f t="shared" si="71"/>
        <v>5890</v>
      </c>
      <c r="N749" s="167"/>
      <c r="O749" s="167"/>
      <c r="P749" s="167"/>
      <c r="Q749" s="167"/>
      <c r="R749" s="167"/>
      <c r="S749" s="167"/>
    </row>
    <row r="750" spans="1:19" x14ac:dyDescent="0.25">
      <c r="A750" s="176">
        <v>750</v>
      </c>
      <c r="B750" s="174">
        <v>25.67</v>
      </c>
      <c r="C750" s="174">
        <v>64.180000000000007</v>
      </c>
      <c r="D750" s="174">
        <v>29.73</v>
      </c>
      <c r="E750" s="175">
        <f>'soust.uk.JMK př.č.2'!$M$30+'soust.uk.JMK př.č.2'!$N$30</f>
        <v>39578</v>
      </c>
      <c r="F750" s="175">
        <f>'soust.uk.JMK př.č.2'!$O$30+'soust.uk.JMK př.č.2'!$P$30</f>
        <v>22423</v>
      </c>
      <c r="G750" s="175">
        <f>'soust.uk.JMK př.č.2'!$L$30</f>
        <v>379</v>
      </c>
      <c r="H750" s="63">
        <f t="shared" si="66"/>
        <v>37795</v>
      </c>
      <c r="I750" s="63">
        <f t="shared" si="67"/>
        <v>27552</v>
      </c>
      <c r="J750" s="63">
        <f t="shared" si="68"/>
        <v>22719</v>
      </c>
      <c r="K750" s="63">
        <f t="shared" si="69"/>
        <v>16451</v>
      </c>
      <c r="L750" s="63">
        <f t="shared" si="70"/>
        <v>9864</v>
      </c>
      <c r="M750" s="63">
        <f t="shared" si="71"/>
        <v>5889</v>
      </c>
      <c r="N750" s="167"/>
      <c r="O750" s="167"/>
      <c r="P750" s="167"/>
      <c r="Q750" s="167"/>
      <c r="R750" s="167"/>
      <c r="S750" s="167"/>
    </row>
    <row r="751" spans="1:19" x14ac:dyDescent="0.25">
      <c r="A751" s="176">
        <v>751</v>
      </c>
      <c r="B751" s="174">
        <v>25.67</v>
      </c>
      <c r="C751" s="174">
        <v>64.180000000000007</v>
      </c>
      <c r="D751" s="174">
        <v>29.73</v>
      </c>
      <c r="E751" s="175">
        <f>'soust.uk.JMK př.č.2'!$M$30+'soust.uk.JMK př.č.2'!$N$30</f>
        <v>39578</v>
      </c>
      <c r="F751" s="175">
        <f>'soust.uk.JMK př.č.2'!$O$30+'soust.uk.JMK př.č.2'!$P$30</f>
        <v>22423</v>
      </c>
      <c r="G751" s="175">
        <f>'soust.uk.JMK př.č.2'!$L$30</f>
        <v>379</v>
      </c>
      <c r="H751" s="63">
        <f t="shared" si="66"/>
        <v>37795</v>
      </c>
      <c r="I751" s="63">
        <f t="shared" si="67"/>
        <v>27552</v>
      </c>
      <c r="J751" s="63">
        <f t="shared" si="68"/>
        <v>22719</v>
      </c>
      <c r="K751" s="63">
        <f t="shared" si="69"/>
        <v>16451</v>
      </c>
      <c r="L751" s="63">
        <f t="shared" si="70"/>
        <v>9864</v>
      </c>
      <c r="M751" s="63">
        <f t="shared" si="71"/>
        <v>5889</v>
      </c>
      <c r="N751" s="167"/>
      <c r="O751" s="167"/>
      <c r="P751" s="167"/>
      <c r="Q751" s="167"/>
      <c r="R751" s="167"/>
      <c r="S751" s="167"/>
    </row>
    <row r="752" spans="1:19" x14ac:dyDescent="0.25">
      <c r="A752" s="176">
        <v>752</v>
      </c>
      <c r="B752" s="174">
        <v>25.67</v>
      </c>
      <c r="C752" s="174">
        <v>64.180000000000007</v>
      </c>
      <c r="D752" s="174">
        <v>29.73</v>
      </c>
      <c r="E752" s="175">
        <f>'soust.uk.JMK př.č.2'!$M$30+'soust.uk.JMK př.č.2'!$N$30</f>
        <v>39578</v>
      </c>
      <c r="F752" s="175">
        <f>'soust.uk.JMK př.č.2'!$O$30+'soust.uk.JMK př.č.2'!$P$30</f>
        <v>22423</v>
      </c>
      <c r="G752" s="175">
        <f>'soust.uk.JMK př.č.2'!$L$30</f>
        <v>379</v>
      </c>
      <c r="H752" s="63">
        <f t="shared" si="66"/>
        <v>37795</v>
      </c>
      <c r="I752" s="63">
        <f t="shared" si="67"/>
        <v>27552</v>
      </c>
      <c r="J752" s="63">
        <f t="shared" si="68"/>
        <v>22719</v>
      </c>
      <c r="K752" s="63">
        <f t="shared" si="69"/>
        <v>16451</v>
      </c>
      <c r="L752" s="63">
        <f t="shared" si="70"/>
        <v>9864</v>
      </c>
      <c r="M752" s="63">
        <f t="shared" si="71"/>
        <v>5889</v>
      </c>
      <c r="N752" s="167"/>
      <c r="O752" s="167"/>
      <c r="P752" s="167"/>
      <c r="Q752" s="167"/>
      <c r="R752" s="167"/>
      <c r="S752" s="167"/>
    </row>
    <row r="753" spans="1:19" x14ac:dyDescent="0.25">
      <c r="A753" s="176">
        <v>753</v>
      </c>
      <c r="B753" s="174">
        <v>25.67</v>
      </c>
      <c r="C753" s="174">
        <v>64.19</v>
      </c>
      <c r="D753" s="174">
        <v>29.73</v>
      </c>
      <c r="E753" s="175">
        <f>'soust.uk.JMK př.č.2'!$M$30+'soust.uk.JMK př.č.2'!$N$30</f>
        <v>39578</v>
      </c>
      <c r="F753" s="175">
        <f>'soust.uk.JMK př.č.2'!$O$30+'soust.uk.JMK př.č.2'!$P$30</f>
        <v>22423</v>
      </c>
      <c r="G753" s="175">
        <f>'soust.uk.JMK př.č.2'!$L$30</f>
        <v>379</v>
      </c>
      <c r="H753" s="63">
        <f t="shared" si="66"/>
        <v>37795</v>
      </c>
      <c r="I753" s="63">
        <f t="shared" si="67"/>
        <v>27552</v>
      </c>
      <c r="J753" s="63">
        <f t="shared" si="68"/>
        <v>22718</v>
      </c>
      <c r="K753" s="63">
        <f t="shared" si="69"/>
        <v>16450</v>
      </c>
      <c r="L753" s="63">
        <f t="shared" si="70"/>
        <v>9864</v>
      </c>
      <c r="M753" s="63">
        <f t="shared" si="71"/>
        <v>5889</v>
      </c>
      <c r="N753" s="167"/>
      <c r="O753" s="167"/>
      <c r="P753" s="167"/>
      <c r="Q753" s="167"/>
      <c r="R753" s="167"/>
      <c r="S753" s="167"/>
    </row>
    <row r="754" spans="1:19" x14ac:dyDescent="0.25">
      <c r="A754" s="176">
        <v>754</v>
      </c>
      <c r="B754" s="174">
        <v>25.68</v>
      </c>
      <c r="C754" s="174">
        <v>64.19</v>
      </c>
      <c r="D754" s="174">
        <v>29.73</v>
      </c>
      <c r="E754" s="175">
        <f>'soust.uk.JMK př.č.2'!$M$30+'soust.uk.JMK př.č.2'!$N$30</f>
        <v>39578</v>
      </c>
      <c r="F754" s="175">
        <f>'soust.uk.JMK př.č.2'!$O$30+'soust.uk.JMK př.č.2'!$P$30</f>
        <v>22423</v>
      </c>
      <c r="G754" s="175">
        <f>'soust.uk.JMK př.č.2'!$L$30</f>
        <v>379</v>
      </c>
      <c r="H754" s="63">
        <f t="shared" si="66"/>
        <v>37785</v>
      </c>
      <c r="I754" s="63">
        <f t="shared" si="67"/>
        <v>27545</v>
      </c>
      <c r="J754" s="63">
        <f t="shared" si="68"/>
        <v>22718</v>
      </c>
      <c r="K754" s="63">
        <f t="shared" si="69"/>
        <v>16450</v>
      </c>
      <c r="L754" s="63">
        <f t="shared" si="70"/>
        <v>9861</v>
      </c>
      <c r="M754" s="63">
        <f t="shared" si="71"/>
        <v>5889</v>
      </c>
      <c r="N754" s="167"/>
      <c r="O754" s="167"/>
      <c r="P754" s="167"/>
      <c r="Q754" s="167"/>
      <c r="R754" s="167"/>
      <c r="S754" s="167"/>
    </row>
    <row r="755" spans="1:19" x14ac:dyDescent="0.25">
      <c r="A755" s="176">
        <v>755</v>
      </c>
      <c r="B755" s="174">
        <v>25.68</v>
      </c>
      <c r="C755" s="174">
        <v>64.19</v>
      </c>
      <c r="D755" s="174">
        <v>29.73</v>
      </c>
      <c r="E755" s="175">
        <f>'soust.uk.JMK př.č.2'!$M$30+'soust.uk.JMK př.č.2'!$N$30</f>
        <v>39578</v>
      </c>
      <c r="F755" s="175">
        <f>'soust.uk.JMK př.č.2'!$O$30+'soust.uk.JMK př.č.2'!$P$30</f>
        <v>22423</v>
      </c>
      <c r="G755" s="175">
        <f>'soust.uk.JMK př.č.2'!$L$30</f>
        <v>379</v>
      </c>
      <c r="H755" s="63">
        <f t="shared" ref="H755:H765" si="72">SUM(I755,L755,G755)</f>
        <v>37785</v>
      </c>
      <c r="I755" s="63">
        <f t="shared" ref="I755:I765" si="73">ROUND(1/B755*E755*12+1/D755*F755*12,0)</f>
        <v>27545</v>
      </c>
      <c r="J755" s="63">
        <f t="shared" ref="J755:J765" si="74">SUM(K755,M755,G755)</f>
        <v>22718</v>
      </c>
      <c r="K755" s="63">
        <f t="shared" ref="K755:K765" si="75">ROUND(1/C755*E755*12+1/D755*F755*12,0)</f>
        <v>16450</v>
      </c>
      <c r="L755" s="63">
        <f t="shared" ref="L755:L765" si="76">ROUND((I755*35.8%),0)</f>
        <v>9861</v>
      </c>
      <c r="M755" s="63">
        <f t="shared" ref="M755:M765" si="77">ROUND((K755*35.8%),0)</f>
        <v>5889</v>
      </c>
      <c r="N755" s="167"/>
      <c r="O755" s="167"/>
      <c r="P755" s="167"/>
      <c r="Q755" s="167"/>
      <c r="R755" s="167"/>
      <c r="S755" s="167"/>
    </row>
    <row r="756" spans="1:19" x14ac:dyDescent="0.25">
      <c r="A756" s="176">
        <v>756</v>
      </c>
      <c r="B756" s="174">
        <v>25.68</v>
      </c>
      <c r="C756" s="174">
        <v>64.2</v>
      </c>
      <c r="D756" s="174">
        <v>29.73</v>
      </c>
      <c r="E756" s="175">
        <f>'soust.uk.JMK př.č.2'!$M$30+'soust.uk.JMK př.č.2'!$N$30</f>
        <v>39578</v>
      </c>
      <c r="F756" s="175">
        <f>'soust.uk.JMK př.č.2'!$O$30+'soust.uk.JMK př.č.2'!$P$30</f>
        <v>22423</v>
      </c>
      <c r="G756" s="175">
        <f>'soust.uk.JMK př.č.2'!$L$30</f>
        <v>379</v>
      </c>
      <c r="H756" s="63">
        <f t="shared" si="72"/>
        <v>37785</v>
      </c>
      <c r="I756" s="63">
        <f t="shared" si="73"/>
        <v>27545</v>
      </c>
      <c r="J756" s="63">
        <f t="shared" si="74"/>
        <v>22715</v>
      </c>
      <c r="K756" s="63">
        <f t="shared" si="75"/>
        <v>16448</v>
      </c>
      <c r="L756" s="63">
        <f t="shared" si="76"/>
        <v>9861</v>
      </c>
      <c r="M756" s="63">
        <f t="shared" si="77"/>
        <v>5888</v>
      </c>
      <c r="N756" s="167"/>
      <c r="O756" s="167"/>
      <c r="P756" s="167"/>
      <c r="Q756" s="167"/>
      <c r="R756" s="167"/>
      <c r="S756" s="167"/>
    </row>
    <row r="757" spans="1:19" x14ac:dyDescent="0.25">
      <c r="A757" s="176">
        <v>757</v>
      </c>
      <c r="B757" s="174">
        <v>25.68</v>
      </c>
      <c r="C757" s="174">
        <v>64.2</v>
      </c>
      <c r="D757" s="174">
        <v>29.73</v>
      </c>
      <c r="E757" s="175">
        <f>'soust.uk.JMK př.č.2'!$M$30+'soust.uk.JMK př.č.2'!$N$30</f>
        <v>39578</v>
      </c>
      <c r="F757" s="175">
        <f>'soust.uk.JMK př.č.2'!$O$30+'soust.uk.JMK př.č.2'!$P$30</f>
        <v>22423</v>
      </c>
      <c r="G757" s="175">
        <f>'soust.uk.JMK př.č.2'!$L$30</f>
        <v>379</v>
      </c>
      <c r="H757" s="63">
        <f t="shared" si="72"/>
        <v>37785</v>
      </c>
      <c r="I757" s="63">
        <f t="shared" si="73"/>
        <v>27545</v>
      </c>
      <c r="J757" s="63">
        <f t="shared" si="74"/>
        <v>22715</v>
      </c>
      <c r="K757" s="63">
        <f t="shared" si="75"/>
        <v>16448</v>
      </c>
      <c r="L757" s="63">
        <f t="shared" si="76"/>
        <v>9861</v>
      </c>
      <c r="M757" s="63">
        <f t="shared" si="77"/>
        <v>5888</v>
      </c>
      <c r="N757" s="167"/>
      <c r="O757" s="167"/>
      <c r="P757" s="167"/>
      <c r="Q757" s="167"/>
      <c r="R757" s="167"/>
      <c r="S757" s="167"/>
    </row>
    <row r="758" spans="1:19" x14ac:dyDescent="0.25">
      <c r="A758" s="176">
        <v>758</v>
      </c>
      <c r="B758" s="174">
        <v>25.68</v>
      </c>
      <c r="C758" s="174">
        <v>64.2</v>
      </c>
      <c r="D758" s="174">
        <v>29.73</v>
      </c>
      <c r="E758" s="175">
        <f>'soust.uk.JMK př.č.2'!$M$30+'soust.uk.JMK př.č.2'!$N$30</f>
        <v>39578</v>
      </c>
      <c r="F758" s="175">
        <f>'soust.uk.JMK př.č.2'!$O$30+'soust.uk.JMK př.č.2'!$P$30</f>
        <v>22423</v>
      </c>
      <c r="G758" s="175">
        <f>'soust.uk.JMK př.č.2'!$L$30</f>
        <v>379</v>
      </c>
      <c r="H758" s="63">
        <f t="shared" si="72"/>
        <v>37785</v>
      </c>
      <c r="I758" s="63">
        <f t="shared" si="73"/>
        <v>27545</v>
      </c>
      <c r="J758" s="63">
        <f t="shared" si="74"/>
        <v>22715</v>
      </c>
      <c r="K758" s="63">
        <f t="shared" si="75"/>
        <v>16448</v>
      </c>
      <c r="L758" s="63">
        <f t="shared" si="76"/>
        <v>9861</v>
      </c>
      <c r="M758" s="63">
        <f t="shared" si="77"/>
        <v>5888</v>
      </c>
      <c r="N758" s="167"/>
      <c r="O758" s="167"/>
      <c r="P758" s="167"/>
      <c r="Q758" s="167"/>
      <c r="R758" s="167"/>
      <c r="S758" s="167"/>
    </row>
    <row r="759" spans="1:19" x14ac:dyDescent="0.25">
      <c r="A759" s="176">
        <v>759</v>
      </c>
      <c r="B759" s="174">
        <v>25.68</v>
      </c>
      <c r="C759" s="174">
        <v>64.209999999999994</v>
      </c>
      <c r="D759" s="174">
        <v>29.73</v>
      </c>
      <c r="E759" s="175">
        <f>'soust.uk.JMK př.č.2'!$M$30+'soust.uk.JMK př.č.2'!$N$30</f>
        <v>39578</v>
      </c>
      <c r="F759" s="175">
        <f>'soust.uk.JMK př.č.2'!$O$30+'soust.uk.JMK př.č.2'!$P$30</f>
        <v>22423</v>
      </c>
      <c r="G759" s="175">
        <f>'soust.uk.JMK př.č.2'!$L$30</f>
        <v>379</v>
      </c>
      <c r="H759" s="63">
        <f t="shared" si="72"/>
        <v>37785</v>
      </c>
      <c r="I759" s="63">
        <f t="shared" si="73"/>
        <v>27545</v>
      </c>
      <c r="J759" s="63">
        <f t="shared" si="74"/>
        <v>22714</v>
      </c>
      <c r="K759" s="63">
        <f t="shared" si="75"/>
        <v>16447</v>
      </c>
      <c r="L759" s="63">
        <f t="shared" si="76"/>
        <v>9861</v>
      </c>
      <c r="M759" s="63">
        <f t="shared" si="77"/>
        <v>5888</v>
      </c>
      <c r="N759" s="167"/>
      <c r="O759" s="167"/>
      <c r="P759" s="167"/>
      <c r="Q759" s="167"/>
      <c r="R759" s="167"/>
      <c r="S759" s="167"/>
    </row>
    <row r="760" spans="1:19" x14ac:dyDescent="0.25">
      <c r="A760" s="176">
        <v>760</v>
      </c>
      <c r="B760" s="174">
        <v>25.68</v>
      </c>
      <c r="C760" s="174">
        <v>64.209999999999994</v>
      </c>
      <c r="D760" s="174">
        <v>29.73</v>
      </c>
      <c r="E760" s="175">
        <f>'soust.uk.JMK př.č.2'!$M$30+'soust.uk.JMK př.č.2'!$N$30</f>
        <v>39578</v>
      </c>
      <c r="F760" s="175">
        <f>'soust.uk.JMK př.č.2'!$O$30+'soust.uk.JMK př.č.2'!$P$30</f>
        <v>22423</v>
      </c>
      <c r="G760" s="175">
        <f>'soust.uk.JMK př.č.2'!$L$30</f>
        <v>379</v>
      </c>
      <c r="H760" s="63">
        <f t="shared" si="72"/>
        <v>37785</v>
      </c>
      <c r="I760" s="63">
        <f t="shared" si="73"/>
        <v>27545</v>
      </c>
      <c r="J760" s="63">
        <f t="shared" si="74"/>
        <v>22714</v>
      </c>
      <c r="K760" s="63">
        <f t="shared" si="75"/>
        <v>16447</v>
      </c>
      <c r="L760" s="63">
        <f t="shared" si="76"/>
        <v>9861</v>
      </c>
      <c r="M760" s="63">
        <f t="shared" si="77"/>
        <v>5888</v>
      </c>
      <c r="N760" s="167"/>
      <c r="O760" s="167"/>
      <c r="P760" s="167"/>
      <c r="Q760" s="167"/>
      <c r="R760" s="167"/>
      <c r="S760" s="167"/>
    </row>
    <row r="761" spans="1:19" x14ac:dyDescent="0.25">
      <c r="A761" s="176">
        <v>761</v>
      </c>
      <c r="B761" s="174">
        <v>25.68</v>
      </c>
      <c r="C761" s="174">
        <v>64.209999999999994</v>
      </c>
      <c r="D761" s="174">
        <v>29.73</v>
      </c>
      <c r="E761" s="175">
        <f>'soust.uk.JMK př.č.2'!$M$30+'soust.uk.JMK př.č.2'!$N$30</f>
        <v>39578</v>
      </c>
      <c r="F761" s="175">
        <f>'soust.uk.JMK př.č.2'!$O$30+'soust.uk.JMK př.č.2'!$P$30</f>
        <v>22423</v>
      </c>
      <c r="G761" s="175">
        <f>'soust.uk.JMK př.č.2'!$L$30</f>
        <v>379</v>
      </c>
      <c r="H761" s="63">
        <f t="shared" si="72"/>
        <v>37785</v>
      </c>
      <c r="I761" s="63">
        <f t="shared" si="73"/>
        <v>27545</v>
      </c>
      <c r="J761" s="63">
        <f t="shared" si="74"/>
        <v>22714</v>
      </c>
      <c r="K761" s="63">
        <f t="shared" si="75"/>
        <v>16447</v>
      </c>
      <c r="L761" s="63">
        <f t="shared" si="76"/>
        <v>9861</v>
      </c>
      <c r="M761" s="63">
        <f t="shared" si="77"/>
        <v>5888</v>
      </c>
      <c r="N761" s="167"/>
      <c r="O761" s="167"/>
      <c r="P761" s="167"/>
      <c r="Q761" s="167"/>
      <c r="R761" s="167"/>
      <c r="S761" s="167"/>
    </row>
    <row r="762" spans="1:19" x14ac:dyDescent="0.25">
      <c r="A762" s="176">
        <v>762</v>
      </c>
      <c r="B762" s="174">
        <v>25.69</v>
      </c>
      <c r="C762" s="174">
        <v>64.209999999999994</v>
      </c>
      <c r="D762" s="174">
        <v>29.73</v>
      </c>
      <c r="E762" s="175">
        <f>'soust.uk.JMK př.č.2'!$M$30+'soust.uk.JMK př.č.2'!$N$30</f>
        <v>39578</v>
      </c>
      <c r="F762" s="175">
        <f>'soust.uk.JMK př.č.2'!$O$30+'soust.uk.JMK př.č.2'!$P$30</f>
        <v>22423</v>
      </c>
      <c r="G762" s="175">
        <f>'soust.uk.JMK př.č.2'!$L$30</f>
        <v>379</v>
      </c>
      <c r="H762" s="63">
        <f t="shared" si="72"/>
        <v>37776</v>
      </c>
      <c r="I762" s="63">
        <f t="shared" si="73"/>
        <v>27538</v>
      </c>
      <c r="J762" s="63">
        <f t="shared" si="74"/>
        <v>22714</v>
      </c>
      <c r="K762" s="63">
        <f t="shared" si="75"/>
        <v>16447</v>
      </c>
      <c r="L762" s="63">
        <f t="shared" si="76"/>
        <v>9859</v>
      </c>
      <c r="M762" s="63">
        <f t="shared" si="77"/>
        <v>5888</v>
      </c>
      <c r="N762" s="167"/>
      <c r="O762" s="167"/>
      <c r="P762" s="167"/>
      <c r="Q762" s="167"/>
      <c r="R762" s="167"/>
      <c r="S762" s="167"/>
    </row>
    <row r="763" spans="1:19" x14ac:dyDescent="0.25">
      <c r="A763" s="176">
        <v>763</v>
      </c>
      <c r="B763" s="174">
        <v>25.69</v>
      </c>
      <c r="C763" s="174">
        <v>64.22</v>
      </c>
      <c r="D763" s="174">
        <v>29.73</v>
      </c>
      <c r="E763" s="175">
        <f>'soust.uk.JMK př.č.2'!$M$30+'soust.uk.JMK př.č.2'!$N$30</f>
        <v>39578</v>
      </c>
      <c r="F763" s="175">
        <f>'soust.uk.JMK př.č.2'!$O$30+'soust.uk.JMK př.č.2'!$P$30</f>
        <v>22423</v>
      </c>
      <c r="G763" s="175">
        <f>'soust.uk.JMK př.č.2'!$L$30</f>
        <v>379</v>
      </c>
      <c r="H763" s="63">
        <f t="shared" si="72"/>
        <v>37776</v>
      </c>
      <c r="I763" s="63">
        <f t="shared" si="73"/>
        <v>27538</v>
      </c>
      <c r="J763" s="63">
        <f t="shared" si="74"/>
        <v>22713</v>
      </c>
      <c r="K763" s="63">
        <f t="shared" si="75"/>
        <v>16446</v>
      </c>
      <c r="L763" s="63">
        <f t="shared" si="76"/>
        <v>9859</v>
      </c>
      <c r="M763" s="63">
        <f t="shared" si="77"/>
        <v>5888</v>
      </c>
      <c r="N763" s="167"/>
      <c r="O763" s="167"/>
      <c r="P763" s="167"/>
      <c r="Q763" s="167"/>
      <c r="R763" s="167"/>
      <c r="S763" s="167"/>
    </row>
    <row r="764" spans="1:19" x14ac:dyDescent="0.25">
      <c r="A764" s="176">
        <v>764</v>
      </c>
      <c r="B764" s="174">
        <v>25.69</v>
      </c>
      <c r="C764" s="174">
        <v>64.22</v>
      </c>
      <c r="D764" s="174">
        <v>29.73</v>
      </c>
      <c r="E764" s="175">
        <f>'soust.uk.JMK př.č.2'!$M$30+'soust.uk.JMK př.č.2'!$N$30</f>
        <v>39578</v>
      </c>
      <c r="F764" s="175">
        <f>'soust.uk.JMK př.č.2'!$O$30+'soust.uk.JMK př.č.2'!$P$30</f>
        <v>22423</v>
      </c>
      <c r="G764" s="175">
        <f>'soust.uk.JMK př.č.2'!$L$30</f>
        <v>379</v>
      </c>
      <c r="H764" s="63">
        <f t="shared" si="72"/>
        <v>37776</v>
      </c>
      <c r="I764" s="63">
        <f t="shared" si="73"/>
        <v>27538</v>
      </c>
      <c r="J764" s="63">
        <f t="shared" si="74"/>
        <v>22713</v>
      </c>
      <c r="K764" s="63">
        <f t="shared" si="75"/>
        <v>16446</v>
      </c>
      <c r="L764" s="63">
        <f t="shared" si="76"/>
        <v>9859</v>
      </c>
      <c r="M764" s="63">
        <f t="shared" si="77"/>
        <v>5888</v>
      </c>
      <c r="N764" s="167"/>
      <c r="O764" s="167"/>
      <c r="P764" s="167"/>
      <c r="Q764" s="167"/>
      <c r="R764" s="167"/>
      <c r="S764" s="167"/>
    </row>
    <row r="765" spans="1:19" x14ac:dyDescent="0.25">
      <c r="A765" s="176">
        <v>765</v>
      </c>
      <c r="B765" s="174">
        <v>25.69</v>
      </c>
      <c r="C765" s="174">
        <v>64.22</v>
      </c>
      <c r="D765" s="174">
        <v>29.73</v>
      </c>
      <c r="E765" s="175">
        <f>'soust.uk.JMK př.č.2'!$M$30+'soust.uk.JMK př.č.2'!$N$30</f>
        <v>39578</v>
      </c>
      <c r="F765" s="175">
        <f>'soust.uk.JMK př.č.2'!$O$30+'soust.uk.JMK př.č.2'!$P$30</f>
        <v>22423</v>
      </c>
      <c r="G765" s="175">
        <f>'soust.uk.JMK př.č.2'!$L$30</f>
        <v>379</v>
      </c>
      <c r="H765" s="63">
        <f t="shared" si="72"/>
        <v>37776</v>
      </c>
      <c r="I765" s="63">
        <f t="shared" si="73"/>
        <v>27538</v>
      </c>
      <c r="J765" s="63">
        <f t="shared" si="74"/>
        <v>22713</v>
      </c>
      <c r="K765" s="63">
        <f t="shared" si="75"/>
        <v>16446</v>
      </c>
      <c r="L765" s="63">
        <f t="shared" si="76"/>
        <v>9859</v>
      </c>
      <c r="M765" s="63">
        <f t="shared" si="77"/>
        <v>5888</v>
      </c>
      <c r="N765" s="167"/>
      <c r="O765" s="167"/>
      <c r="P765" s="167"/>
      <c r="Q765" s="167"/>
      <c r="R765" s="167"/>
      <c r="S765" s="167"/>
    </row>
    <row r="766" spans="1:19" x14ac:dyDescent="0.25">
      <c r="L766" s="167"/>
      <c r="M766" s="167"/>
      <c r="N766" s="167"/>
      <c r="O766" s="167"/>
      <c r="P766" s="167"/>
      <c r="Q766" s="167"/>
      <c r="R766" s="167"/>
      <c r="S766" s="167"/>
    </row>
    <row r="767" spans="1:19" x14ac:dyDescent="0.25">
      <c r="L767" s="167"/>
      <c r="M767" s="167"/>
      <c r="N767" s="167"/>
      <c r="O767" s="167"/>
      <c r="P767" s="167"/>
      <c r="Q767" s="167"/>
      <c r="R767" s="167"/>
      <c r="S767" s="167"/>
    </row>
    <row r="768" spans="1:19" x14ac:dyDescent="0.25">
      <c r="L768" s="167"/>
      <c r="M768" s="167"/>
      <c r="N768" s="167"/>
      <c r="O768" s="167"/>
      <c r="P768" s="167"/>
      <c r="Q768" s="167"/>
      <c r="R768" s="167"/>
      <c r="S768" s="167"/>
    </row>
    <row r="769" s="167" customFormat="1" x14ac:dyDescent="0.25"/>
    <row r="770" s="167" customFormat="1" x14ac:dyDescent="0.25"/>
    <row r="771" s="167" customFormat="1" x14ac:dyDescent="0.25"/>
    <row r="772" s="167" customFormat="1" x14ac:dyDescent="0.25"/>
    <row r="773" s="167" customFormat="1" x14ac:dyDescent="0.25"/>
    <row r="774" s="167" customFormat="1" x14ac:dyDescent="0.25"/>
    <row r="775" s="167" customFormat="1" x14ac:dyDescent="0.25"/>
    <row r="776" s="167" customFormat="1" x14ac:dyDescent="0.25"/>
    <row r="777" s="167" customFormat="1" x14ac:dyDescent="0.25"/>
    <row r="778" s="167" customFormat="1" x14ac:dyDescent="0.25"/>
    <row r="779" s="167" customFormat="1" x14ac:dyDescent="0.25"/>
    <row r="780" s="167" customFormat="1" x14ac:dyDescent="0.25"/>
    <row r="781" s="167" customFormat="1" x14ac:dyDescent="0.25"/>
    <row r="782" s="167" customFormat="1" x14ac:dyDescent="0.25"/>
    <row r="783" s="167" customFormat="1" x14ac:dyDescent="0.25"/>
    <row r="784" s="167" customFormat="1" x14ac:dyDescent="0.25"/>
    <row r="785" s="167" customFormat="1" x14ac:dyDescent="0.25"/>
    <row r="786" s="167" customFormat="1" x14ac:dyDescent="0.25"/>
    <row r="787" s="167" customFormat="1" x14ac:dyDescent="0.25"/>
    <row r="788" s="167" customFormat="1" x14ac:dyDescent="0.25"/>
    <row r="789" s="167" customFormat="1" x14ac:dyDescent="0.25"/>
    <row r="790" s="167" customFormat="1" x14ac:dyDescent="0.25"/>
    <row r="791" s="167" customFormat="1" x14ac:dyDescent="0.25"/>
    <row r="792" s="167" customFormat="1" x14ac:dyDescent="0.25"/>
    <row r="793" s="167" customFormat="1" x14ac:dyDescent="0.25"/>
    <row r="794" s="167" customFormat="1" x14ac:dyDescent="0.25"/>
    <row r="795" s="167" customFormat="1" x14ac:dyDescent="0.25"/>
    <row r="796" s="167" customFormat="1" x14ac:dyDescent="0.25"/>
    <row r="797" s="167" customFormat="1" x14ac:dyDescent="0.25"/>
    <row r="798" s="167" customFormat="1" x14ac:dyDescent="0.25"/>
    <row r="799" s="167" customFormat="1" x14ac:dyDescent="0.25"/>
    <row r="800" s="167" customFormat="1" x14ac:dyDescent="0.25"/>
    <row r="801" s="167" customFormat="1" x14ac:dyDescent="0.25"/>
    <row r="802" s="167" customFormat="1" x14ac:dyDescent="0.25"/>
    <row r="803" s="167" customFormat="1" x14ac:dyDescent="0.25"/>
    <row r="804" s="167" customFormat="1" x14ac:dyDescent="0.25"/>
    <row r="805" s="167" customFormat="1" x14ac:dyDescent="0.25"/>
    <row r="806" s="167" customFormat="1" x14ac:dyDescent="0.25"/>
    <row r="807" s="167" customFormat="1" x14ac:dyDescent="0.25"/>
    <row r="808" s="167" customFormat="1" x14ac:dyDescent="0.25"/>
    <row r="809" s="167" customFormat="1" x14ac:dyDescent="0.25"/>
    <row r="810" s="167" customFormat="1" x14ac:dyDescent="0.25"/>
    <row r="811" s="167" customFormat="1" x14ac:dyDescent="0.25"/>
    <row r="812" s="167" customFormat="1" x14ac:dyDescent="0.25"/>
    <row r="813" s="167" customFormat="1" x14ac:dyDescent="0.25"/>
    <row r="814" s="167" customFormat="1" x14ac:dyDescent="0.25"/>
    <row r="815" s="167" customFormat="1" x14ac:dyDescent="0.25"/>
    <row r="816" s="167" customFormat="1" x14ac:dyDescent="0.25"/>
    <row r="817" s="167" customFormat="1" x14ac:dyDescent="0.25"/>
    <row r="818" s="167" customFormat="1" x14ac:dyDescent="0.25"/>
    <row r="819" s="167" customFormat="1" x14ac:dyDescent="0.25"/>
    <row r="820" s="167" customFormat="1" x14ac:dyDescent="0.25"/>
    <row r="821" s="167" customFormat="1" x14ac:dyDescent="0.25"/>
    <row r="822" s="167" customFormat="1" x14ac:dyDescent="0.25"/>
    <row r="823" s="167" customFormat="1" x14ac:dyDescent="0.25"/>
    <row r="824" s="167" customFormat="1" x14ac:dyDescent="0.25"/>
    <row r="825" s="167" customFormat="1" x14ac:dyDescent="0.25"/>
    <row r="826" s="167" customFormat="1" x14ac:dyDescent="0.25"/>
    <row r="827" s="167" customFormat="1" x14ac:dyDescent="0.25"/>
    <row r="828" s="167" customFormat="1" x14ac:dyDescent="0.25"/>
    <row r="829" s="167" customFormat="1" x14ac:dyDescent="0.25"/>
    <row r="830" s="167" customFormat="1" x14ac:dyDescent="0.25"/>
    <row r="831" s="167" customFormat="1" x14ac:dyDescent="0.25"/>
    <row r="832" s="167" customFormat="1" x14ac:dyDescent="0.25"/>
    <row r="833" s="167" customFormat="1" x14ac:dyDescent="0.25"/>
    <row r="834" s="167" customFormat="1" x14ac:dyDescent="0.25"/>
    <row r="835" s="167" customFormat="1" x14ac:dyDescent="0.25"/>
    <row r="836" s="167" customFormat="1" x14ac:dyDescent="0.25"/>
    <row r="837" s="167" customFormat="1" x14ac:dyDescent="0.25"/>
    <row r="838" s="167" customFormat="1" x14ac:dyDescent="0.25"/>
    <row r="839" s="167" customFormat="1" x14ac:dyDescent="0.25"/>
    <row r="840" s="167" customFormat="1" x14ac:dyDescent="0.25"/>
    <row r="841" s="167" customFormat="1" x14ac:dyDescent="0.25"/>
    <row r="842" s="167" customFormat="1" x14ac:dyDescent="0.25"/>
    <row r="843" s="167" customFormat="1" x14ac:dyDescent="0.25"/>
    <row r="844" s="167" customFormat="1" x14ac:dyDescent="0.25"/>
    <row r="845" s="167" customFormat="1" x14ac:dyDescent="0.25"/>
    <row r="846" s="167" customFormat="1" x14ac:dyDescent="0.25"/>
    <row r="847" s="167" customFormat="1" x14ac:dyDescent="0.25"/>
    <row r="848" s="167" customFormat="1" x14ac:dyDescent="0.25"/>
    <row r="849" s="167" customFormat="1" x14ac:dyDescent="0.25"/>
    <row r="850" s="167" customFormat="1" x14ac:dyDescent="0.25"/>
    <row r="851" s="167" customFormat="1" x14ac:dyDescent="0.25"/>
    <row r="852" s="167" customFormat="1" x14ac:dyDescent="0.25"/>
    <row r="853" s="167" customFormat="1" x14ac:dyDescent="0.25"/>
    <row r="854" s="167" customFormat="1" x14ac:dyDescent="0.25"/>
    <row r="855" s="167" customFormat="1" x14ac:dyDescent="0.25"/>
    <row r="856" s="167" customFormat="1" x14ac:dyDescent="0.25"/>
    <row r="857" s="167" customFormat="1" x14ac:dyDescent="0.25"/>
    <row r="858" s="167" customFormat="1" x14ac:dyDescent="0.25"/>
    <row r="859" s="167" customFormat="1" x14ac:dyDescent="0.25"/>
    <row r="860" s="167" customFormat="1" x14ac:dyDescent="0.25"/>
    <row r="861" s="167" customFormat="1" x14ac:dyDescent="0.25"/>
    <row r="862" s="167" customFormat="1" x14ac:dyDescent="0.25"/>
    <row r="863" s="167" customFormat="1" x14ac:dyDescent="0.25"/>
    <row r="864" s="167" customFormat="1" x14ac:dyDescent="0.25"/>
    <row r="865" s="167" customFormat="1" x14ac:dyDescent="0.25"/>
    <row r="866" s="167" customFormat="1" x14ac:dyDescent="0.25"/>
    <row r="867" s="167" customFormat="1" x14ac:dyDescent="0.25"/>
    <row r="868" s="167" customFormat="1" x14ac:dyDescent="0.25"/>
    <row r="869" s="167" customFormat="1" x14ac:dyDescent="0.25"/>
    <row r="870" s="167" customFormat="1" x14ac:dyDescent="0.25"/>
    <row r="871" s="167" customFormat="1" x14ac:dyDescent="0.25"/>
    <row r="872" s="167" customFormat="1" x14ac:dyDescent="0.25"/>
    <row r="873" s="167" customFormat="1" x14ac:dyDescent="0.25"/>
    <row r="874" s="167" customFormat="1" x14ac:dyDescent="0.25"/>
    <row r="875" s="167" customFormat="1" x14ac:dyDescent="0.25"/>
    <row r="876" s="167" customFormat="1" x14ac:dyDescent="0.25"/>
    <row r="877" s="167" customFormat="1" x14ac:dyDescent="0.25"/>
    <row r="878" s="167" customFormat="1" x14ac:dyDescent="0.25"/>
    <row r="879" s="167" customFormat="1" x14ac:dyDescent="0.25"/>
    <row r="880" s="167" customFormat="1" x14ac:dyDescent="0.25"/>
    <row r="881" s="167" customFormat="1" x14ac:dyDescent="0.25"/>
    <row r="882" s="167" customFormat="1" x14ac:dyDescent="0.25"/>
    <row r="883" s="167" customFormat="1" x14ac:dyDescent="0.25"/>
    <row r="884" s="167" customFormat="1" x14ac:dyDescent="0.25"/>
    <row r="885" s="167" customFormat="1" x14ac:dyDescent="0.25"/>
    <row r="886" s="167" customFormat="1" x14ac:dyDescent="0.25"/>
    <row r="887" s="167" customFormat="1" x14ac:dyDescent="0.25"/>
    <row r="888" s="167" customFormat="1" x14ac:dyDescent="0.25"/>
    <row r="889" s="167" customFormat="1" x14ac:dyDescent="0.25"/>
    <row r="890" s="167" customFormat="1" x14ac:dyDescent="0.25"/>
  </sheetData>
  <mergeCells count="3">
    <mergeCell ref="B4:G4"/>
    <mergeCell ref="H4:I4"/>
    <mergeCell ref="J4:K4"/>
  </mergeCells>
  <pageMargins left="0.98425196850393704" right="0" top="0.98425196850393704" bottom="0.78740157480314965" header="0.31496062992125984" footer="0.31496062992125984"/>
  <pageSetup paperSize="9" scale="70" fitToHeight="0" orientation="portrait" horizontalDpi="300" verticalDpi="300" r:id="rId1"/>
  <headerFooter alignWithMargins="0">
    <oddHeader xml:space="preserve">&amp;R&amp;"Times New Roman,Kurzíva"&amp;12&amp;UPříloha č. 2h 
Rozpisu rozpočtu přímých výdajů na vzdělávání
</oddHeader>
    <oddFooter>&amp;C&amp;P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ED2FE-8459-43ED-B483-ACC8A7E14A7C}">
  <dimension ref="A1:S40"/>
  <sheetViews>
    <sheetView tabSelected="1" zoomScaleNormal="100" workbookViewId="0">
      <pane xSplit="2" ySplit="6" topLeftCell="C7" activePane="bottomRight" state="frozen"/>
      <selection activeCell="G5" sqref="G5:G7"/>
      <selection pane="topRight" activeCell="G5" sqref="G5:G7"/>
      <selection pane="bottomLeft" activeCell="G5" sqref="G5:G7"/>
      <selection pane="bottomRight" activeCell="U15" sqref="U15"/>
    </sheetView>
  </sheetViews>
  <sheetFormatPr defaultColWidth="9.109375" defaultRowHeight="13.15" x14ac:dyDescent="0.25"/>
  <cols>
    <col min="1" max="1" width="6" style="119" customWidth="1"/>
    <col min="2" max="2" width="27.44140625" style="119" customWidth="1"/>
    <col min="3" max="3" width="7.5546875" style="149" customWidth="1"/>
    <col min="4" max="4" width="9" style="149" customWidth="1"/>
    <col min="5" max="5" width="7.88671875" style="149" customWidth="1"/>
    <col min="6" max="6" width="7" style="149" customWidth="1"/>
    <col min="7" max="7" width="5.5546875" style="149" customWidth="1"/>
    <col min="8" max="8" width="8" style="119" customWidth="1"/>
    <col min="9" max="9" width="6.6640625" style="119" customWidth="1"/>
    <col min="10" max="10" width="8.44140625" style="150" customWidth="1"/>
    <col min="11" max="11" width="8.44140625" style="149" customWidth="1"/>
    <col min="12" max="12" width="9" style="149" customWidth="1"/>
    <col min="13" max="13" width="7.88671875" style="149" customWidth="1"/>
    <col min="14" max="14" width="7.6640625" style="149" customWidth="1"/>
    <col min="15" max="15" width="8.44140625" style="119" customWidth="1"/>
    <col min="16" max="16" width="7.5546875" style="119" customWidth="1"/>
    <col min="17" max="17" width="8.6640625" style="119" customWidth="1"/>
    <col min="18" max="18" width="10.109375" style="149" customWidth="1"/>
    <col min="19" max="19" width="10.88671875" style="149" customWidth="1"/>
    <col min="20" max="16384" width="9.109375" style="119"/>
  </cols>
  <sheetData>
    <row r="1" spans="1:19" s="110" customFormat="1" ht="23.35" customHeight="1" x14ac:dyDescent="0.35">
      <c r="A1" s="109" t="s">
        <v>265</v>
      </c>
      <c r="C1" s="111"/>
      <c r="I1" s="112"/>
      <c r="J1" s="112"/>
      <c r="P1" s="112"/>
    </row>
    <row r="2" spans="1:19" s="110" customFormat="1" ht="24.75" customHeight="1" x14ac:dyDescent="0.3">
      <c r="A2" s="113" t="s">
        <v>262</v>
      </c>
      <c r="C2" s="114"/>
      <c r="D2" s="114"/>
      <c r="E2" s="114"/>
      <c r="F2" s="114"/>
      <c r="G2" s="114"/>
      <c r="H2" s="114"/>
      <c r="I2" s="115"/>
      <c r="J2" s="116"/>
      <c r="K2" s="114"/>
      <c r="L2" s="114"/>
      <c r="M2" s="114"/>
      <c r="N2" s="114"/>
      <c r="O2" s="114"/>
      <c r="P2" s="117"/>
      <c r="Q2" s="114"/>
      <c r="R2" s="114"/>
      <c r="S2" s="114"/>
    </row>
    <row r="3" spans="1:19" ht="15.05" customHeight="1" x14ac:dyDescent="0.3">
      <c r="A3" s="118"/>
      <c r="C3" s="120"/>
      <c r="D3" s="120"/>
      <c r="E3" s="120"/>
      <c r="F3" s="120"/>
      <c r="G3" s="120"/>
      <c r="H3" s="121"/>
      <c r="I3" s="122"/>
      <c r="J3" s="121"/>
      <c r="K3" s="120"/>
      <c r="L3" s="120"/>
      <c r="M3" s="120"/>
      <c r="N3" s="120"/>
      <c r="O3" s="120"/>
      <c r="P3" s="122"/>
      <c r="Q3" s="121"/>
      <c r="R3" s="121"/>
      <c r="S3" s="121"/>
    </row>
    <row r="4" spans="1:19" ht="13.5" customHeight="1" x14ac:dyDescent="0.25">
      <c r="A4" s="467" t="s">
        <v>214</v>
      </c>
      <c r="B4" s="467" t="s">
        <v>215</v>
      </c>
      <c r="C4" s="467" t="s">
        <v>216</v>
      </c>
      <c r="D4" s="467" t="s">
        <v>217</v>
      </c>
      <c r="E4" s="467" t="s">
        <v>218</v>
      </c>
      <c r="F4" s="467" t="s">
        <v>219</v>
      </c>
      <c r="G4" s="467" t="s">
        <v>220</v>
      </c>
      <c r="H4" s="473" t="s">
        <v>11</v>
      </c>
      <c r="I4" s="475" t="s">
        <v>221</v>
      </c>
      <c r="J4" s="478" t="s">
        <v>109</v>
      </c>
      <c r="K4" s="467" t="s">
        <v>222</v>
      </c>
      <c r="L4" s="467" t="s">
        <v>217</v>
      </c>
      <c r="M4" s="467" t="s">
        <v>218</v>
      </c>
      <c r="N4" s="467" t="s">
        <v>220</v>
      </c>
      <c r="O4" s="469" t="s">
        <v>13</v>
      </c>
      <c r="P4" s="469" t="s">
        <v>14</v>
      </c>
      <c r="Q4" s="469" t="s">
        <v>124</v>
      </c>
      <c r="R4" s="471" t="s">
        <v>223</v>
      </c>
      <c r="S4" s="465" t="s">
        <v>224</v>
      </c>
    </row>
    <row r="5" spans="1:19" ht="12.7" customHeight="1" x14ac:dyDescent="0.25">
      <c r="A5" s="468" t="s">
        <v>214</v>
      </c>
      <c r="B5" s="468"/>
      <c r="C5" s="468"/>
      <c r="D5" s="468"/>
      <c r="E5" s="468"/>
      <c r="F5" s="468"/>
      <c r="G5" s="468"/>
      <c r="H5" s="474"/>
      <c r="I5" s="476"/>
      <c r="J5" s="479"/>
      <c r="K5" s="468"/>
      <c r="L5" s="468"/>
      <c r="M5" s="468"/>
      <c r="N5" s="468"/>
      <c r="O5" s="470"/>
      <c r="P5" s="470"/>
      <c r="Q5" s="470"/>
      <c r="R5" s="472"/>
      <c r="S5" s="466"/>
    </row>
    <row r="6" spans="1:19" ht="12.7" customHeight="1" x14ac:dyDescent="0.25">
      <c r="A6" s="468"/>
      <c r="B6" s="468"/>
      <c r="C6" s="468"/>
      <c r="D6" s="468"/>
      <c r="E6" s="468"/>
      <c r="F6" s="468"/>
      <c r="G6" s="468"/>
      <c r="H6" s="474"/>
      <c r="I6" s="477" t="s">
        <v>225</v>
      </c>
      <c r="J6" s="479"/>
      <c r="K6" s="468"/>
      <c r="L6" s="468"/>
      <c r="M6" s="468"/>
      <c r="N6" s="468"/>
      <c r="O6" s="470"/>
      <c r="P6" s="470"/>
      <c r="Q6" s="470"/>
      <c r="R6" s="472"/>
      <c r="S6" s="466"/>
    </row>
    <row r="7" spans="1:19" ht="12.7" customHeight="1" x14ac:dyDescent="0.25">
      <c r="A7" s="123">
        <v>3111</v>
      </c>
      <c r="B7" s="124" t="s">
        <v>226</v>
      </c>
      <c r="C7" s="125"/>
      <c r="D7" s="125"/>
      <c r="E7" s="125"/>
      <c r="F7" s="125"/>
      <c r="G7" s="126"/>
      <c r="H7" s="127"/>
      <c r="I7" s="128"/>
      <c r="J7" s="129"/>
      <c r="K7" s="126"/>
      <c r="L7" s="125"/>
      <c r="M7" s="125"/>
      <c r="N7" s="125"/>
      <c r="O7" s="130"/>
      <c r="P7" s="131"/>
      <c r="Q7" s="132"/>
      <c r="R7" s="133"/>
      <c r="S7" s="134"/>
    </row>
    <row r="8" spans="1:19" ht="12.7" customHeight="1" x14ac:dyDescent="0.25">
      <c r="A8" s="123">
        <v>3112</v>
      </c>
      <c r="B8" s="124" t="s">
        <v>248</v>
      </c>
      <c r="C8" s="125"/>
      <c r="D8" s="125"/>
      <c r="E8" s="125"/>
      <c r="F8" s="125"/>
      <c r="G8" s="126"/>
      <c r="H8" s="127"/>
      <c r="I8" s="128"/>
      <c r="J8" s="129"/>
      <c r="K8" s="125"/>
      <c r="L8" s="125"/>
      <c r="M8" s="125"/>
      <c r="N8" s="125"/>
      <c r="O8" s="130"/>
      <c r="P8" s="131"/>
      <c r="Q8" s="132"/>
      <c r="R8" s="133"/>
      <c r="S8" s="134"/>
    </row>
    <row r="9" spans="1:19" ht="12.7" customHeight="1" x14ac:dyDescent="0.25">
      <c r="A9" s="123">
        <v>3113</v>
      </c>
      <c r="B9" s="124" t="s">
        <v>227</v>
      </c>
      <c r="C9" s="126"/>
      <c r="D9" s="125"/>
      <c r="E9" s="125"/>
      <c r="F9" s="125"/>
      <c r="G9" s="125"/>
      <c r="H9" s="127"/>
      <c r="I9" s="128"/>
      <c r="J9" s="129"/>
      <c r="K9" s="125"/>
      <c r="L9" s="125"/>
      <c r="M9" s="125"/>
      <c r="N9" s="125"/>
      <c r="O9" s="130"/>
      <c r="P9" s="131"/>
      <c r="Q9" s="132"/>
      <c r="R9" s="133"/>
      <c r="S9" s="134"/>
    </row>
    <row r="10" spans="1:19" ht="12.7" customHeight="1" x14ac:dyDescent="0.25">
      <c r="A10" s="135">
        <v>3114</v>
      </c>
      <c r="B10" s="136" t="s">
        <v>249</v>
      </c>
      <c r="C10" s="126">
        <v>39076</v>
      </c>
      <c r="D10" s="125">
        <v>1069</v>
      </c>
      <c r="E10" s="125">
        <v>1227</v>
      </c>
      <c r="F10" s="125">
        <v>63</v>
      </c>
      <c r="G10" s="125">
        <v>6</v>
      </c>
      <c r="H10" s="127">
        <f t="shared" ref="H10" si="0">C10+D10+E10+F10+G10</f>
        <v>41441</v>
      </c>
      <c r="I10" s="128">
        <v>6346</v>
      </c>
      <c r="J10" s="129">
        <f>H10+I10</f>
        <v>47787</v>
      </c>
      <c r="K10" s="125">
        <v>22346</v>
      </c>
      <c r="L10" s="125">
        <v>491</v>
      </c>
      <c r="M10" s="125">
        <v>5</v>
      </c>
      <c r="N10" s="125">
        <v>45</v>
      </c>
      <c r="O10" s="130">
        <f t="shared" ref="O10" si="1">K10+L10+M10+N10</f>
        <v>22887</v>
      </c>
      <c r="P10" s="131">
        <v>3090</v>
      </c>
      <c r="Q10" s="132">
        <f t="shared" ref="Q10" si="2">O10+P10</f>
        <v>25977</v>
      </c>
      <c r="R10" s="133">
        <v>5.35</v>
      </c>
      <c r="S10" s="134">
        <v>11.13603576190417</v>
      </c>
    </row>
    <row r="11" spans="1:19" ht="12.7" customHeight="1" x14ac:dyDescent="0.25">
      <c r="A11" s="123">
        <v>3117</v>
      </c>
      <c r="B11" s="124" t="s">
        <v>228</v>
      </c>
      <c r="C11" s="126"/>
      <c r="D11" s="137"/>
      <c r="E11" s="137"/>
      <c r="F11" s="137"/>
      <c r="G11" s="137"/>
      <c r="H11" s="127"/>
      <c r="I11" s="128"/>
      <c r="J11" s="129"/>
      <c r="K11" s="125"/>
      <c r="L11" s="137"/>
      <c r="M11" s="137"/>
      <c r="N11" s="137"/>
      <c r="O11" s="130"/>
      <c r="P11" s="131"/>
      <c r="Q11" s="132"/>
      <c r="R11" s="133"/>
      <c r="S11" s="134"/>
    </row>
    <row r="12" spans="1:19" ht="12.7" customHeight="1" x14ac:dyDescent="0.25">
      <c r="A12" s="123">
        <v>3118</v>
      </c>
      <c r="B12" s="124" t="s">
        <v>229</v>
      </c>
      <c r="C12" s="126"/>
      <c r="D12" s="137"/>
      <c r="E12" s="137"/>
      <c r="F12" s="137"/>
      <c r="G12" s="137"/>
      <c r="H12" s="127"/>
      <c r="I12" s="128"/>
      <c r="J12" s="129"/>
      <c r="K12" s="125"/>
      <c r="L12" s="137"/>
      <c r="M12" s="137"/>
      <c r="N12" s="137"/>
      <c r="O12" s="130"/>
      <c r="P12" s="131"/>
      <c r="Q12" s="132"/>
      <c r="R12" s="133"/>
      <c r="S12" s="134"/>
    </row>
    <row r="13" spans="1:19" ht="12.7" customHeight="1" x14ac:dyDescent="0.25">
      <c r="A13" s="123">
        <v>3121</v>
      </c>
      <c r="B13" s="124" t="s">
        <v>230</v>
      </c>
      <c r="C13" s="126"/>
      <c r="D13" s="137"/>
      <c r="E13" s="137"/>
      <c r="F13" s="137"/>
      <c r="G13" s="137"/>
      <c r="H13" s="127"/>
      <c r="I13" s="128"/>
      <c r="J13" s="129"/>
      <c r="K13" s="125"/>
      <c r="L13" s="137"/>
      <c r="M13" s="137"/>
      <c r="N13" s="137"/>
      <c r="O13" s="130"/>
      <c r="P13" s="131"/>
      <c r="Q13" s="132"/>
      <c r="R13" s="133"/>
      <c r="S13" s="134"/>
    </row>
    <row r="14" spans="1:19" ht="12.7" customHeight="1" x14ac:dyDescent="0.25">
      <c r="A14" s="123">
        <v>3122</v>
      </c>
      <c r="B14" s="124" t="s">
        <v>231</v>
      </c>
      <c r="C14" s="126"/>
      <c r="D14" s="137"/>
      <c r="E14" s="137"/>
      <c r="F14" s="137"/>
      <c r="G14" s="137"/>
      <c r="H14" s="127"/>
      <c r="I14" s="128"/>
      <c r="J14" s="129"/>
      <c r="K14" s="125"/>
      <c r="L14" s="137"/>
      <c r="M14" s="137"/>
      <c r="N14" s="137"/>
      <c r="O14" s="130"/>
      <c r="P14" s="131"/>
      <c r="Q14" s="132"/>
      <c r="R14" s="133"/>
      <c r="S14" s="134"/>
    </row>
    <row r="15" spans="1:19" ht="12.7" customHeight="1" x14ac:dyDescent="0.25">
      <c r="A15" s="123">
        <v>3123</v>
      </c>
      <c r="B15" s="124" t="s">
        <v>232</v>
      </c>
      <c r="C15" s="126"/>
      <c r="D15" s="137"/>
      <c r="E15" s="137"/>
      <c r="F15" s="137"/>
      <c r="G15" s="137"/>
      <c r="H15" s="127"/>
      <c r="I15" s="128"/>
      <c r="J15" s="129"/>
      <c r="K15" s="125"/>
      <c r="L15" s="137"/>
      <c r="M15" s="137"/>
      <c r="N15" s="137"/>
      <c r="O15" s="130"/>
      <c r="P15" s="131"/>
      <c r="Q15" s="132"/>
      <c r="R15" s="133"/>
      <c r="S15" s="134"/>
    </row>
    <row r="16" spans="1:19" ht="12.7" customHeight="1" x14ac:dyDescent="0.25">
      <c r="A16" s="123">
        <v>3123</v>
      </c>
      <c r="B16" s="138" t="s">
        <v>233</v>
      </c>
      <c r="C16" s="126"/>
      <c r="D16" s="137"/>
      <c r="E16" s="137"/>
      <c r="F16" s="137"/>
      <c r="G16" s="137"/>
      <c r="H16" s="127"/>
      <c r="I16" s="128"/>
      <c r="J16" s="129"/>
      <c r="K16" s="125"/>
      <c r="L16" s="137"/>
      <c r="M16" s="137"/>
      <c r="N16" s="137"/>
      <c r="O16" s="130"/>
      <c r="P16" s="131"/>
      <c r="Q16" s="132"/>
      <c r="R16" s="133"/>
      <c r="S16" s="134"/>
    </row>
    <row r="17" spans="1:19" ht="12.7" customHeight="1" x14ac:dyDescent="0.25">
      <c r="A17" s="123">
        <v>3124</v>
      </c>
      <c r="B17" s="124" t="s">
        <v>250</v>
      </c>
      <c r="C17" s="126"/>
      <c r="D17" s="137"/>
      <c r="E17" s="137"/>
      <c r="F17" s="137"/>
      <c r="G17" s="137"/>
      <c r="H17" s="127"/>
      <c r="I17" s="128"/>
      <c r="J17" s="129"/>
      <c r="K17" s="125"/>
      <c r="L17" s="137"/>
      <c r="M17" s="137"/>
      <c r="N17" s="137"/>
      <c r="O17" s="130"/>
      <c r="P17" s="131"/>
      <c r="Q17" s="132"/>
      <c r="R17" s="133"/>
      <c r="S17" s="134"/>
    </row>
    <row r="18" spans="1:19" ht="12.7" customHeight="1" x14ac:dyDescent="0.25">
      <c r="A18" s="123">
        <v>3124</v>
      </c>
      <c r="B18" s="124" t="s">
        <v>251</v>
      </c>
      <c r="C18" s="126"/>
      <c r="D18" s="137"/>
      <c r="E18" s="137"/>
      <c r="F18" s="137"/>
      <c r="G18" s="137"/>
      <c r="H18" s="127"/>
      <c r="I18" s="128"/>
      <c r="J18" s="129"/>
      <c r="K18" s="125"/>
      <c r="L18" s="137"/>
      <c r="M18" s="137"/>
      <c r="N18" s="137"/>
      <c r="O18" s="130"/>
      <c r="P18" s="131"/>
      <c r="Q18" s="132"/>
      <c r="R18" s="133"/>
      <c r="S18" s="134"/>
    </row>
    <row r="19" spans="1:19" ht="12.7" customHeight="1" x14ac:dyDescent="0.25">
      <c r="A19" s="139">
        <v>3125</v>
      </c>
      <c r="B19" s="124" t="s">
        <v>234</v>
      </c>
      <c r="C19" s="126"/>
      <c r="D19" s="137"/>
      <c r="E19" s="137"/>
      <c r="F19" s="137"/>
      <c r="G19" s="137"/>
      <c r="H19" s="127"/>
      <c r="I19" s="128"/>
      <c r="J19" s="129"/>
      <c r="K19" s="125"/>
      <c r="L19" s="137"/>
      <c r="M19" s="137"/>
      <c r="N19" s="137"/>
      <c r="O19" s="130"/>
      <c r="P19" s="131"/>
      <c r="Q19" s="132"/>
      <c r="R19" s="133"/>
      <c r="S19" s="140"/>
    </row>
    <row r="20" spans="1:19" ht="12.7" customHeight="1" x14ac:dyDescent="0.25">
      <c r="A20" s="123">
        <v>3126</v>
      </c>
      <c r="B20" s="124" t="s">
        <v>235</v>
      </c>
      <c r="C20" s="126"/>
      <c r="D20" s="137"/>
      <c r="E20" s="137"/>
      <c r="F20" s="137"/>
      <c r="G20" s="137"/>
      <c r="H20" s="127"/>
      <c r="I20" s="128"/>
      <c r="J20" s="129"/>
      <c r="K20" s="125"/>
      <c r="L20" s="137"/>
      <c r="M20" s="137"/>
      <c r="N20" s="137"/>
      <c r="O20" s="130"/>
      <c r="P20" s="131"/>
      <c r="Q20" s="132"/>
      <c r="R20" s="133"/>
      <c r="S20" s="134"/>
    </row>
    <row r="21" spans="1:19" ht="12.7" customHeight="1" x14ac:dyDescent="0.25">
      <c r="A21" s="123">
        <v>3128</v>
      </c>
      <c r="B21" s="124" t="s">
        <v>236</v>
      </c>
      <c r="C21" s="126"/>
      <c r="D21" s="137"/>
      <c r="E21" s="137"/>
      <c r="F21" s="137"/>
      <c r="G21" s="137"/>
      <c r="H21" s="127"/>
      <c r="I21" s="128"/>
      <c r="J21" s="129"/>
      <c r="K21" s="125"/>
      <c r="L21" s="137"/>
      <c r="M21" s="137"/>
      <c r="N21" s="137"/>
      <c r="O21" s="130"/>
      <c r="P21" s="131"/>
      <c r="Q21" s="132"/>
      <c r="R21" s="141"/>
      <c r="S21" s="140"/>
    </row>
    <row r="22" spans="1:19" ht="12.7" customHeight="1" x14ac:dyDescent="0.25">
      <c r="A22" s="135">
        <v>3133</v>
      </c>
      <c r="B22" s="136" t="s">
        <v>237</v>
      </c>
      <c r="C22" s="126">
        <v>31165</v>
      </c>
      <c r="D22" s="125">
        <v>1344</v>
      </c>
      <c r="E22" s="125">
        <v>914</v>
      </c>
      <c r="F22" s="125">
        <v>20</v>
      </c>
      <c r="G22" s="125">
        <v>3784</v>
      </c>
      <c r="H22" s="127">
        <f t="shared" ref="H22" si="3">C22+D22+E22+F22+G22</f>
        <v>37227</v>
      </c>
      <c r="I22" s="128">
        <v>4234</v>
      </c>
      <c r="J22" s="129">
        <f>H22+I22</f>
        <v>41461</v>
      </c>
      <c r="K22" s="125">
        <v>23388</v>
      </c>
      <c r="L22" s="125">
        <v>349</v>
      </c>
      <c r="M22" s="125">
        <v>103</v>
      </c>
      <c r="N22" s="125">
        <v>1646</v>
      </c>
      <c r="O22" s="130">
        <f t="shared" ref="O22" si="4">K22+L22+M22+N22</f>
        <v>25486</v>
      </c>
      <c r="P22" s="131">
        <v>2117</v>
      </c>
      <c r="Q22" s="132">
        <f t="shared" ref="Q22" si="5">O22+P22</f>
        <v>27603</v>
      </c>
      <c r="R22" s="133">
        <v>4.8935925013790262</v>
      </c>
      <c r="S22" s="134">
        <v>10.836518372937881</v>
      </c>
    </row>
    <row r="23" spans="1:19" ht="12.7" customHeight="1" x14ac:dyDescent="0.25">
      <c r="A23" s="139">
        <v>3139</v>
      </c>
      <c r="B23" s="138" t="s">
        <v>252</v>
      </c>
      <c r="C23" s="126"/>
      <c r="D23" s="137"/>
      <c r="E23" s="137"/>
      <c r="F23" s="137"/>
      <c r="G23" s="137"/>
      <c r="H23" s="127"/>
      <c r="I23" s="128"/>
      <c r="J23" s="129"/>
      <c r="K23" s="125"/>
      <c r="L23" s="137"/>
      <c r="M23" s="137"/>
      <c r="N23" s="137"/>
      <c r="O23" s="130"/>
      <c r="P23" s="131"/>
      <c r="Q23" s="132"/>
      <c r="R23" s="141"/>
      <c r="S23" s="140"/>
    </row>
    <row r="24" spans="1:19" ht="12.7" customHeight="1" x14ac:dyDescent="0.25">
      <c r="A24" s="135">
        <v>3141</v>
      </c>
      <c r="B24" s="136" t="s">
        <v>238</v>
      </c>
      <c r="C24" s="126"/>
      <c r="D24" s="125"/>
      <c r="E24" s="125"/>
      <c r="F24" s="125"/>
      <c r="G24" s="125"/>
      <c r="H24" s="127"/>
      <c r="I24" s="128"/>
      <c r="J24" s="129"/>
      <c r="K24" s="125">
        <v>20505</v>
      </c>
      <c r="L24" s="125">
        <v>531</v>
      </c>
      <c r="M24" s="125">
        <v>1</v>
      </c>
      <c r="N24" s="125">
        <v>30</v>
      </c>
      <c r="O24" s="130">
        <f t="shared" ref="O24:O29" si="6">K24+L24+M24+N24</f>
        <v>21067</v>
      </c>
      <c r="P24" s="131">
        <v>2025</v>
      </c>
      <c r="Q24" s="132">
        <f t="shared" ref="Q24:Q29" si="7">O24+P24</f>
        <v>23092</v>
      </c>
      <c r="R24" s="133" t="s">
        <v>263</v>
      </c>
      <c r="S24" s="134">
        <v>10.92</v>
      </c>
    </row>
    <row r="25" spans="1:19" ht="12.7" customHeight="1" x14ac:dyDescent="0.25">
      <c r="A25" s="135">
        <v>3143</v>
      </c>
      <c r="B25" s="136" t="s">
        <v>239</v>
      </c>
      <c r="C25" s="126">
        <v>32346</v>
      </c>
      <c r="D25" s="125">
        <v>395</v>
      </c>
      <c r="E25" s="125">
        <v>51</v>
      </c>
      <c r="F25" s="125">
        <v>0</v>
      </c>
      <c r="G25" s="125">
        <v>58</v>
      </c>
      <c r="H25" s="127">
        <f t="shared" ref="H25:H29" si="8">C25+D25+E25+F25+G25</f>
        <v>32850</v>
      </c>
      <c r="I25" s="128">
        <v>4106</v>
      </c>
      <c r="J25" s="129">
        <f>H25+I25</f>
        <v>36956</v>
      </c>
      <c r="K25" s="125">
        <v>17063</v>
      </c>
      <c r="L25" s="125">
        <v>0</v>
      </c>
      <c r="M25" s="125">
        <v>0</v>
      </c>
      <c r="N25" s="125">
        <v>17</v>
      </c>
      <c r="O25" s="130">
        <f t="shared" si="6"/>
        <v>17080</v>
      </c>
      <c r="P25" s="131">
        <v>1500</v>
      </c>
      <c r="Q25" s="132">
        <f t="shared" si="7"/>
        <v>18580</v>
      </c>
      <c r="R25" s="133">
        <v>4.32</v>
      </c>
      <c r="S25" s="134">
        <v>11.99</v>
      </c>
    </row>
    <row r="26" spans="1:19" ht="12.7" customHeight="1" x14ac:dyDescent="0.25">
      <c r="A26" s="135">
        <v>3145</v>
      </c>
      <c r="B26" s="136" t="s">
        <v>240</v>
      </c>
      <c r="C26" s="126">
        <v>31142</v>
      </c>
      <c r="D26" s="125">
        <v>235</v>
      </c>
      <c r="E26" s="125">
        <v>851</v>
      </c>
      <c r="F26" s="125">
        <v>0</v>
      </c>
      <c r="G26" s="125">
        <v>211</v>
      </c>
      <c r="H26" s="127">
        <f t="shared" si="8"/>
        <v>32439</v>
      </c>
      <c r="I26" s="128">
        <v>4906</v>
      </c>
      <c r="J26" s="129">
        <f>H26+I26</f>
        <v>37345</v>
      </c>
      <c r="K26" s="125">
        <v>18693</v>
      </c>
      <c r="L26" s="125">
        <v>100</v>
      </c>
      <c r="M26" s="125">
        <v>345</v>
      </c>
      <c r="N26" s="125">
        <v>1091</v>
      </c>
      <c r="O26" s="130">
        <f t="shared" si="6"/>
        <v>20229</v>
      </c>
      <c r="P26" s="131">
        <v>2392</v>
      </c>
      <c r="Q26" s="132">
        <f t="shared" si="7"/>
        <v>22621</v>
      </c>
      <c r="R26" s="133">
        <v>4.4640425151549632</v>
      </c>
      <c r="S26" s="134">
        <v>11.88141501976285</v>
      </c>
    </row>
    <row r="27" spans="1:19" ht="12.7" customHeight="1" x14ac:dyDescent="0.25">
      <c r="A27" s="135">
        <v>3146</v>
      </c>
      <c r="B27" s="143" t="s">
        <v>253</v>
      </c>
      <c r="C27" s="126">
        <v>37613</v>
      </c>
      <c r="D27" s="125">
        <v>988</v>
      </c>
      <c r="E27" s="125">
        <v>0</v>
      </c>
      <c r="F27" s="125">
        <v>9</v>
      </c>
      <c r="G27" s="125">
        <v>0</v>
      </c>
      <c r="H27" s="127">
        <f t="shared" si="8"/>
        <v>38610</v>
      </c>
      <c r="I27" s="128">
        <v>4394</v>
      </c>
      <c r="J27" s="129">
        <f>H27+I27</f>
        <v>43004</v>
      </c>
      <c r="K27" s="125">
        <v>25649</v>
      </c>
      <c r="L27" s="125">
        <v>124</v>
      </c>
      <c r="M27" s="125">
        <v>0</v>
      </c>
      <c r="N27" s="125">
        <v>4</v>
      </c>
      <c r="O27" s="130">
        <f t="shared" si="6"/>
        <v>25777</v>
      </c>
      <c r="P27" s="131">
        <v>2044</v>
      </c>
      <c r="Q27" s="132">
        <f t="shared" si="7"/>
        <v>27821</v>
      </c>
      <c r="R27" s="133">
        <v>4.4754972268208757</v>
      </c>
      <c r="S27" s="134">
        <v>9.0256611963518711</v>
      </c>
    </row>
    <row r="28" spans="1:19" ht="12.7" customHeight="1" x14ac:dyDescent="0.25">
      <c r="A28" s="135">
        <v>3146</v>
      </c>
      <c r="B28" s="143" t="s">
        <v>254</v>
      </c>
      <c r="C28" s="126">
        <v>37401</v>
      </c>
      <c r="D28" s="125">
        <v>662</v>
      </c>
      <c r="E28" s="125">
        <v>1546</v>
      </c>
      <c r="F28" s="125">
        <v>0</v>
      </c>
      <c r="G28" s="125">
        <v>26</v>
      </c>
      <c r="H28" s="127">
        <f t="shared" si="8"/>
        <v>39635</v>
      </c>
      <c r="I28" s="128">
        <v>4744</v>
      </c>
      <c r="J28" s="129">
        <f>H28+I28</f>
        <v>44379</v>
      </c>
      <c r="K28" s="125">
        <v>30379</v>
      </c>
      <c r="L28" s="125">
        <v>0</v>
      </c>
      <c r="M28" s="125">
        <v>133</v>
      </c>
      <c r="N28" s="125">
        <v>2</v>
      </c>
      <c r="O28" s="130">
        <f t="shared" si="6"/>
        <v>30514</v>
      </c>
      <c r="P28" s="131">
        <v>2041</v>
      </c>
      <c r="Q28" s="132">
        <f t="shared" si="7"/>
        <v>32555</v>
      </c>
      <c r="R28" s="133">
        <v>4.4902323465946852</v>
      </c>
      <c r="S28" s="134">
        <v>5.9954516842981596</v>
      </c>
    </row>
    <row r="29" spans="1:19" ht="12.7" customHeight="1" x14ac:dyDescent="0.25">
      <c r="A29" s="135">
        <v>3147</v>
      </c>
      <c r="B29" s="136" t="s">
        <v>241</v>
      </c>
      <c r="C29" s="126">
        <v>33459</v>
      </c>
      <c r="D29" s="125">
        <v>806</v>
      </c>
      <c r="E29" s="125">
        <v>124</v>
      </c>
      <c r="F29" s="125">
        <v>20</v>
      </c>
      <c r="G29" s="125">
        <v>649</v>
      </c>
      <c r="H29" s="127">
        <f t="shared" si="8"/>
        <v>35058</v>
      </c>
      <c r="I29" s="128">
        <v>4520</v>
      </c>
      <c r="J29" s="129">
        <f>H29+I29</f>
        <v>39578</v>
      </c>
      <c r="K29" s="125">
        <v>19198</v>
      </c>
      <c r="L29" s="125">
        <v>143</v>
      </c>
      <c r="M29" s="125">
        <v>38</v>
      </c>
      <c r="N29" s="125">
        <v>733</v>
      </c>
      <c r="O29" s="130">
        <f t="shared" si="6"/>
        <v>20112</v>
      </c>
      <c r="P29" s="131">
        <v>2311</v>
      </c>
      <c r="Q29" s="132">
        <f t="shared" si="7"/>
        <v>22423</v>
      </c>
      <c r="R29" s="133">
        <v>5.32</v>
      </c>
      <c r="S29" s="134">
        <v>11.16</v>
      </c>
    </row>
    <row r="30" spans="1:19" ht="12.7" customHeight="1" x14ac:dyDescent="0.25">
      <c r="A30" s="139">
        <v>3149</v>
      </c>
      <c r="B30" s="151" t="s">
        <v>255</v>
      </c>
      <c r="C30" s="126"/>
      <c r="D30" s="137"/>
      <c r="E30" s="137"/>
      <c r="F30" s="137"/>
      <c r="G30" s="137"/>
      <c r="H30" s="127"/>
      <c r="I30" s="128"/>
      <c r="J30" s="129"/>
      <c r="K30" s="125"/>
      <c r="L30" s="137"/>
      <c r="M30" s="137"/>
      <c r="N30" s="137"/>
      <c r="O30" s="130"/>
      <c r="P30" s="131"/>
      <c r="Q30" s="132"/>
      <c r="R30" s="141"/>
      <c r="S30" s="140"/>
    </row>
    <row r="31" spans="1:19" ht="12.7" customHeight="1" x14ac:dyDescent="0.25">
      <c r="A31" s="123">
        <v>3150</v>
      </c>
      <c r="B31" s="124" t="s">
        <v>242</v>
      </c>
      <c r="C31" s="126"/>
      <c r="D31" s="137"/>
      <c r="E31" s="137"/>
      <c r="F31" s="137"/>
      <c r="G31" s="137"/>
      <c r="H31" s="127"/>
      <c r="I31" s="128"/>
      <c r="J31" s="129"/>
      <c r="K31" s="125"/>
      <c r="L31" s="137"/>
      <c r="M31" s="137"/>
      <c r="N31" s="137"/>
      <c r="O31" s="130"/>
      <c r="P31" s="142"/>
      <c r="Q31" s="132"/>
      <c r="R31" s="133"/>
      <c r="S31" s="134"/>
    </row>
    <row r="32" spans="1:19" ht="12.7" customHeight="1" x14ac:dyDescent="0.25">
      <c r="A32" s="123">
        <v>3231</v>
      </c>
      <c r="B32" s="124" t="s">
        <v>243</v>
      </c>
      <c r="C32" s="126"/>
      <c r="D32" s="137"/>
      <c r="E32" s="137"/>
      <c r="F32" s="137"/>
      <c r="G32" s="137"/>
      <c r="H32" s="127"/>
      <c r="I32" s="128"/>
      <c r="J32" s="129"/>
      <c r="K32" s="125"/>
      <c r="L32" s="137"/>
      <c r="M32" s="137"/>
      <c r="N32" s="137"/>
      <c r="O32" s="130"/>
      <c r="P32" s="142"/>
      <c r="Q32" s="132"/>
      <c r="R32" s="133"/>
      <c r="S32" s="134"/>
    </row>
    <row r="33" spans="1:19" ht="12.7" customHeight="1" x14ac:dyDescent="0.25">
      <c r="A33" s="123">
        <v>3232</v>
      </c>
      <c r="B33" s="124" t="s">
        <v>244</v>
      </c>
      <c r="C33" s="126"/>
      <c r="D33" s="137"/>
      <c r="E33" s="137"/>
      <c r="F33" s="137"/>
      <c r="G33" s="137"/>
      <c r="H33" s="127"/>
      <c r="I33" s="128"/>
      <c r="J33" s="129"/>
      <c r="K33" s="125"/>
      <c r="L33" s="137"/>
      <c r="M33" s="137"/>
      <c r="N33" s="137"/>
      <c r="O33" s="130"/>
      <c r="P33" s="131"/>
      <c r="Q33" s="132"/>
      <c r="R33" s="141"/>
      <c r="S33" s="140"/>
    </row>
    <row r="34" spans="1:19" ht="12.7" customHeight="1" x14ac:dyDescent="0.25">
      <c r="A34" s="135">
        <v>3233</v>
      </c>
      <c r="B34" s="136" t="s">
        <v>245</v>
      </c>
      <c r="C34" s="126">
        <v>33672</v>
      </c>
      <c r="D34" s="125">
        <v>2643</v>
      </c>
      <c r="E34" s="125">
        <v>0</v>
      </c>
      <c r="F34" s="125">
        <v>8</v>
      </c>
      <c r="G34" s="125">
        <v>350</v>
      </c>
      <c r="H34" s="127">
        <f t="shared" ref="H34" si="9">C34+D34+E34+F34+G34</f>
        <v>36673</v>
      </c>
      <c r="I34" s="128">
        <v>5324</v>
      </c>
      <c r="J34" s="129">
        <f>H34+I34</f>
        <v>41997</v>
      </c>
      <c r="K34" s="125">
        <v>23176</v>
      </c>
      <c r="L34" s="125">
        <v>505</v>
      </c>
      <c r="M34" s="125">
        <v>0</v>
      </c>
      <c r="N34" s="125">
        <v>114</v>
      </c>
      <c r="O34" s="130">
        <f t="shared" ref="O34" si="10">K34+L34+M34+N34</f>
        <v>23795</v>
      </c>
      <c r="P34" s="131">
        <v>3039</v>
      </c>
      <c r="Q34" s="132">
        <f t="shared" ref="Q34" si="11">O34+P34</f>
        <v>26834</v>
      </c>
      <c r="R34" s="133">
        <v>4.28</v>
      </c>
      <c r="S34" s="134">
        <v>9.5</v>
      </c>
    </row>
    <row r="35" spans="1:19" ht="12.7" customHeight="1" x14ac:dyDescent="0.25">
      <c r="A35" s="139">
        <v>3299</v>
      </c>
      <c r="B35" s="124" t="s">
        <v>247</v>
      </c>
      <c r="C35" s="125"/>
      <c r="D35" s="125"/>
      <c r="E35" s="125"/>
      <c r="F35" s="125"/>
      <c r="G35" s="125"/>
      <c r="H35" s="127"/>
      <c r="I35" s="128"/>
      <c r="J35" s="129"/>
      <c r="K35" s="125"/>
      <c r="L35" s="137"/>
      <c r="M35" s="137"/>
      <c r="N35" s="137"/>
      <c r="O35" s="130"/>
      <c r="P35" s="131"/>
      <c r="Q35" s="132"/>
      <c r="R35" s="141"/>
      <c r="S35" s="140"/>
    </row>
    <row r="36" spans="1:19" s="144" customFormat="1" ht="12.7" customHeight="1" x14ac:dyDescent="0.25">
      <c r="A36" s="119"/>
      <c r="B36" s="119"/>
      <c r="C36" s="149"/>
      <c r="D36" s="149"/>
      <c r="E36" s="149"/>
      <c r="F36" s="149"/>
      <c r="G36" s="149"/>
      <c r="H36" s="119"/>
      <c r="I36" s="119"/>
      <c r="J36" s="150"/>
      <c r="K36" s="149"/>
      <c r="L36" s="149"/>
      <c r="M36" s="149"/>
      <c r="N36" s="149"/>
      <c r="O36" s="119"/>
      <c r="P36" s="119"/>
      <c r="Q36" s="119"/>
      <c r="R36" s="149"/>
      <c r="S36" s="149"/>
    </row>
    <row r="37" spans="1:19" s="144" customFormat="1" ht="12.7" customHeight="1" x14ac:dyDescent="0.25">
      <c r="A37" s="324" t="s">
        <v>264</v>
      </c>
      <c r="B37" s="119"/>
      <c r="C37" s="149"/>
      <c r="D37" s="149"/>
      <c r="E37" s="149"/>
      <c r="F37" s="149"/>
      <c r="G37" s="14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49"/>
      <c r="S37" s="149"/>
    </row>
    <row r="38" spans="1:19" s="144" customFormat="1" ht="12.7" customHeight="1" x14ac:dyDescent="0.25">
      <c r="A38" s="119" t="s">
        <v>246</v>
      </c>
      <c r="B38" s="119"/>
      <c r="C38" s="149"/>
      <c r="D38" s="325"/>
      <c r="E38" s="326"/>
      <c r="F38" s="326"/>
      <c r="G38" s="14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49"/>
      <c r="S38" s="149"/>
    </row>
    <row r="39" spans="1:19" s="144" customFormat="1" ht="12.7" customHeight="1" x14ac:dyDescent="0.25">
      <c r="C39" s="145"/>
      <c r="D39" s="145"/>
      <c r="E39" s="145"/>
      <c r="F39" s="145"/>
      <c r="G39" s="145"/>
      <c r="J39" s="146"/>
      <c r="K39" s="145"/>
      <c r="L39" s="145"/>
      <c r="M39" s="145"/>
      <c r="N39" s="145"/>
      <c r="R39" s="145"/>
      <c r="S39" s="145"/>
    </row>
    <row r="40" spans="1:19" s="147" customFormat="1" x14ac:dyDescent="0.25">
      <c r="C40" s="148"/>
      <c r="D40" s="148"/>
      <c r="E40" s="148"/>
      <c r="F40" s="148"/>
      <c r="G40" s="148"/>
      <c r="K40" s="148"/>
      <c r="L40" s="148"/>
      <c r="M40" s="148"/>
      <c r="N40" s="148"/>
      <c r="R40" s="148"/>
      <c r="S40" s="148"/>
    </row>
  </sheetData>
  <mergeCells count="19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S4:S6"/>
    <mergeCell ref="M4:M6"/>
    <mergeCell ref="N4:N6"/>
    <mergeCell ref="O4:O6"/>
    <mergeCell ref="P4:P6"/>
    <mergeCell ref="Q4:Q6"/>
    <mergeCell ref="R4:R6"/>
  </mergeCells>
  <printOptions horizontalCentered="1"/>
  <pageMargins left="0.39370078740157483" right="0" top="0.59055118110236227" bottom="0.39370078740157483" header="0.11811023622047245" footer="0.11811023622047245"/>
  <pageSetup paperSize="9" scale="80" orientation="landscape" horizontalDpi="4294967294" r:id="rId1"/>
  <headerFooter alignWithMargins="0">
    <oddHeader xml:space="preserve">&amp;R&amp;"-,Kurzíva"&amp;12&amp;UPříloha č. 2i
Rozpisu rozpočtu přímých výdajů na vzdělávání&amp;"-,Obyčejné"&amp;11&amp;U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0" ma:contentTypeDescription="Vytvoří nový dokument" ma:contentTypeScope="" ma:versionID="5b774d75cce773daee7cd343943f6ff3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fce2351efa94daf456c4cc513c6c645c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D6643D-F0ED-4962-A912-EBEC4EAD4CAC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ec30894-6ed9-439d-acf5-08efc27765fd"/>
    <ds:schemaRef ds:uri="0fa8a809-754e-4940-9f79-6ca366ca137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390D13-51DB-4A93-BFD5-B32B70CB6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9B503-7387-4D08-9C03-81C19BC2C9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vzor př.č.2ab</vt:lpstr>
      <vt:lpstr>soust.uk.JMK př.č.2</vt:lpstr>
      <vt:lpstr>ŠK př.č.2c</vt:lpstr>
      <vt:lpstr>ŠJ MŠ př.č.2d</vt:lpstr>
      <vt:lpstr>ŠJ MŠ-o př.č.2e</vt:lpstr>
      <vt:lpstr>ŠJ ZŠ př.č.2f</vt:lpstr>
      <vt:lpstr>ŠJ SŠ př.č.2g</vt:lpstr>
      <vt:lpstr>DM př.č.2h</vt:lpstr>
      <vt:lpstr>př.č.2i</vt:lpstr>
      <vt:lpstr>'DM př.č.2h'!Názvy_tisku</vt:lpstr>
      <vt:lpstr>př.č.2i!Názvy_tisku</vt:lpstr>
      <vt:lpstr>'soust.uk.JMK př.č.2'!Názvy_tisku</vt:lpstr>
      <vt:lpstr>'ŠJ MŠ př.č.2d'!Názvy_tisku</vt:lpstr>
      <vt:lpstr>'ŠJ MŠ-o př.č.2e'!Názvy_tisku</vt:lpstr>
      <vt:lpstr>'ŠJ SŠ př.č.2g'!Názvy_tisku</vt:lpstr>
      <vt:lpstr>'ŠJ ZŠ př.č.2f'!Názvy_tisku</vt:lpstr>
      <vt:lpstr>'ŠK př.č.2c'!Názvy_tisku</vt:lpstr>
      <vt:lpstr>'vzor př.č.2ab'!Názvy_tisku</vt:lpstr>
      <vt:lpstr>'DM př.č.2h'!Oblast_tisku</vt:lpstr>
      <vt:lpstr>př.č.2i!Oblast_tisku</vt:lpstr>
      <vt:lpstr>'soust.uk.JMK př.č.2'!Oblast_tisku</vt:lpstr>
      <vt:lpstr>'ŠJ MŠ př.č.2d'!Oblast_tisku</vt:lpstr>
      <vt:lpstr>'ŠJ MŠ-o př.č.2e'!Oblast_tisku</vt:lpstr>
      <vt:lpstr>'ŠJ SŠ př.č.2g'!Oblast_tisku</vt:lpstr>
      <vt:lpstr>'ŠJ ZŠ př.č.2f'!Oblast_tisku</vt:lpstr>
      <vt:lpstr>'ŠK př.č.2c'!Oblast_tisku</vt:lpstr>
      <vt:lpstr>'vzor př.č.2ab'!Oblast_tisku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Jana</dc:creator>
  <cp:lastModifiedBy>Mitisková Dana</cp:lastModifiedBy>
  <cp:lastPrinted>2021-03-01T06:11:49Z</cp:lastPrinted>
  <dcterms:created xsi:type="dcterms:W3CDTF">2020-01-31T07:56:32Z</dcterms:created>
  <dcterms:modified xsi:type="dcterms:W3CDTF">2021-03-01T12:47:27Z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0x01010070B778A1060CE249A670BCE1DD9CE9DB</vt:lpwstr>
  </property>
  <property fmtid="{D5CDD505-2E9C-101B-9397-08002B2CF9AE}" pid="3" name="MSIP_Label_690ebb53-23a2-471a-9c6e-17bd0d11311e_Enabled">
    <vt:lpwstr>True</vt:lpwstr>
  </property>
  <property fmtid="{D5CDD505-2E9C-101B-9397-08002B2CF9AE}" pid="4" name="MSIP_Label_690ebb53-23a2-471a-9c6e-17bd0d11311e_SiteId">
    <vt:lpwstr>418bc066-1b00-4aad-ad98-9ead95bb26a9</vt:lpwstr>
  </property>
  <property fmtid="{D5CDD505-2E9C-101B-9397-08002B2CF9AE}" pid="5" name="MSIP_Label_690ebb53-23a2-471a-9c6e-17bd0d11311e_Owner">
    <vt:lpwstr>BENDOVA.JANA@kr-jihomoravsky.cz</vt:lpwstr>
  </property>
  <property fmtid="{D5CDD505-2E9C-101B-9397-08002B2CF9AE}" pid="6" name="MSIP_Label_690ebb53-23a2-471a-9c6e-17bd0d11311e_SetDate">
    <vt:lpwstr>2020-02-03T12:56:18.9706186Z</vt:lpwstr>
  </property>
  <property fmtid="{D5CDD505-2E9C-101B-9397-08002B2CF9AE}" pid="7" name="MSIP_Label_690ebb53-23a2-471a-9c6e-17bd0d11311e_Name">
    <vt:lpwstr>Verejne</vt:lpwstr>
  </property>
  <property fmtid="{D5CDD505-2E9C-101B-9397-08002B2CF9AE}" pid="8" name="MSIP_Label_690ebb53-23a2-471a-9c6e-17bd0d11311e_Application">
    <vt:lpwstr>Microsoft Azure Information Protection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</Properties>
</file>