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ujmk-my.sharepoint.com/personal/bendova_jana_kr-jihomoravsky_cz/Documents/ORF/R2025/UZ_33353/ZVEREJNENI/"/>
    </mc:Choice>
  </mc:AlternateContent>
  <xr:revisionPtr revIDLastSave="10" documentId="8_{422CA81C-DDF7-4185-886E-B14CDFF1609D}" xr6:coauthVersionLast="47" xr6:coauthVersionMax="47" xr10:uidLastSave="{3A6E3298-9E56-4F0C-A210-F27F2E48910F}"/>
  <bookViews>
    <workbookView xWindow="5640" yWindow="1560" windowWidth="28800" windowHeight="13980" xr2:uid="{00000000-000D-0000-FFFF-FFFF00000000}"/>
  </bookViews>
  <sheets>
    <sheet name="2025 Příloha č.1 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" i="4" l="1"/>
  <c r="C8" i="4" s="1"/>
  <c r="K20" i="4"/>
  <c r="K21" i="4"/>
  <c r="K18" i="4"/>
  <c r="K17" i="4"/>
  <c r="K15" i="4"/>
  <c r="K10" i="4" s="1"/>
  <c r="K14" i="4"/>
  <c r="K13" i="4"/>
  <c r="K12" i="4"/>
  <c r="K8" i="4"/>
  <c r="E24" i="4"/>
  <c r="E25" i="4" s="1"/>
  <c r="I22" i="4"/>
  <c r="H22" i="4"/>
  <c r="G22" i="4"/>
  <c r="F22" i="4"/>
  <c r="F24" i="4" s="1"/>
  <c r="F25" i="4" s="1"/>
  <c r="E22" i="4"/>
  <c r="D21" i="4"/>
  <c r="C21" i="4"/>
  <c r="D20" i="4"/>
  <c r="C20" i="4" s="1"/>
  <c r="D19" i="4"/>
  <c r="C19" i="4"/>
  <c r="D18" i="4"/>
  <c r="C18" i="4" s="1"/>
  <c r="C22" i="4" s="1"/>
  <c r="J22" i="4"/>
  <c r="K22" i="4" s="1"/>
  <c r="D17" i="4"/>
  <c r="C17" i="4"/>
  <c r="I16" i="4"/>
  <c r="I24" i="4" s="1"/>
  <c r="I25" i="4" s="1"/>
  <c r="H16" i="4"/>
  <c r="H24" i="4" s="1"/>
  <c r="H25" i="4" s="1"/>
  <c r="G16" i="4"/>
  <c r="G24" i="4" s="1"/>
  <c r="G25" i="4" s="1"/>
  <c r="F16" i="4"/>
  <c r="E16" i="4"/>
  <c r="D15" i="4"/>
  <c r="C15" i="4" s="1"/>
  <c r="D14" i="4"/>
  <c r="C14" i="4"/>
  <c r="D13" i="4"/>
  <c r="C13" i="4" s="1"/>
  <c r="D12" i="4"/>
  <c r="D16" i="4" s="1"/>
  <c r="C12" i="4"/>
  <c r="C16" i="4" s="1"/>
  <c r="J10" i="4"/>
  <c r="I10" i="4"/>
  <c r="H10" i="4"/>
  <c r="H27" i="4" s="1"/>
  <c r="G10" i="4"/>
  <c r="G27" i="4" s="1"/>
  <c r="F10" i="4"/>
  <c r="E10" i="4"/>
  <c r="E27" i="4" s="1"/>
  <c r="D10" i="4"/>
  <c r="C24" i="4" l="1"/>
  <c r="C25" i="4" s="1"/>
  <c r="I27" i="4"/>
  <c r="F27" i="4"/>
  <c r="D22" i="4"/>
  <c r="D24" i="4" s="1"/>
  <c r="C10" i="4"/>
  <c r="C27" i="4" s="1"/>
  <c r="J16" i="4"/>
  <c r="K16" i="4" s="1"/>
  <c r="D27" i="4" l="1"/>
  <c r="D25" i="4"/>
  <c r="J24" i="4"/>
  <c r="K24" i="4" s="1"/>
  <c r="J25" i="4" l="1"/>
</calcChain>
</file>

<file path=xl/sharedStrings.xml><?xml version="1.0" encoding="utf-8"?>
<sst xmlns="http://schemas.openxmlformats.org/spreadsheetml/2006/main" count="46" uniqueCount="43">
  <si>
    <t>Jihomoravský kraj</t>
  </si>
  <si>
    <t xml:space="preserve">    Závazné ukazatele</t>
  </si>
  <si>
    <t>Orientační ukazatele</t>
  </si>
  <si>
    <t>z toho:</t>
  </si>
  <si>
    <t>ONIV</t>
  </si>
  <si>
    <t>celk.</t>
  </si>
  <si>
    <t>Celkem kraj</t>
  </si>
  <si>
    <t>Celkem obec</t>
  </si>
  <si>
    <t>Rezerva obec</t>
  </si>
  <si>
    <t>Rezerva kraj</t>
  </si>
  <si>
    <t xml:space="preserve">platy </t>
  </si>
  <si>
    <t>OON</t>
  </si>
  <si>
    <t xml:space="preserve"> ÚZ 33 353</t>
  </si>
  <si>
    <t>rozdíl RU MŠMT-JMK</t>
  </si>
  <si>
    <t>% RR</t>
  </si>
  <si>
    <t>Zpracovalo ORF OŠ</t>
  </si>
  <si>
    <t>včetně podpůrných opatření</t>
  </si>
  <si>
    <t>Celkem JMK kraj+obec</t>
  </si>
  <si>
    <t>Rozpis rozpočtu - kraj</t>
  </si>
  <si>
    <t>Rozpis rozpočtu  - obec</t>
  </si>
  <si>
    <t>v  Kč</t>
  </si>
  <si>
    <t>Cizinci</t>
  </si>
  <si>
    <t>Rezerva rozpočtu před DŘ</t>
  </si>
  <si>
    <t>ZM 37, 74</t>
  </si>
  <si>
    <t>čj. MSMT -635/2025-2</t>
  </si>
  <si>
    <t>Rozpis RgŚ MŠMT 2025</t>
  </si>
  <si>
    <t>ZM 10, 78</t>
  </si>
  <si>
    <t>ZM 45</t>
  </si>
  <si>
    <t>PO 1, 47, 76</t>
  </si>
  <si>
    <t>PO 2024, 2025 01, 02</t>
  </si>
  <si>
    <t>ZM 11, 79</t>
  </si>
  <si>
    <t>ZM 65</t>
  </si>
  <si>
    <t>ZM 66</t>
  </si>
  <si>
    <t>Významné změny</t>
  </si>
  <si>
    <t>PO 2, 48, 77</t>
  </si>
  <si>
    <t>V Brně dne  03.03.2025</t>
  </si>
  <si>
    <t xml:space="preserve">Bilance rozpočtových zdrojů na rok 2025 přidělených MŠMT </t>
  </si>
  <si>
    <t>MP
celkem</t>
  </si>
  <si>
    <t>NIV
celkem</t>
  </si>
  <si>
    <t>Odvody
pojistné</t>
  </si>
  <si>
    <t>Odvody
FKSP</t>
  </si>
  <si>
    <t>Počet zam.
celkem</t>
  </si>
  <si>
    <t>Prům. plat
zam.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</si>
</sst>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_ ;[Red]\-#,##0.00\ "/>
    <numFmt numFmtId="165" formatCode="#,##0_ ;[Red]\-#,##0\ "/>
    <numFmt numFmtId="166" formatCode="#,##0.000_ ;[Red]\-#,##0.000\ "/>
    <numFmt numFmtId="167" formatCode="#,##0.0000_ ;[Red]\-#,##0.0000\ "/>
  </numFmts>
  <fonts count="23" x14ac:knownFonts="1">
    <font>
      <sz val="10"/>
      <name val="Times New Roman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color rgb="FF0000CC"/>
      <name val="Times New Roman"/>
      <family val="1"/>
      <charset val="238"/>
    </font>
    <font>
      <b/>
      <sz val="11"/>
      <color theme="3"/>
      <name val="Times New Roman"/>
      <family val="1"/>
      <charset val="238"/>
    </font>
    <font>
      <sz val="11"/>
      <color theme="3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8"/>
      <name val="Times New Roman"/>
      <family val="1"/>
      <charset val="238"/>
    </font>
    <font>
      <sz val="12"/>
      <color theme="0"/>
      <name val="Times New Roman"/>
      <family val="1"/>
      <charset val="238"/>
    </font>
    <font>
      <b/>
      <sz val="12"/>
      <color theme="0"/>
      <name val="Times New Roman"/>
      <family val="1"/>
      <charset val="238"/>
    </font>
    <font>
      <b/>
      <sz val="11"/>
      <color theme="0"/>
      <name val="Times New Roman"/>
      <family val="1"/>
      <charset val="238"/>
    </font>
    <font>
      <sz val="11"/>
      <color theme="0"/>
      <name val="Times New Roman"/>
      <family val="1"/>
      <charset val="238"/>
    </font>
    <font>
      <sz val="9"/>
      <color theme="0"/>
      <name val="Times New Roman"/>
      <family val="1"/>
      <charset val="238"/>
    </font>
    <font>
      <sz val="10"/>
      <color theme="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EF987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73">
    <xf numFmtId="0" fontId="0" fillId="0" borderId="0" xfId="0"/>
    <xf numFmtId="0" fontId="3" fillId="2" borderId="1" xfId="0" applyFont="1" applyFill="1" applyBorder="1"/>
    <xf numFmtId="0" fontId="5" fillId="3" borderId="1" xfId="0" applyFont="1" applyFill="1" applyBorder="1"/>
    <xf numFmtId="165" fontId="6" fillId="3" borderId="1" xfId="0" applyNumberFormat="1" applyFont="1" applyFill="1" applyBorder="1"/>
    <xf numFmtId="0" fontId="8" fillId="4" borderId="1" xfId="0" applyFont="1" applyFill="1" applyBorder="1"/>
    <xf numFmtId="165" fontId="8" fillId="4" borderId="1" xfId="0" applyNumberFormat="1" applyFont="1" applyFill="1" applyBorder="1"/>
    <xf numFmtId="0" fontId="8" fillId="5" borderId="1" xfId="0" applyFont="1" applyFill="1" applyBorder="1"/>
    <xf numFmtId="165" fontId="8" fillId="5" borderId="1" xfId="0" applyNumberFormat="1" applyFont="1" applyFill="1" applyBorder="1"/>
    <xf numFmtId="0" fontId="8" fillId="6" borderId="1" xfId="0" applyFont="1" applyFill="1" applyBorder="1"/>
    <xf numFmtId="3" fontId="8" fillId="6" borderId="1" xfId="0" applyNumberFormat="1" applyFont="1" applyFill="1" applyBorder="1"/>
    <xf numFmtId="0" fontId="8" fillId="0" borderId="0" xfId="0" applyFont="1"/>
    <xf numFmtId="0" fontId="9" fillId="0" borderId="2" xfId="0" applyFont="1" applyBorder="1" applyAlignment="1">
      <alignment vertical="center"/>
    </xf>
    <xf numFmtId="0" fontId="9" fillId="0" borderId="3" xfId="0" applyFont="1" applyBorder="1"/>
    <xf numFmtId="0" fontId="9" fillId="0" borderId="4" xfId="0" applyFont="1" applyBorder="1"/>
    <xf numFmtId="0" fontId="9" fillId="0" borderId="0" xfId="0" applyFont="1"/>
    <xf numFmtId="0" fontId="10" fillId="0" borderId="0" xfId="0" applyFont="1"/>
    <xf numFmtId="14" fontId="11" fillId="0" borderId="0" xfId="0" applyNumberFormat="1" applyFont="1"/>
    <xf numFmtId="0" fontId="11" fillId="0" borderId="0" xfId="0" applyFont="1"/>
    <xf numFmtId="0" fontId="1" fillId="0" borderId="0" xfId="0" applyFont="1"/>
    <xf numFmtId="165" fontId="13" fillId="2" borderId="1" xfId="0" applyNumberFormat="1" applyFont="1" applyFill="1" applyBorder="1"/>
    <xf numFmtId="165" fontId="12" fillId="2" borderId="1" xfId="0" applyNumberFormat="1" applyFont="1" applyFill="1" applyBorder="1"/>
    <xf numFmtId="0" fontId="4" fillId="0" borderId="0" xfId="0" applyFont="1"/>
    <xf numFmtId="165" fontId="4" fillId="0" borderId="0" xfId="0" applyNumberFormat="1" applyFont="1"/>
    <xf numFmtId="165" fontId="5" fillId="3" borderId="1" xfId="0" applyNumberFormat="1" applyFont="1" applyFill="1" applyBorder="1"/>
    <xf numFmtId="0" fontId="6" fillId="0" borderId="0" xfId="0" applyFont="1"/>
    <xf numFmtId="165" fontId="7" fillId="0" borderId="0" xfId="0" applyNumberFormat="1" applyFont="1"/>
    <xf numFmtId="165" fontId="6" fillId="0" borderId="0" xfId="0" applyNumberFormat="1" applyFont="1"/>
    <xf numFmtId="0" fontId="4" fillId="0" borderId="1" xfId="0" applyFont="1" applyBorder="1"/>
    <xf numFmtId="165" fontId="8" fillId="0" borderId="1" xfId="0" applyNumberFormat="1" applyFont="1" applyBorder="1"/>
    <xf numFmtId="165" fontId="4" fillId="0" borderId="1" xfId="0" applyNumberFormat="1" applyFont="1" applyBorder="1"/>
    <xf numFmtId="165" fontId="8" fillId="0" borderId="0" xfId="0" applyNumberFormat="1" applyFont="1"/>
    <xf numFmtId="165" fontId="8" fillId="6" borderId="1" xfId="0" applyNumberFormat="1" applyFont="1" applyFill="1" applyBorder="1"/>
    <xf numFmtId="166" fontId="1" fillId="0" borderId="0" xfId="0" applyNumberFormat="1" applyFont="1"/>
    <xf numFmtId="166" fontId="4" fillId="0" borderId="0" xfId="0" applyNumberFormat="1" applyFont="1"/>
    <xf numFmtId="164" fontId="1" fillId="0" borderId="0" xfId="0" applyNumberFormat="1" applyFont="1"/>
    <xf numFmtId="165" fontId="1" fillId="0" borderId="0" xfId="0" applyNumberFormat="1" applyFont="1"/>
    <xf numFmtId="165" fontId="14" fillId="2" borderId="4" xfId="0" applyNumberFormat="1" applyFont="1" applyFill="1" applyBorder="1"/>
    <xf numFmtId="0" fontId="15" fillId="0" borderId="1" xfId="0" applyFont="1" applyBorder="1"/>
    <xf numFmtId="166" fontId="6" fillId="3" borderId="1" xfId="0" applyNumberFormat="1" applyFont="1" applyFill="1" applyBorder="1"/>
    <xf numFmtId="164" fontId="12" fillId="2" borderId="1" xfId="0" applyNumberFormat="1" applyFont="1" applyFill="1" applyBorder="1"/>
    <xf numFmtId="164" fontId="4" fillId="0" borderId="0" xfId="0" applyNumberFormat="1" applyFont="1"/>
    <xf numFmtId="167" fontId="7" fillId="0" borderId="0" xfId="0" applyNumberFormat="1" applyFont="1"/>
    <xf numFmtId="0" fontId="8" fillId="0" borderId="5" xfId="0" applyFont="1" applyBorder="1" applyAlignment="1">
      <alignment horizontal="center" vertical="center" wrapText="1"/>
    </xf>
    <xf numFmtId="166" fontId="4" fillId="0" borderId="1" xfId="0" applyNumberFormat="1" applyFont="1" applyBorder="1"/>
    <xf numFmtId="166" fontId="8" fillId="4" borderId="1" xfId="0" applyNumberFormat="1" applyFont="1" applyFill="1" applyBorder="1"/>
    <xf numFmtId="166" fontId="8" fillId="5" borderId="1" xfId="0" applyNumberFormat="1" applyFont="1" applyFill="1" applyBorder="1"/>
    <xf numFmtId="166" fontId="8" fillId="0" borderId="0" xfId="0" applyNumberFormat="1" applyFont="1"/>
    <xf numFmtId="166" fontId="8" fillId="6" borderId="1" xfId="0" applyNumberFormat="1" applyFont="1" applyFill="1" applyBorder="1"/>
    <xf numFmtId="0" fontId="16" fillId="0" borderId="0" xfId="0" applyFont="1"/>
    <xf numFmtId="167" fontId="1" fillId="0" borderId="0" xfId="0" applyNumberFormat="1" applyFont="1"/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wrapText="1"/>
    </xf>
    <xf numFmtId="3" fontId="3" fillId="0" borderId="3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  <xf numFmtId="3" fontId="3" fillId="0" borderId="5" xfId="0" applyNumberFormat="1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left" wrapText="1"/>
    </xf>
    <xf numFmtId="3" fontId="8" fillId="0" borderId="4" xfId="0" applyNumberFormat="1" applyFont="1" applyBorder="1" applyAlignment="1">
      <alignment horizontal="left" wrapText="1"/>
    </xf>
    <xf numFmtId="3" fontId="8" fillId="0" borderId="5" xfId="0" applyNumberFormat="1" applyFont="1" applyBorder="1" applyAlignment="1">
      <alignment horizontal="center" wrapText="1"/>
    </xf>
    <xf numFmtId="3" fontId="8" fillId="0" borderId="7" xfId="0" applyNumberFormat="1" applyFont="1" applyBorder="1" applyAlignment="1">
      <alignment horizontal="center" wrapText="1"/>
    </xf>
    <xf numFmtId="3" fontId="8" fillId="0" borderId="5" xfId="0" applyNumberFormat="1" applyFont="1" applyBorder="1" applyAlignment="1">
      <alignment horizontal="center" vertical="center" wrapText="1"/>
    </xf>
    <xf numFmtId="3" fontId="8" fillId="0" borderId="7" xfId="0" applyNumberFormat="1" applyFont="1" applyBorder="1" applyAlignment="1">
      <alignment horizontal="center" vertical="center" wrapText="1"/>
    </xf>
    <xf numFmtId="0" fontId="17" fillId="0" borderId="0" xfId="0" applyFont="1"/>
    <xf numFmtId="0" fontId="18" fillId="0" borderId="6" xfId="0" applyFont="1" applyBorder="1" applyAlignment="1">
      <alignment wrapText="1"/>
    </xf>
    <xf numFmtId="0" fontId="19" fillId="0" borderId="0" xfId="0" applyFont="1" applyAlignment="1">
      <alignment horizontal="center"/>
    </xf>
    <xf numFmtId="0" fontId="20" fillId="0" borderId="0" xfId="0" applyFont="1"/>
    <xf numFmtId="0" fontId="21" fillId="0" borderId="0" xfId="0" applyFont="1"/>
    <xf numFmtId="0" fontId="22" fillId="0" borderId="0" xfId="0" applyFont="1"/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D4E11-3088-42CC-B09A-0BFDB3CA45FB}">
  <sheetPr>
    <tabColor indexed="43"/>
    <pageSetUpPr fitToPage="1"/>
  </sheetPr>
  <dimension ref="A2:K30"/>
  <sheetViews>
    <sheetView tabSelected="1" zoomScale="90" zoomScaleNormal="90" workbookViewId="0">
      <selection activeCell="H10" sqref="H10"/>
    </sheetView>
  </sheetViews>
  <sheetFormatPr defaultRowHeight="12.75" x14ac:dyDescent="0.2"/>
  <cols>
    <col min="1" max="1" width="14.83203125" style="72" customWidth="1"/>
    <col min="2" max="2" width="29.33203125" style="18" customWidth="1"/>
    <col min="3" max="4" width="18" style="18" customWidth="1"/>
    <col min="5" max="5" width="19" style="18" customWidth="1"/>
    <col min="6" max="6" width="15.6640625" style="18" customWidth="1"/>
    <col min="7" max="7" width="17.83203125" style="18" customWidth="1"/>
    <col min="8" max="8" width="16.6640625" style="18" customWidth="1"/>
    <col min="9" max="9" width="14.6640625" style="18" customWidth="1"/>
    <col min="10" max="10" width="15" style="18" customWidth="1"/>
    <col min="11" max="11" width="14.1640625" style="18" customWidth="1"/>
    <col min="12" max="246" width="9" style="18"/>
    <col min="247" max="247" width="7.6640625" style="18" customWidth="1"/>
    <col min="248" max="248" width="36.6640625" style="18" customWidth="1"/>
    <col min="249" max="250" width="18" style="18" customWidth="1"/>
    <col min="251" max="251" width="16.83203125" style="18" customWidth="1"/>
    <col min="252" max="252" width="15.6640625" style="18" customWidth="1"/>
    <col min="253" max="253" width="16.1640625" style="18" customWidth="1"/>
    <col min="254" max="254" width="15.33203125" style="18" customWidth="1"/>
    <col min="255" max="255" width="14.6640625" style="18" customWidth="1"/>
    <col min="256" max="256" width="15" style="18" customWidth="1"/>
    <col min="257" max="257" width="14.1640625" style="18" customWidth="1"/>
    <col min="258" max="258" width="1.6640625" style="18" customWidth="1"/>
    <col min="259" max="502" width="9" style="18"/>
    <col min="503" max="503" width="7.6640625" style="18" customWidth="1"/>
    <col min="504" max="504" width="36.6640625" style="18" customWidth="1"/>
    <col min="505" max="506" width="18" style="18" customWidth="1"/>
    <col min="507" max="507" width="16.83203125" style="18" customWidth="1"/>
    <col min="508" max="508" width="15.6640625" style="18" customWidth="1"/>
    <col min="509" max="509" width="16.1640625" style="18" customWidth="1"/>
    <col min="510" max="510" width="15.33203125" style="18" customWidth="1"/>
    <col min="511" max="511" width="14.6640625" style="18" customWidth="1"/>
    <col min="512" max="512" width="15" style="18" customWidth="1"/>
    <col min="513" max="513" width="14.1640625" style="18" customWidth="1"/>
    <col min="514" max="514" width="1.6640625" style="18" customWidth="1"/>
    <col min="515" max="758" width="9" style="18"/>
    <col min="759" max="759" width="7.6640625" style="18" customWidth="1"/>
    <col min="760" max="760" width="36.6640625" style="18" customWidth="1"/>
    <col min="761" max="762" width="18" style="18" customWidth="1"/>
    <col min="763" max="763" width="16.83203125" style="18" customWidth="1"/>
    <col min="764" max="764" width="15.6640625" style="18" customWidth="1"/>
    <col min="765" max="765" width="16.1640625" style="18" customWidth="1"/>
    <col min="766" max="766" width="15.33203125" style="18" customWidth="1"/>
    <col min="767" max="767" width="14.6640625" style="18" customWidth="1"/>
    <col min="768" max="768" width="15" style="18" customWidth="1"/>
    <col min="769" max="769" width="14.1640625" style="18" customWidth="1"/>
    <col min="770" max="770" width="1.6640625" style="18" customWidth="1"/>
    <col min="771" max="1014" width="9" style="18"/>
    <col min="1015" max="1015" width="7.6640625" style="18" customWidth="1"/>
    <col min="1016" max="1016" width="36.6640625" style="18" customWidth="1"/>
    <col min="1017" max="1018" width="18" style="18" customWidth="1"/>
    <col min="1019" max="1019" width="16.83203125" style="18" customWidth="1"/>
    <col min="1020" max="1020" width="15.6640625" style="18" customWidth="1"/>
    <col min="1021" max="1021" width="16.1640625" style="18" customWidth="1"/>
    <col min="1022" max="1022" width="15.33203125" style="18" customWidth="1"/>
    <col min="1023" max="1023" width="14.6640625" style="18" customWidth="1"/>
    <col min="1024" max="1024" width="15" style="18" customWidth="1"/>
    <col min="1025" max="1025" width="14.1640625" style="18" customWidth="1"/>
    <col min="1026" max="1026" width="1.6640625" style="18" customWidth="1"/>
    <col min="1027" max="1270" width="9" style="18"/>
    <col min="1271" max="1271" width="7.6640625" style="18" customWidth="1"/>
    <col min="1272" max="1272" width="36.6640625" style="18" customWidth="1"/>
    <col min="1273" max="1274" width="18" style="18" customWidth="1"/>
    <col min="1275" max="1275" width="16.83203125" style="18" customWidth="1"/>
    <col min="1276" max="1276" width="15.6640625" style="18" customWidth="1"/>
    <col min="1277" max="1277" width="16.1640625" style="18" customWidth="1"/>
    <col min="1278" max="1278" width="15.33203125" style="18" customWidth="1"/>
    <col min="1279" max="1279" width="14.6640625" style="18" customWidth="1"/>
    <col min="1280" max="1280" width="15" style="18" customWidth="1"/>
    <col min="1281" max="1281" width="14.1640625" style="18" customWidth="1"/>
    <col min="1282" max="1282" width="1.6640625" style="18" customWidth="1"/>
    <col min="1283" max="1526" width="9" style="18"/>
    <col min="1527" max="1527" width="7.6640625" style="18" customWidth="1"/>
    <col min="1528" max="1528" width="36.6640625" style="18" customWidth="1"/>
    <col min="1529" max="1530" width="18" style="18" customWidth="1"/>
    <col min="1531" max="1531" width="16.83203125" style="18" customWidth="1"/>
    <col min="1532" max="1532" width="15.6640625" style="18" customWidth="1"/>
    <col min="1533" max="1533" width="16.1640625" style="18" customWidth="1"/>
    <col min="1534" max="1534" width="15.33203125" style="18" customWidth="1"/>
    <col min="1535" max="1535" width="14.6640625" style="18" customWidth="1"/>
    <col min="1536" max="1536" width="15" style="18" customWidth="1"/>
    <col min="1537" max="1537" width="14.1640625" style="18" customWidth="1"/>
    <col min="1538" max="1538" width="1.6640625" style="18" customWidth="1"/>
    <col min="1539" max="1782" width="9" style="18"/>
    <col min="1783" max="1783" width="7.6640625" style="18" customWidth="1"/>
    <col min="1784" max="1784" width="36.6640625" style="18" customWidth="1"/>
    <col min="1785" max="1786" width="18" style="18" customWidth="1"/>
    <col min="1787" max="1787" width="16.83203125" style="18" customWidth="1"/>
    <col min="1788" max="1788" width="15.6640625" style="18" customWidth="1"/>
    <col min="1789" max="1789" width="16.1640625" style="18" customWidth="1"/>
    <col min="1790" max="1790" width="15.33203125" style="18" customWidth="1"/>
    <col min="1791" max="1791" width="14.6640625" style="18" customWidth="1"/>
    <col min="1792" max="1792" width="15" style="18" customWidth="1"/>
    <col min="1793" max="1793" width="14.1640625" style="18" customWidth="1"/>
    <col min="1794" max="1794" width="1.6640625" style="18" customWidth="1"/>
    <col min="1795" max="2038" width="9" style="18"/>
    <col min="2039" max="2039" width="7.6640625" style="18" customWidth="1"/>
    <col min="2040" max="2040" width="36.6640625" style="18" customWidth="1"/>
    <col min="2041" max="2042" width="18" style="18" customWidth="1"/>
    <col min="2043" max="2043" width="16.83203125" style="18" customWidth="1"/>
    <col min="2044" max="2044" width="15.6640625" style="18" customWidth="1"/>
    <col min="2045" max="2045" width="16.1640625" style="18" customWidth="1"/>
    <col min="2046" max="2046" width="15.33203125" style="18" customWidth="1"/>
    <col min="2047" max="2047" width="14.6640625" style="18" customWidth="1"/>
    <col min="2048" max="2048" width="15" style="18" customWidth="1"/>
    <col min="2049" max="2049" width="14.1640625" style="18" customWidth="1"/>
    <col min="2050" max="2050" width="1.6640625" style="18" customWidth="1"/>
    <col min="2051" max="2294" width="9" style="18"/>
    <col min="2295" max="2295" width="7.6640625" style="18" customWidth="1"/>
    <col min="2296" max="2296" width="36.6640625" style="18" customWidth="1"/>
    <col min="2297" max="2298" width="18" style="18" customWidth="1"/>
    <col min="2299" max="2299" width="16.83203125" style="18" customWidth="1"/>
    <col min="2300" max="2300" width="15.6640625" style="18" customWidth="1"/>
    <col min="2301" max="2301" width="16.1640625" style="18" customWidth="1"/>
    <col min="2302" max="2302" width="15.33203125" style="18" customWidth="1"/>
    <col min="2303" max="2303" width="14.6640625" style="18" customWidth="1"/>
    <col min="2304" max="2304" width="15" style="18" customWidth="1"/>
    <col min="2305" max="2305" width="14.1640625" style="18" customWidth="1"/>
    <col min="2306" max="2306" width="1.6640625" style="18" customWidth="1"/>
    <col min="2307" max="2550" width="9" style="18"/>
    <col min="2551" max="2551" width="7.6640625" style="18" customWidth="1"/>
    <col min="2552" max="2552" width="36.6640625" style="18" customWidth="1"/>
    <col min="2553" max="2554" width="18" style="18" customWidth="1"/>
    <col min="2555" max="2555" width="16.83203125" style="18" customWidth="1"/>
    <col min="2556" max="2556" width="15.6640625" style="18" customWidth="1"/>
    <col min="2557" max="2557" width="16.1640625" style="18" customWidth="1"/>
    <col min="2558" max="2558" width="15.33203125" style="18" customWidth="1"/>
    <col min="2559" max="2559" width="14.6640625" style="18" customWidth="1"/>
    <col min="2560" max="2560" width="15" style="18" customWidth="1"/>
    <col min="2561" max="2561" width="14.1640625" style="18" customWidth="1"/>
    <col min="2562" max="2562" width="1.6640625" style="18" customWidth="1"/>
    <col min="2563" max="2806" width="9" style="18"/>
    <col min="2807" max="2807" width="7.6640625" style="18" customWidth="1"/>
    <col min="2808" max="2808" width="36.6640625" style="18" customWidth="1"/>
    <col min="2809" max="2810" width="18" style="18" customWidth="1"/>
    <col min="2811" max="2811" width="16.83203125" style="18" customWidth="1"/>
    <col min="2812" max="2812" width="15.6640625" style="18" customWidth="1"/>
    <col min="2813" max="2813" width="16.1640625" style="18" customWidth="1"/>
    <col min="2814" max="2814" width="15.33203125" style="18" customWidth="1"/>
    <col min="2815" max="2815" width="14.6640625" style="18" customWidth="1"/>
    <col min="2816" max="2816" width="15" style="18" customWidth="1"/>
    <col min="2817" max="2817" width="14.1640625" style="18" customWidth="1"/>
    <col min="2818" max="2818" width="1.6640625" style="18" customWidth="1"/>
    <col min="2819" max="3062" width="9" style="18"/>
    <col min="3063" max="3063" width="7.6640625" style="18" customWidth="1"/>
    <col min="3064" max="3064" width="36.6640625" style="18" customWidth="1"/>
    <col min="3065" max="3066" width="18" style="18" customWidth="1"/>
    <col min="3067" max="3067" width="16.83203125" style="18" customWidth="1"/>
    <col min="3068" max="3068" width="15.6640625" style="18" customWidth="1"/>
    <col min="3069" max="3069" width="16.1640625" style="18" customWidth="1"/>
    <col min="3070" max="3070" width="15.33203125" style="18" customWidth="1"/>
    <col min="3071" max="3071" width="14.6640625" style="18" customWidth="1"/>
    <col min="3072" max="3072" width="15" style="18" customWidth="1"/>
    <col min="3073" max="3073" width="14.1640625" style="18" customWidth="1"/>
    <col min="3074" max="3074" width="1.6640625" style="18" customWidth="1"/>
    <col min="3075" max="3318" width="9" style="18"/>
    <col min="3319" max="3319" width="7.6640625" style="18" customWidth="1"/>
    <col min="3320" max="3320" width="36.6640625" style="18" customWidth="1"/>
    <col min="3321" max="3322" width="18" style="18" customWidth="1"/>
    <col min="3323" max="3323" width="16.83203125" style="18" customWidth="1"/>
    <col min="3324" max="3324" width="15.6640625" style="18" customWidth="1"/>
    <col min="3325" max="3325" width="16.1640625" style="18" customWidth="1"/>
    <col min="3326" max="3326" width="15.33203125" style="18" customWidth="1"/>
    <col min="3327" max="3327" width="14.6640625" style="18" customWidth="1"/>
    <col min="3328" max="3328" width="15" style="18" customWidth="1"/>
    <col min="3329" max="3329" width="14.1640625" style="18" customWidth="1"/>
    <col min="3330" max="3330" width="1.6640625" style="18" customWidth="1"/>
    <col min="3331" max="3574" width="9" style="18"/>
    <col min="3575" max="3575" width="7.6640625" style="18" customWidth="1"/>
    <col min="3576" max="3576" width="36.6640625" style="18" customWidth="1"/>
    <col min="3577" max="3578" width="18" style="18" customWidth="1"/>
    <col min="3579" max="3579" width="16.83203125" style="18" customWidth="1"/>
    <col min="3580" max="3580" width="15.6640625" style="18" customWidth="1"/>
    <col min="3581" max="3581" width="16.1640625" style="18" customWidth="1"/>
    <col min="3582" max="3582" width="15.33203125" style="18" customWidth="1"/>
    <col min="3583" max="3583" width="14.6640625" style="18" customWidth="1"/>
    <col min="3584" max="3584" width="15" style="18" customWidth="1"/>
    <col min="3585" max="3585" width="14.1640625" style="18" customWidth="1"/>
    <col min="3586" max="3586" width="1.6640625" style="18" customWidth="1"/>
    <col min="3587" max="3830" width="9" style="18"/>
    <col min="3831" max="3831" width="7.6640625" style="18" customWidth="1"/>
    <col min="3832" max="3832" width="36.6640625" style="18" customWidth="1"/>
    <col min="3833" max="3834" width="18" style="18" customWidth="1"/>
    <col min="3835" max="3835" width="16.83203125" style="18" customWidth="1"/>
    <col min="3836" max="3836" width="15.6640625" style="18" customWidth="1"/>
    <col min="3837" max="3837" width="16.1640625" style="18" customWidth="1"/>
    <col min="3838" max="3838" width="15.33203125" style="18" customWidth="1"/>
    <col min="3839" max="3839" width="14.6640625" style="18" customWidth="1"/>
    <col min="3840" max="3840" width="15" style="18" customWidth="1"/>
    <col min="3841" max="3841" width="14.1640625" style="18" customWidth="1"/>
    <col min="3842" max="3842" width="1.6640625" style="18" customWidth="1"/>
    <col min="3843" max="4086" width="9" style="18"/>
    <col min="4087" max="4087" width="7.6640625" style="18" customWidth="1"/>
    <col min="4088" max="4088" width="36.6640625" style="18" customWidth="1"/>
    <col min="4089" max="4090" width="18" style="18" customWidth="1"/>
    <col min="4091" max="4091" width="16.83203125" style="18" customWidth="1"/>
    <col min="4092" max="4092" width="15.6640625" style="18" customWidth="1"/>
    <col min="4093" max="4093" width="16.1640625" style="18" customWidth="1"/>
    <col min="4094" max="4094" width="15.33203125" style="18" customWidth="1"/>
    <col min="4095" max="4095" width="14.6640625" style="18" customWidth="1"/>
    <col min="4096" max="4096" width="15" style="18" customWidth="1"/>
    <col min="4097" max="4097" width="14.1640625" style="18" customWidth="1"/>
    <col min="4098" max="4098" width="1.6640625" style="18" customWidth="1"/>
    <col min="4099" max="4342" width="9" style="18"/>
    <col min="4343" max="4343" width="7.6640625" style="18" customWidth="1"/>
    <col min="4344" max="4344" width="36.6640625" style="18" customWidth="1"/>
    <col min="4345" max="4346" width="18" style="18" customWidth="1"/>
    <col min="4347" max="4347" width="16.83203125" style="18" customWidth="1"/>
    <col min="4348" max="4348" width="15.6640625" style="18" customWidth="1"/>
    <col min="4349" max="4349" width="16.1640625" style="18" customWidth="1"/>
    <col min="4350" max="4350" width="15.33203125" style="18" customWidth="1"/>
    <col min="4351" max="4351" width="14.6640625" style="18" customWidth="1"/>
    <col min="4352" max="4352" width="15" style="18" customWidth="1"/>
    <col min="4353" max="4353" width="14.1640625" style="18" customWidth="1"/>
    <col min="4354" max="4354" width="1.6640625" style="18" customWidth="1"/>
    <col min="4355" max="4598" width="9" style="18"/>
    <col min="4599" max="4599" width="7.6640625" style="18" customWidth="1"/>
    <col min="4600" max="4600" width="36.6640625" style="18" customWidth="1"/>
    <col min="4601" max="4602" width="18" style="18" customWidth="1"/>
    <col min="4603" max="4603" width="16.83203125" style="18" customWidth="1"/>
    <col min="4604" max="4604" width="15.6640625" style="18" customWidth="1"/>
    <col min="4605" max="4605" width="16.1640625" style="18" customWidth="1"/>
    <col min="4606" max="4606" width="15.33203125" style="18" customWidth="1"/>
    <col min="4607" max="4607" width="14.6640625" style="18" customWidth="1"/>
    <col min="4608" max="4608" width="15" style="18" customWidth="1"/>
    <col min="4609" max="4609" width="14.1640625" style="18" customWidth="1"/>
    <col min="4610" max="4610" width="1.6640625" style="18" customWidth="1"/>
    <col min="4611" max="4854" width="9" style="18"/>
    <col min="4855" max="4855" width="7.6640625" style="18" customWidth="1"/>
    <col min="4856" max="4856" width="36.6640625" style="18" customWidth="1"/>
    <col min="4857" max="4858" width="18" style="18" customWidth="1"/>
    <col min="4859" max="4859" width="16.83203125" style="18" customWidth="1"/>
    <col min="4860" max="4860" width="15.6640625" style="18" customWidth="1"/>
    <col min="4861" max="4861" width="16.1640625" style="18" customWidth="1"/>
    <col min="4862" max="4862" width="15.33203125" style="18" customWidth="1"/>
    <col min="4863" max="4863" width="14.6640625" style="18" customWidth="1"/>
    <col min="4864" max="4864" width="15" style="18" customWidth="1"/>
    <col min="4865" max="4865" width="14.1640625" style="18" customWidth="1"/>
    <col min="4866" max="4866" width="1.6640625" style="18" customWidth="1"/>
    <col min="4867" max="5110" width="9" style="18"/>
    <col min="5111" max="5111" width="7.6640625" style="18" customWidth="1"/>
    <col min="5112" max="5112" width="36.6640625" style="18" customWidth="1"/>
    <col min="5113" max="5114" width="18" style="18" customWidth="1"/>
    <col min="5115" max="5115" width="16.83203125" style="18" customWidth="1"/>
    <col min="5116" max="5116" width="15.6640625" style="18" customWidth="1"/>
    <col min="5117" max="5117" width="16.1640625" style="18" customWidth="1"/>
    <col min="5118" max="5118" width="15.33203125" style="18" customWidth="1"/>
    <col min="5119" max="5119" width="14.6640625" style="18" customWidth="1"/>
    <col min="5120" max="5120" width="15" style="18" customWidth="1"/>
    <col min="5121" max="5121" width="14.1640625" style="18" customWidth="1"/>
    <col min="5122" max="5122" width="1.6640625" style="18" customWidth="1"/>
    <col min="5123" max="5366" width="9" style="18"/>
    <col min="5367" max="5367" width="7.6640625" style="18" customWidth="1"/>
    <col min="5368" max="5368" width="36.6640625" style="18" customWidth="1"/>
    <col min="5369" max="5370" width="18" style="18" customWidth="1"/>
    <col min="5371" max="5371" width="16.83203125" style="18" customWidth="1"/>
    <col min="5372" max="5372" width="15.6640625" style="18" customWidth="1"/>
    <col min="5373" max="5373" width="16.1640625" style="18" customWidth="1"/>
    <col min="5374" max="5374" width="15.33203125" style="18" customWidth="1"/>
    <col min="5375" max="5375" width="14.6640625" style="18" customWidth="1"/>
    <col min="5376" max="5376" width="15" style="18" customWidth="1"/>
    <col min="5377" max="5377" width="14.1640625" style="18" customWidth="1"/>
    <col min="5378" max="5378" width="1.6640625" style="18" customWidth="1"/>
    <col min="5379" max="5622" width="9" style="18"/>
    <col min="5623" max="5623" width="7.6640625" style="18" customWidth="1"/>
    <col min="5624" max="5624" width="36.6640625" style="18" customWidth="1"/>
    <col min="5625" max="5626" width="18" style="18" customWidth="1"/>
    <col min="5627" max="5627" width="16.83203125" style="18" customWidth="1"/>
    <col min="5628" max="5628" width="15.6640625" style="18" customWidth="1"/>
    <col min="5629" max="5629" width="16.1640625" style="18" customWidth="1"/>
    <col min="5630" max="5630" width="15.33203125" style="18" customWidth="1"/>
    <col min="5631" max="5631" width="14.6640625" style="18" customWidth="1"/>
    <col min="5632" max="5632" width="15" style="18" customWidth="1"/>
    <col min="5633" max="5633" width="14.1640625" style="18" customWidth="1"/>
    <col min="5634" max="5634" width="1.6640625" style="18" customWidth="1"/>
    <col min="5635" max="5878" width="9" style="18"/>
    <col min="5879" max="5879" width="7.6640625" style="18" customWidth="1"/>
    <col min="5880" max="5880" width="36.6640625" style="18" customWidth="1"/>
    <col min="5881" max="5882" width="18" style="18" customWidth="1"/>
    <col min="5883" max="5883" width="16.83203125" style="18" customWidth="1"/>
    <col min="5884" max="5884" width="15.6640625" style="18" customWidth="1"/>
    <col min="5885" max="5885" width="16.1640625" style="18" customWidth="1"/>
    <col min="5886" max="5886" width="15.33203125" style="18" customWidth="1"/>
    <col min="5887" max="5887" width="14.6640625" style="18" customWidth="1"/>
    <col min="5888" max="5888" width="15" style="18" customWidth="1"/>
    <col min="5889" max="5889" width="14.1640625" style="18" customWidth="1"/>
    <col min="5890" max="5890" width="1.6640625" style="18" customWidth="1"/>
    <col min="5891" max="6134" width="9" style="18"/>
    <col min="6135" max="6135" width="7.6640625" style="18" customWidth="1"/>
    <col min="6136" max="6136" width="36.6640625" style="18" customWidth="1"/>
    <col min="6137" max="6138" width="18" style="18" customWidth="1"/>
    <col min="6139" max="6139" width="16.83203125" style="18" customWidth="1"/>
    <col min="6140" max="6140" width="15.6640625" style="18" customWidth="1"/>
    <col min="6141" max="6141" width="16.1640625" style="18" customWidth="1"/>
    <col min="6142" max="6142" width="15.33203125" style="18" customWidth="1"/>
    <col min="6143" max="6143" width="14.6640625" style="18" customWidth="1"/>
    <col min="6144" max="6144" width="15" style="18" customWidth="1"/>
    <col min="6145" max="6145" width="14.1640625" style="18" customWidth="1"/>
    <col min="6146" max="6146" width="1.6640625" style="18" customWidth="1"/>
    <col min="6147" max="6390" width="9" style="18"/>
    <col min="6391" max="6391" width="7.6640625" style="18" customWidth="1"/>
    <col min="6392" max="6392" width="36.6640625" style="18" customWidth="1"/>
    <col min="6393" max="6394" width="18" style="18" customWidth="1"/>
    <col min="6395" max="6395" width="16.83203125" style="18" customWidth="1"/>
    <col min="6396" max="6396" width="15.6640625" style="18" customWidth="1"/>
    <col min="6397" max="6397" width="16.1640625" style="18" customWidth="1"/>
    <col min="6398" max="6398" width="15.33203125" style="18" customWidth="1"/>
    <col min="6399" max="6399" width="14.6640625" style="18" customWidth="1"/>
    <col min="6400" max="6400" width="15" style="18" customWidth="1"/>
    <col min="6401" max="6401" width="14.1640625" style="18" customWidth="1"/>
    <col min="6402" max="6402" width="1.6640625" style="18" customWidth="1"/>
    <col min="6403" max="6646" width="9" style="18"/>
    <col min="6647" max="6647" width="7.6640625" style="18" customWidth="1"/>
    <col min="6648" max="6648" width="36.6640625" style="18" customWidth="1"/>
    <col min="6649" max="6650" width="18" style="18" customWidth="1"/>
    <col min="6651" max="6651" width="16.83203125" style="18" customWidth="1"/>
    <col min="6652" max="6652" width="15.6640625" style="18" customWidth="1"/>
    <col min="6653" max="6653" width="16.1640625" style="18" customWidth="1"/>
    <col min="6654" max="6654" width="15.33203125" style="18" customWidth="1"/>
    <col min="6655" max="6655" width="14.6640625" style="18" customWidth="1"/>
    <col min="6656" max="6656" width="15" style="18" customWidth="1"/>
    <col min="6657" max="6657" width="14.1640625" style="18" customWidth="1"/>
    <col min="6658" max="6658" width="1.6640625" style="18" customWidth="1"/>
    <col min="6659" max="6902" width="9" style="18"/>
    <col min="6903" max="6903" width="7.6640625" style="18" customWidth="1"/>
    <col min="6904" max="6904" width="36.6640625" style="18" customWidth="1"/>
    <col min="6905" max="6906" width="18" style="18" customWidth="1"/>
    <col min="6907" max="6907" width="16.83203125" style="18" customWidth="1"/>
    <col min="6908" max="6908" width="15.6640625" style="18" customWidth="1"/>
    <col min="6909" max="6909" width="16.1640625" style="18" customWidth="1"/>
    <col min="6910" max="6910" width="15.33203125" style="18" customWidth="1"/>
    <col min="6911" max="6911" width="14.6640625" style="18" customWidth="1"/>
    <col min="6912" max="6912" width="15" style="18" customWidth="1"/>
    <col min="6913" max="6913" width="14.1640625" style="18" customWidth="1"/>
    <col min="6914" max="6914" width="1.6640625" style="18" customWidth="1"/>
    <col min="6915" max="7158" width="9" style="18"/>
    <col min="7159" max="7159" width="7.6640625" style="18" customWidth="1"/>
    <col min="7160" max="7160" width="36.6640625" style="18" customWidth="1"/>
    <col min="7161" max="7162" width="18" style="18" customWidth="1"/>
    <col min="7163" max="7163" width="16.83203125" style="18" customWidth="1"/>
    <col min="7164" max="7164" width="15.6640625" style="18" customWidth="1"/>
    <col min="7165" max="7165" width="16.1640625" style="18" customWidth="1"/>
    <col min="7166" max="7166" width="15.33203125" style="18" customWidth="1"/>
    <col min="7167" max="7167" width="14.6640625" style="18" customWidth="1"/>
    <col min="7168" max="7168" width="15" style="18" customWidth="1"/>
    <col min="7169" max="7169" width="14.1640625" style="18" customWidth="1"/>
    <col min="7170" max="7170" width="1.6640625" style="18" customWidth="1"/>
    <col min="7171" max="7414" width="9" style="18"/>
    <col min="7415" max="7415" width="7.6640625" style="18" customWidth="1"/>
    <col min="7416" max="7416" width="36.6640625" style="18" customWidth="1"/>
    <col min="7417" max="7418" width="18" style="18" customWidth="1"/>
    <col min="7419" max="7419" width="16.83203125" style="18" customWidth="1"/>
    <col min="7420" max="7420" width="15.6640625" style="18" customWidth="1"/>
    <col min="7421" max="7421" width="16.1640625" style="18" customWidth="1"/>
    <col min="7422" max="7422" width="15.33203125" style="18" customWidth="1"/>
    <col min="7423" max="7423" width="14.6640625" style="18" customWidth="1"/>
    <col min="7424" max="7424" width="15" style="18" customWidth="1"/>
    <col min="7425" max="7425" width="14.1640625" style="18" customWidth="1"/>
    <col min="7426" max="7426" width="1.6640625" style="18" customWidth="1"/>
    <col min="7427" max="7670" width="9" style="18"/>
    <col min="7671" max="7671" width="7.6640625" style="18" customWidth="1"/>
    <col min="7672" max="7672" width="36.6640625" style="18" customWidth="1"/>
    <col min="7673" max="7674" width="18" style="18" customWidth="1"/>
    <col min="7675" max="7675" width="16.83203125" style="18" customWidth="1"/>
    <col min="7676" max="7676" width="15.6640625" style="18" customWidth="1"/>
    <col min="7677" max="7677" width="16.1640625" style="18" customWidth="1"/>
    <col min="7678" max="7678" width="15.33203125" style="18" customWidth="1"/>
    <col min="7679" max="7679" width="14.6640625" style="18" customWidth="1"/>
    <col min="7680" max="7680" width="15" style="18" customWidth="1"/>
    <col min="7681" max="7681" width="14.1640625" style="18" customWidth="1"/>
    <col min="7682" max="7682" width="1.6640625" style="18" customWidth="1"/>
    <col min="7683" max="7926" width="9" style="18"/>
    <col min="7927" max="7927" width="7.6640625" style="18" customWidth="1"/>
    <col min="7928" max="7928" width="36.6640625" style="18" customWidth="1"/>
    <col min="7929" max="7930" width="18" style="18" customWidth="1"/>
    <col min="7931" max="7931" width="16.83203125" style="18" customWidth="1"/>
    <col min="7932" max="7932" width="15.6640625" style="18" customWidth="1"/>
    <col min="7933" max="7933" width="16.1640625" style="18" customWidth="1"/>
    <col min="7934" max="7934" width="15.33203125" style="18" customWidth="1"/>
    <col min="7935" max="7935" width="14.6640625" style="18" customWidth="1"/>
    <col min="7936" max="7936" width="15" style="18" customWidth="1"/>
    <col min="7937" max="7937" width="14.1640625" style="18" customWidth="1"/>
    <col min="7938" max="7938" width="1.6640625" style="18" customWidth="1"/>
    <col min="7939" max="8182" width="9" style="18"/>
    <col min="8183" max="8183" width="7.6640625" style="18" customWidth="1"/>
    <col min="8184" max="8184" width="36.6640625" style="18" customWidth="1"/>
    <col min="8185" max="8186" width="18" style="18" customWidth="1"/>
    <col min="8187" max="8187" width="16.83203125" style="18" customWidth="1"/>
    <col min="8188" max="8188" width="15.6640625" style="18" customWidth="1"/>
    <col min="8189" max="8189" width="16.1640625" style="18" customWidth="1"/>
    <col min="8190" max="8190" width="15.33203125" style="18" customWidth="1"/>
    <col min="8191" max="8191" width="14.6640625" style="18" customWidth="1"/>
    <col min="8192" max="8192" width="15" style="18" customWidth="1"/>
    <col min="8193" max="8193" width="14.1640625" style="18" customWidth="1"/>
    <col min="8194" max="8194" width="1.6640625" style="18" customWidth="1"/>
    <col min="8195" max="8438" width="9" style="18"/>
    <col min="8439" max="8439" width="7.6640625" style="18" customWidth="1"/>
    <col min="8440" max="8440" width="36.6640625" style="18" customWidth="1"/>
    <col min="8441" max="8442" width="18" style="18" customWidth="1"/>
    <col min="8443" max="8443" width="16.83203125" style="18" customWidth="1"/>
    <col min="8444" max="8444" width="15.6640625" style="18" customWidth="1"/>
    <col min="8445" max="8445" width="16.1640625" style="18" customWidth="1"/>
    <col min="8446" max="8446" width="15.33203125" style="18" customWidth="1"/>
    <col min="8447" max="8447" width="14.6640625" style="18" customWidth="1"/>
    <col min="8448" max="8448" width="15" style="18" customWidth="1"/>
    <col min="8449" max="8449" width="14.1640625" style="18" customWidth="1"/>
    <col min="8450" max="8450" width="1.6640625" style="18" customWidth="1"/>
    <col min="8451" max="8694" width="9" style="18"/>
    <col min="8695" max="8695" width="7.6640625" style="18" customWidth="1"/>
    <col min="8696" max="8696" width="36.6640625" style="18" customWidth="1"/>
    <col min="8697" max="8698" width="18" style="18" customWidth="1"/>
    <col min="8699" max="8699" width="16.83203125" style="18" customWidth="1"/>
    <col min="8700" max="8700" width="15.6640625" style="18" customWidth="1"/>
    <col min="8701" max="8701" width="16.1640625" style="18" customWidth="1"/>
    <col min="8702" max="8702" width="15.33203125" style="18" customWidth="1"/>
    <col min="8703" max="8703" width="14.6640625" style="18" customWidth="1"/>
    <col min="8704" max="8704" width="15" style="18" customWidth="1"/>
    <col min="8705" max="8705" width="14.1640625" style="18" customWidth="1"/>
    <col min="8706" max="8706" width="1.6640625" style="18" customWidth="1"/>
    <col min="8707" max="8950" width="9" style="18"/>
    <col min="8951" max="8951" width="7.6640625" style="18" customWidth="1"/>
    <col min="8952" max="8952" width="36.6640625" style="18" customWidth="1"/>
    <col min="8953" max="8954" width="18" style="18" customWidth="1"/>
    <col min="8955" max="8955" width="16.83203125" style="18" customWidth="1"/>
    <col min="8956" max="8956" width="15.6640625" style="18" customWidth="1"/>
    <col min="8957" max="8957" width="16.1640625" style="18" customWidth="1"/>
    <col min="8958" max="8958" width="15.33203125" style="18" customWidth="1"/>
    <col min="8959" max="8959" width="14.6640625" style="18" customWidth="1"/>
    <col min="8960" max="8960" width="15" style="18" customWidth="1"/>
    <col min="8961" max="8961" width="14.1640625" style="18" customWidth="1"/>
    <col min="8962" max="8962" width="1.6640625" style="18" customWidth="1"/>
    <col min="8963" max="9206" width="9" style="18"/>
    <col min="9207" max="9207" width="7.6640625" style="18" customWidth="1"/>
    <col min="9208" max="9208" width="36.6640625" style="18" customWidth="1"/>
    <col min="9209" max="9210" width="18" style="18" customWidth="1"/>
    <col min="9211" max="9211" width="16.83203125" style="18" customWidth="1"/>
    <col min="9212" max="9212" width="15.6640625" style="18" customWidth="1"/>
    <col min="9213" max="9213" width="16.1640625" style="18" customWidth="1"/>
    <col min="9214" max="9214" width="15.33203125" style="18" customWidth="1"/>
    <col min="9215" max="9215" width="14.6640625" style="18" customWidth="1"/>
    <col min="9216" max="9216" width="15" style="18" customWidth="1"/>
    <col min="9217" max="9217" width="14.1640625" style="18" customWidth="1"/>
    <col min="9218" max="9218" width="1.6640625" style="18" customWidth="1"/>
    <col min="9219" max="9462" width="9" style="18"/>
    <col min="9463" max="9463" width="7.6640625" style="18" customWidth="1"/>
    <col min="9464" max="9464" width="36.6640625" style="18" customWidth="1"/>
    <col min="9465" max="9466" width="18" style="18" customWidth="1"/>
    <col min="9467" max="9467" width="16.83203125" style="18" customWidth="1"/>
    <col min="9468" max="9468" width="15.6640625" style="18" customWidth="1"/>
    <col min="9469" max="9469" width="16.1640625" style="18" customWidth="1"/>
    <col min="9470" max="9470" width="15.33203125" style="18" customWidth="1"/>
    <col min="9471" max="9471" width="14.6640625" style="18" customWidth="1"/>
    <col min="9472" max="9472" width="15" style="18" customWidth="1"/>
    <col min="9473" max="9473" width="14.1640625" style="18" customWidth="1"/>
    <col min="9474" max="9474" width="1.6640625" style="18" customWidth="1"/>
    <col min="9475" max="9718" width="9" style="18"/>
    <col min="9719" max="9719" width="7.6640625" style="18" customWidth="1"/>
    <col min="9720" max="9720" width="36.6640625" style="18" customWidth="1"/>
    <col min="9721" max="9722" width="18" style="18" customWidth="1"/>
    <col min="9723" max="9723" width="16.83203125" style="18" customWidth="1"/>
    <col min="9724" max="9724" width="15.6640625" style="18" customWidth="1"/>
    <col min="9725" max="9725" width="16.1640625" style="18" customWidth="1"/>
    <col min="9726" max="9726" width="15.33203125" style="18" customWidth="1"/>
    <col min="9727" max="9727" width="14.6640625" style="18" customWidth="1"/>
    <col min="9728" max="9728" width="15" style="18" customWidth="1"/>
    <col min="9729" max="9729" width="14.1640625" style="18" customWidth="1"/>
    <col min="9730" max="9730" width="1.6640625" style="18" customWidth="1"/>
    <col min="9731" max="9974" width="9" style="18"/>
    <col min="9975" max="9975" width="7.6640625" style="18" customWidth="1"/>
    <col min="9976" max="9976" width="36.6640625" style="18" customWidth="1"/>
    <col min="9977" max="9978" width="18" style="18" customWidth="1"/>
    <col min="9979" max="9979" width="16.83203125" style="18" customWidth="1"/>
    <col min="9980" max="9980" width="15.6640625" style="18" customWidth="1"/>
    <col min="9981" max="9981" width="16.1640625" style="18" customWidth="1"/>
    <col min="9982" max="9982" width="15.33203125" style="18" customWidth="1"/>
    <col min="9983" max="9983" width="14.6640625" style="18" customWidth="1"/>
    <col min="9984" max="9984" width="15" style="18" customWidth="1"/>
    <col min="9985" max="9985" width="14.1640625" style="18" customWidth="1"/>
    <col min="9986" max="9986" width="1.6640625" style="18" customWidth="1"/>
    <col min="9987" max="10230" width="9" style="18"/>
    <col min="10231" max="10231" width="7.6640625" style="18" customWidth="1"/>
    <col min="10232" max="10232" width="36.6640625" style="18" customWidth="1"/>
    <col min="10233" max="10234" width="18" style="18" customWidth="1"/>
    <col min="10235" max="10235" width="16.83203125" style="18" customWidth="1"/>
    <col min="10236" max="10236" width="15.6640625" style="18" customWidth="1"/>
    <col min="10237" max="10237" width="16.1640625" style="18" customWidth="1"/>
    <col min="10238" max="10238" width="15.33203125" style="18" customWidth="1"/>
    <col min="10239" max="10239" width="14.6640625" style="18" customWidth="1"/>
    <col min="10240" max="10240" width="15" style="18" customWidth="1"/>
    <col min="10241" max="10241" width="14.1640625" style="18" customWidth="1"/>
    <col min="10242" max="10242" width="1.6640625" style="18" customWidth="1"/>
    <col min="10243" max="10486" width="9" style="18"/>
    <col min="10487" max="10487" width="7.6640625" style="18" customWidth="1"/>
    <col min="10488" max="10488" width="36.6640625" style="18" customWidth="1"/>
    <col min="10489" max="10490" width="18" style="18" customWidth="1"/>
    <col min="10491" max="10491" width="16.83203125" style="18" customWidth="1"/>
    <col min="10492" max="10492" width="15.6640625" style="18" customWidth="1"/>
    <col min="10493" max="10493" width="16.1640625" style="18" customWidth="1"/>
    <col min="10494" max="10494" width="15.33203125" style="18" customWidth="1"/>
    <col min="10495" max="10495" width="14.6640625" style="18" customWidth="1"/>
    <col min="10496" max="10496" width="15" style="18" customWidth="1"/>
    <col min="10497" max="10497" width="14.1640625" style="18" customWidth="1"/>
    <col min="10498" max="10498" width="1.6640625" style="18" customWidth="1"/>
    <col min="10499" max="10742" width="9" style="18"/>
    <col min="10743" max="10743" width="7.6640625" style="18" customWidth="1"/>
    <col min="10744" max="10744" width="36.6640625" style="18" customWidth="1"/>
    <col min="10745" max="10746" width="18" style="18" customWidth="1"/>
    <col min="10747" max="10747" width="16.83203125" style="18" customWidth="1"/>
    <col min="10748" max="10748" width="15.6640625" style="18" customWidth="1"/>
    <col min="10749" max="10749" width="16.1640625" style="18" customWidth="1"/>
    <col min="10750" max="10750" width="15.33203125" style="18" customWidth="1"/>
    <col min="10751" max="10751" width="14.6640625" style="18" customWidth="1"/>
    <col min="10752" max="10752" width="15" style="18" customWidth="1"/>
    <col min="10753" max="10753" width="14.1640625" style="18" customWidth="1"/>
    <col min="10754" max="10754" width="1.6640625" style="18" customWidth="1"/>
    <col min="10755" max="10998" width="9" style="18"/>
    <col min="10999" max="10999" width="7.6640625" style="18" customWidth="1"/>
    <col min="11000" max="11000" width="36.6640625" style="18" customWidth="1"/>
    <col min="11001" max="11002" width="18" style="18" customWidth="1"/>
    <col min="11003" max="11003" width="16.83203125" style="18" customWidth="1"/>
    <col min="11004" max="11004" width="15.6640625" style="18" customWidth="1"/>
    <col min="11005" max="11005" width="16.1640625" style="18" customWidth="1"/>
    <col min="11006" max="11006" width="15.33203125" style="18" customWidth="1"/>
    <col min="11007" max="11007" width="14.6640625" style="18" customWidth="1"/>
    <col min="11008" max="11008" width="15" style="18" customWidth="1"/>
    <col min="11009" max="11009" width="14.1640625" style="18" customWidth="1"/>
    <col min="11010" max="11010" width="1.6640625" style="18" customWidth="1"/>
    <col min="11011" max="11254" width="9" style="18"/>
    <col min="11255" max="11255" width="7.6640625" style="18" customWidth="1"/>
    <col min="11256" max="11256" width="36.6640625" style="18" customWidth="1"/>
    <col min="11257" max="11258" width="18" style="18" customWidth="1"/>
    <col min="11259" max="11259" width="16.83203125" style="18" customWidth="1"/>
    <col min="11260" max="11260" width="15.6640625" style="18" customWidth="1"/>
    <col min="11261" max="11261" width="16.1640625" style="18" customWidth="1"/>
    <col min="11262" max="11262" width="15.33203125" style="18" customWidth="1"/>
    <col min="11263" max="11263" width="14.6640625" style="18" customWidth="1"/>
    <col min="11264" max="11264" width="15" style="18" customWidth="1"/>
    <col min="11265" max="11265" width="14.1640625" style="18" customWidth="1"/>
    <col min="11266" max="11266" width="1.6640625" style="18" customWidth="1"/>
    <col min="11267" max="11510" width="9" style="18"/>
    <col min="11511" max="11511" width="7.6640625" style="18" customWidth="1"/>
    <col min="11512" max="11512" width="36.6640625" style="18" customWidth="1"/>
    <col min="11513" max="11514" width="18" style="18" customWidth="1"/>
    <col min="11515" max="11515" width="16.83203125" style="18" customWidth="1"/>
    <col min="11516" max="11516" width="15.6640625" style="18" customWidth="1"/>
    <col min="11517" max="11517" width="16.1640625" style="18" customWidth="1"/>
    <col min="11518" max="11518" width="15.33203125" style="18" customWidth="1"/>
    <col min="11519" max="11519" width="14.6640625" style="18" customWidth="1"/>
    <col min="11520" max="11520" width="15" style="18" customWidth="1"/>
    <col min="11521" max="11521" width="14.1640625" style="18" customWidth="1"/>
    <col min="11522" max="11522" width="1.6640625" style="18" customWidth="1"/>
    <col min="11523" max="11766" width="9" style="18"/>
    <col min="11767" max="11767" width="7.6640625" style="18" customWidth="1"/>
    <col min="11768" max="11768" width="36.6640625" style="18" customWidth="1"/>
    <col min="11769" max="11770" width="18" style="18" customWidth="1"/>
    <col min="11771" max="11771" width="16.83203125" style="18" customWidth="1"/>
    <col min="11772" max="11772" width="15.6640625" style="18" customWidth="1"/>
    <col min="11773" max="11773" width="16.1640625" style="18" customWidth="1"/>
    <col min="11774" max="11774" width="15.33203125" style="18" customWidth="1"/>
    <col min="11775" max="11775" width="14.6640625" style="18" customWidth="1"/>
    <col min="11776" max="11776" width="15" style="18" customWidth="1"/>
    <col min="11777" max="11777" width="14.1640625" style="18" customWidth="1"/>
    <col min="11778" max="11778" width="1.6640625" style="18" customWidth="1"/>
    <col min="11779" max="12022" width="9" style="18"/>
    <col min="12023" max="12023" width="7.6640625" style="18" customWidth="1"/>
    <col min="12024" max="12024" width="36.6640625" style="18" customWidth="1"/>
    <col min="12025" max="12026" width="18" style="18" customWidth="1"/>
    <col min="12027" max="12027" width="16.83203125" style="18" customWidth="1"/>
    <col min="12028" max="12028" width="15.6640625" style="18" customWidth="1"/>
    <col min="12029" max="12029" width="16.1640625" style="18" customWidth="1"/>
    <col min="12030" max="12030" width="15.33203125" style="18" customWidth="1"/>
    <col min="12031" max="12031" width="14.6640625" style="18" customWidth="1"/>
    <col min="12032" max="12032" width="15" style="18" customWidth="1"/>
    <col min="12033" max="12033" width="14.1640625" style="18" customWidth="1"/>
    <col min="12034" max="12034" width="1.6640625" style="18" customWidth="1"/>
    <col min="12035" max="12278" width="9" style="18"/>
    <col min="12279" max="12279" width="7.6640625" style="18" customWidth="1"/>
    <col min="12280" max="12280" width="36.6640625" style="18" customWidth="1"/>
    <col min="12281" max="12282" width="18" style="18" customWidth="1"/>
    <col min="12283" max="12283" width="16.83203125" style="18" customWidth="1"/>
    <col min="12284" max="12284" width="15.6640625" style="18" customWidth="1"/>
    <col min="12285" max="12285" width="16.1640625" style="18" customWidth="1"/>
    <col min="12286" max="12286" width="15.33203125" style="18" customWidth="1"/>
    <col min="12287" max="12287" width="14.6640625" style="18" customWidth="1"/>
    <col min="12288" max="12288" width="15" style="18" customWidth="1"/>
    <col min="12289" max="12289" width="14.1640625" style="18" customWidth="1"/>
    <col min="12290" max="12290" width="1.6640625" style="18" customWidth="1"/>
    <col min="12291" max="12534" width="9" style="18"/>
    <col min="12535" max="12535" width="7.6640625" style="18" customWidth="1"/>
    <col min="12536" max="12536" width="36.6640625" style="18" customWidth="1"/>
    <col min="12537" max="12538" width="18" style="18" customWidth="1"/>
    <col min="12539" max="12539" width="16.83203125" style="18" customWidth="1"/>
    <col min="12540" max="12540" width="15.6640625" style="18" customWidth="1"/>
    <col min="12541" max="12541" width="16.1640625" style="18" customWidth="1"/>
    <col min="12542" max="12542" width="15.33203125" style="18" customWidth="1"/>
    <col min="12543" max="12543" width="14.6640625" style="18" customWidth="1"/>
    <col min="12544" max="12544" width="15" style="18" customWidth="1"/>
    <col min="12545" max="12545" width="14.1640625" style="18" customWidth="1"/>
    <col min="12546" max="12546" width="1.6640625" style="18" customWidth="1"/>
    <col min="12547" max="12790" width="9" style="18"/>
    <col min="12791" max="12791" width="7.6640625" style="18" customWidth="1"/>
    <col min="12792" max="12792" width="36.6640625" style="18" customWidth="1"/>
    <col min="12793" max="12794" width="18" style="18" customWidth="1"/>
    <col min="12795" max="12795" width="16.83203125" style="18" customWidth="1"/>
    <col min="12796" max="12796" width="15.6640625" style="18" customWidth="1"/>
    <col min="12797" max="12797" width="16.1640625" style="18" customWidth="1"/>
    <col min="12798" max="12798" width="15.33203125" style="18" customWidth="1"/>
    <col min="12799" max="12799" width="14.6640625" style="18" customWidth="1"/>
    <col min="12800" max="12800" width="15" style="18" customWidth="1"/>
    <col min="12801" max="12801" width="14.1640625" style="18" customWidth="1"/>
    <col min="12802" max="12802" width="1.6640625" style="18" customWidth="1"/>
    <col min="12803" max="13046" width="9" style="18"/>
    <col min="13047" max="13047" width="7.6640625" style="18" customWidth="1"/>
    <col min="13048" max="13048" width="36.6640625" style="18" customWidth="1"/>
    <col min="13049" max="13050" width="18" style="18" customWidth="1"/>
    <col min="13051" max="13051" width="16.83203125" style="18" customWidth="1"/>
    <col min="13052" max="13052" width="15.6640625" style="18" customWidth="1"/>
    <col min="13053" max="13053" width="16.1640625" style="18" customWidth="1"/>
    <col min="13054" max="13054" width="15.33203125" style="18" customWidth="1"/>
    <col min="13055" max="13055" width="14.6640625" style="18" customWidth="1"/>
    <col min="13056" max="13056" width="15" style="18" customWidth="1"/>
    <col min="13057" max="13057" width="14.1640625" style="18" customWidth="1"/>
    <col min="13058" max="13058" width="1.6640625" style="18" customWidth="1"/>
    <col min="13059" max="13302" width="9" style="18"/>
    <col min="13303" max="13303" width="7.6640625" style="18" customWidth="1"/>
    <col min="13304" max="13304" width="36.6640625" style="18" customWidth="1"/>
    <col min="13305" max="13306" width="18" style="18" customWidth="1"/>
    <col min="13307" max="13307" width="16.83203125" style="18" customWidth="1"/>
    <col min="13308" max="13308" width="15.6640625" style="18" customWidth="1"/>
    <col min="13309" max="13309" width="16.1640625" style="18" customWidth="1"/>
    <col min="13310" max="13310" width="15.33203125" style="18" customWidth="1"/>
    <col min="13311" max="13311" width="14.6640625" style="18" customWidth="1"/>
    <col min="13312" max="13312" width="15" style="18" customWidth="1"/>
    <col min="13313" max="13313" width="14.1640625" style="18" customWidth="1"/>
    <col min="13314" max="13314" width="1.6640625" style="18" customWidth="1"/>
    <col min="13315" max="13558" width="9" style="18"/>
    <col min="13559" max="13559" width="7.6640625" style="18" customWidth="1"/>
    <col min="13560" max="13560" width="36.6640625" style="18" customWidth="1"/>
    <col min="13561" max="13562" width="18" style="18" customWidth="1"/>
    <col min="13563" max="13563" width="16.83203125" style="18" customWidth="1"/>
    <col min="13564" max="13564" width="15.6640625" style="18" customWidth="1"/>
    <col min="13565" max="13565" width="16.1640625" style="18" customWidth="1"/>
    <col min="13566" max="13566" width="15.33203125" style="18" customWidth="1"/>
    <col min="13567" max="13567" width="14.6640625" style="18" customWidth="1"/>
    <col min="13568" max="13568" width="15" style="18" customWidth="1"/>
    <col min="13569" max="13569" width="14.1640625" style="18" customWidth="1"/>
    <col min="13570" max="13570" width="1.6640625" style="18" customWidth="1"/>
    <col min="13571" max="13814" width="9" style="18"/>
    <col min="13815" max="13815" width="7.6640625" style="18" customWidth="1"/>
    <col min="13816" max="13816" width="36.6640625" style="18" customWidth="1"/>
    <col min="13817" max="13818" width="18" style="18" customWidth="1"/>
    <col min="13819" max="13819" width="16.83203125" style="18" customWidth="1"/>
    <col min="13820" max="13820" width="15.6640625" style="18" customWidth="1"/>
    <col min="13821" max="13821" width="16.1640625" style="18" customWidth="1"/>
    <col min="13822" max="13822" width="15.33203125" style="18" customWidth="1"/>
    <col min="13823" max="13823" width="14.6640625" style="18" customWidth="1"/>
    <col min="13824" max="13824" width="15" style="18" customWidth="1"/>
    <col min="13825" max="13825" width="14.1640625" style="18" customWidth="1"/>
    <col min="13826" max="13826" width="1.6640625" style="18" customWidth="1"/>
    <col min="13827" max="14070" width="9" style="18"/>
    <col min="14071" max="14071" width="7.6640625" style="18" customWidth="1"/>
    <col min="14072" max="14072" width="36.6640625" style="18" customWidth="1"/>
    <col min="14073" max="14074" width="18" style="18" customWidth="1"/>
    <col min="14075" max="14075" width="16.83203125" style="18" customWidth="1"/>
    <col min="14076" max="14076" width="15.6640625" style="18" customWidth="1"/>
    <col min="14077" max="14077" width="16.1640625" style="18" customWidth="1"/>
    <col min="14078" max="14078" width="15.33203125" style="18" customWidth="1"/>
    <col min="14079" max="14079" width="14.6640625" style="18" customWidth="1"/>
    <col min="14080" max="14080" width="15" style="18" customWidth="1"/>
    <col min="14081" max="14081" width="14.1640625" style="18" customWidth="1"/>
    <col min="14082" max="14082" width="1.6640625" style="18" customWidth="1"/>
    <col min="14083" max="14326" width="9" style="18"/>
    <col min="14327" max="14327" width="7.6640625" style="18" customWidth="1"/>
    <col min="14328" max="14328" width="36.6640625" style="18" customWidth="1"/>
    <col min="14329" max="14330" width="18" style="18" customWidth="1"/>
    <col min="14331" max="14331" width="16.83203125" style="18" customWidth="1"/>
    <col min="14332" max="14332" width="15.6640625" style="18" customWidth="1"/>
    <col min="14333" max="14333" width="16.1640625" style="18" customWidth="1"/>
    <col min="14334" max="14334" width="15.33203125" style="18" customWidth="1"/>
    <col min="14335" max="14335" width="14.6640625" style="18" customWidth="1"/>
    <col min="14336" max="14336" width="15" style="18" customWidth="1"/>
    <col min="14337" max="14337" width="14.1640625" style="18" customWidth="1"/>
    <col min="14338" max="14338" width="1.6640625" style="18" customWidth="1"/>
    <col min="14339" max="14582" width="9" style="18"/>
    <col min="14583" max="14583" width="7.6640625" style="18" customWidth="1"/>
    <col min="14584" max="14584" width="36.6640625" style="18" customWidth="1"/>
    <col min="14585" max="14586" width="18" style="18" customWidth="1"/>
    <col min="14587" max="14587" width="16.83203125" style="18" customWidth="1"/>
    <col min="14588" max="14588" width="15.6640625" style="18" customWidth="1"/>
    <col min="14589" max="14589" width="16.1640625" style="18" customWidth="1"/>
    <col min="14590" max="14590" width="15.33203125" style="18" customWidth="1"/>
    <col min="14591" max="14591" width="14.6640625" style="18" customWidth="1"/>
    <col min="14592" max="14592" width="15" style="18" customWidth="1"/>
    <col min="14593" max="14593" width="14.1640625" style="18" customWidth="1"/>
    <col min="14594" max="14594" width="1.6640625" style="18" customWidth="1"/>
    <col min="14595" max="14838" width="9" style="18"/>
    <col min="14839" max="14839" width="7.6640625" style="18" customWidth="1"/>
    <col min="14840" max="14840" width="36.6640625" style="18" customWidth="1"/>
    <col min="14841" max="14842" width="18" style="18" customWidth="1"/>
    <col min="14843" max="14843" width="16.83203125" style="18" customWidth="1"/>
    <col min="14844" max="14844" width="15.6640625" style="18" customWidth="1"/>
    <col min="14845" max="14845" width="16.1640625" style="18" customWidth="1"/>
    <col min="14846" max="14846" width="15.33203125" style="18" customWidth="1"/>
    <col min="14847" max="14847" width="14.6640625" style="18" customWidth="1"/>
    <col min="14848" max="14848" width="15" style="18" customWidth="1"/>
    <col min="14849" max="14849" width="14.1640625" style="18" customWidth="1"/>
    <col min="14850" max="14850" width="1.6640625" style="18" customWidth="1"/>
    <col min="14851" max="15094" width="9" style="18"/>
    <col min="15095" max="15095" width="7.6640625" style="18" customWidth="1"/>
    <col min="15096" max="15096" width="36.6640625" style="18" customWidth="1"/>
    <col min="15097" max="15098" width="18" style="18" customWidth="1"/>
    <col min="15099" max="15099" width="16.83203125" style="18" customWidth="1"/>
    <col min="15100" max="15100" width="15.6640625" style="18" customWidth="1"/>
    <col min="15101" max="15101" width="16.1640625" style="18" customWidth="1"/>
    <col min="15102" max="15102" width="15.33203125" style="18" customWidth="1"/>
    <col min="15103" max="15103" width="14.6640625" style="18" customWidth="1"/>
    <col min="15104" max="15104" width="15" style="18" customWidth="1"/>
    <col min="15105" max="15105" width="14.1640625" style="18" customWidth="1"/>
    <col min="15106" max="15106" width="1.6640625" style="18" customWidth="1"/>
    <col min="15107" max="15350" width="9" style="18"/>
    <col min="15351" max="15351" width="7.6640625" style="18" customWidth="1"/>
    <col min="15352" max="15352" width="36.6640625" style="18" customWidth="1"/>
    <col min="15353" max="15354" width="18" style="18" customWidth="1"/>
    <col min="15355" max="15355" width="16.83203125" style="18" customWidth="1"/>
    <col min="15356" max="15356" width="15.6640625" style="18" customWidth="1"/>
    <col min="15357" max="15357" width="16.1640625" style="18" customWidth="1"/>
    <col min="15358" max="15358" width="15.33203125" style="18" customWidth="1"/>
    <col min="15359" max="15359" width="14.6640625" style="18" customWidth="1"/>
    <col min="15360" max="15360" width="15" style="18" customWidth="1"/>
    <col min="15361" max="15361" width="14.1640625" style="18" customWidth="1"/>
    <col min="15362" max="15362" width="1.6640625" style="18" customWidth="1"/>
    <col min="15363" max="15606" width="9" style="18"/>
    <col min="15607" max="15607" width="7.6640625" style="18" customWidth="1"/>
    <col min="15608" max="15608" width="36.6640625" style="18" customWidth="1"/>
    <col min="15609" max="15610" width="18" style="18" customWidth="1"/>
    <col min="15611" max="15611" width="16.83203125" style="18" customWidth="1"/>
    <col min="15612" max="15612" width="15.6640625" style="18" customWidth="1"/>
    <col min="15613" max="15613" width="16.1640625" style="18" customWidth="1"/>
    <col min="15614" max="15614" width="15.33203125" style="18" customWidth="1"/>
    <col min="15615" max="15615" width="14.6640625" style="18" customWidth="1"/>
    <col min="15616" max="15616" width="15" style="18" customWidth="1"/>
    <col min="15617" max="15617" width="14.1640625" style="18" customWidth="1"/>
    <col min="15618" max="15618" width="1.6640625" style="18" customWidth="1"/>
    <col min="15619" max="15862" width="9" style="18"/>
    <col min="15863" max="15863" width="7.6640625" style="18" customWidth="1"/>
    <col min="15864" max="15864" width="36.6640625" style="18" customWidth="1"/>
    <col min="15865" max="15866" width="18" style="18" customWidth="1"/>
    <col min="15867" max="15867" width="16.83203125" style="18" customWidth="1"/>
    <col min="15868" max="15868" width="15.6640625" style="18" customWidth="1"/>
    <col min="15869" max="15869" width="16.1640625" style="18" customWidth="1"/>
    <col min="15870" max="15870" width="15.33203125" style="18" customWidth="1"/>
    <col min="15871" max="15871" width="14.6640625" style="18" customWidth="1"/>
    <col min="15872" max="15872" width="15" style="18" customWidth="1"/>
    <col min="15873" max="15873" width="14.1640625" style="18" customWidth="1"/>
    <col min="15874" max="15874" width="1.6640625" style="18" customWidth="1"/>
    <col min="15875" max="16118" width="9" style="18"/>
    <col min="16119" max="16119" width="7.6640625" style="18" customWidth="1"/>
    <col min="16120" max="16120" width="36.6640625" style="18" customWidth="1"/>
    <col min="16121" max="16122" width="18" style="18" customWidth="1"/>
    <col min="16123" max="16123" width="16.83203125" style="18" customWidth="1"/>
    <col min="16124" max="16124" width="15.6640625" style="18" customWidth="1"/>
    <col min="16125" max="16125" width="16.1640625" style="18" customWidth="1"/>
    <col min="16126" max="16126" width="15.33203125" style="18" customWidth="1"/>
    <col min="16127" max="16127" width="14.6640625" style="18" customWidth="1"/>
    <col min="16128" max="16128" width="15" style="18" customWidth="1"/>
    <col min="16129" max="16129" width="14.1640625" style="18" customWidth="1"/>
    <col min="16130" max="16130" width="1.6640625" style="18" customWidth="1"/>
    <col min="16131" max="16384" width="9" style="18"/>
  </cols>
  <sheetData>
    <row r="2" spans="1:11" ht="17.100000000000001" customHeight="1" x14ac:dyDescent="0.3">
      <c r="A2" s="67"/>
      <c r="B2" s="11" t="s">
        <v>36</v>
      </c>
      <c r="C2" s="12"/>
      <c r="D2" s="12"/>
      <c r="E2" s="12"/>
      <c r="F2" s="13"/>
      <c r="G2" s="14" t="s">
        <v>12</v>
      </c>
      <c r="H2" s="15" t="s">
        <v>16</v>
      </c>
      <c r="I2" s="15"/>
      <c r="J2" s="16"/>
      <c r="K2" s="17"/>
    </row>
    <row r="3" spans="1:11" ht="17.100000000000001" customHeight="1" x14ac:dyDescent="0.25">
      <c r="A3" s="67"/>
      <c r="B3" s="48" t="s">
        <v>24</v>
      </c>
      <c r="K3" s="17"/>
    </row>
    <row r="4" spans="1:11" ht="17.100000000000001" customHeight="1" x14ac:dyDescent="0.25">
      <c r="A4" s="67"/>
      <c r="I4" s="18" t="s">
        <v>20</v>
      </c>
      <c r="K4" s="17"/>
    </row>
    <row r="5" spans="1:11" ht="17.100000000000001" customHeight="1" x14ac:dyDescent="0.25">
      <c r="A5" s="68"/>
      <c r="B5" s="54" t="s">
        <v>0</v>
      </c>
      <c r="C5" s="56" t="s">
        <v>1</v>
      </c>
      <c r="D5" s="57"/>
      <c r="E5" s="57"/>
      <c r="F5" s="58"/>
      <c r="G5" s="56" t="s">
        <v>2</v>
      </c>
      <c r="H5" s="57"/>
      <c r="I5" s="57"/>
      <c r="J5" s="58"/>
      <c r="K5" s="17"/>
    </row>
    <row r="6" spans="1:11" ht="17.100000000000001" customHeight="1" x14ac:dyDescent="0.2">
      <c r="A6" s="68"/>
      <c r="B6" s="55"/>
      <c r="C6" s="59" t="s">
        <v>38</v>
      </c>
      <c r="D6" s="59" t="s">
        <v>37</v>
      </c>
      <c r="E6" s="61" t="s">
        <v>3</v>
      </c>
      <c r="F6" s="62"/>
      <c r="G6" s="63" t="s">
        <v>39</v>
      </c>
      <c r="H6" s="63" t="s">
        <v>40</v>
      </c>
      <c r="I6" s="65" t="s">
        <v>4</v>
      </c>
      <c r="J6" s="50" t="s">
        <v>41</v>
      </c>
      <c r="K6" s="52" t="s">
        <v>42</v>
      </c>
    </row>
    <row r="7" spans="1:11" ht="17.100000000000001" customHeight="1" x14ac:dyDescent="0.2">
      <c r="A7" s="68"/>
      <c r="B7" s="55"/>
      <c r="C7" s="60"/>
      <c r="D7" s="60" t="s">
        <v>5</v>
      </c>
      <c r="E7" s="42" t="s">
        <v>10</v>
      </c>
      <c r="F7" s="42" t="s">
        <v>11</v>
      </c>
      <c r="G7" s="64"/>
      <c r="H7" s="64"/>
      <c r="I7" s="66"/>
      <c r="J7" s="51"/>
      <c r="K7" s="53"/>
    </row>
    <row r="8" spans="1:11" s="21" customFormat="1" ht="17.100000000000001" customHeight="1" x14ac:dyDescent="0.25">
      <c r="A8" s="69"/>
      <c r="B8" s="1" t="s">
        <v>25</v>
      </c>
      <c r="C8" s="19">
        <f>D8+G8+H8+I8</f>
        <v>21652299462</v>
      </c>
      <c r="D8" s="19">
        <f>SUM(E8:F8)</f>
        <v>15913196161</v>
      </c>
      <c r="E8" s="20">
        <v>15859877636</v>
      </c>
      <c r="F8" s="20">
        <v>53318525</v>
      </c>
      <c r="G8" s="20">
        <v>5378657209</v>
      </c>
      <c r="H8" s="20">
        <v>158599899</v>
      </c>
      <c r="I8" s="20">
        <v>201846193</v>
      </c>
      <c r="J8" s="39">
        <v>28329.279999999999</v>
      </c>
      <c r="K8" s="36">
        <f>E8/J8/12</f>
        <v>46653.373106081999</v>
      </c>
    </row>
    <row r="9" spans="1:11" s="21" customFormat="1" ht="17.100000000000001" customHeight="1" x14ac:dyDescent="0.25">
      <c r="A9" s="70"/>
      <c r="C9" s="22"/>
      <c r="D9" s="22"/>
      <c r="E9" s="22"/>
      <c r="F9" s="22"/>
      <c r="G9" s="22"/>
      <c r="H9" s="22"/>
      <c r="I9" s="22"/>
      <c r="J9" s="40"/>
      <c r="K9" s="22"/>
    </row>
    <row r="10" spans="1:11" s="24" customFormat="1" ht="17.100000000000001" customHeight="1" x14ac:dyDescent="0.25">
      <c r="A10" s="70"/>
      <c r="B10" s="2" t="s">
        <v>22</v>
      </c>
      <c r="C10" s="23">
        <f>D10+G10+H10+I10</f>
        <v>81155384</v>
      </c>
      <c r="D10" s="3">
        <f>SUM(E10:F10)</f>
        <v>59277370</v>
      </c>
      <c r="E10" s="3">
        <f>E15+E21</f>
        <v>52009394</v>
      </c>
      <c r="F10" s="3">
        <f t="shared" ref="F10:I10" si="0">F15+F21</f>
        <v>7267976</v>
      </c>
      <c r="G10" s="3">
        <f t="shared" si="0"/>
        <v>20077520</v>
      </c>
      <c r="H10" s="3">
        <f t="shared" si="0"/>
        <v>520080</v>
      </c>
      <c r="I10" s="3">
        <f t="shared" si="0"/>
        <v>1280414</v>
      </c>
      <c r="J10" s="38">
        <f>J15+J21</f>
        <v>141.28363330000002</v>
      </c>
      <c r="K10" s="3">
        <f t="shared" ref="K10" si="1">K15+K21</f>
        <v>59130.981381625024</v>
      </c>
    </row>
    <row r="11" spans="1:11" s="25" customFormat="1" ht="17.100000000000001" customHeight="1" x14ac:dyDescent="0.25">
      <c r="A11" s="70"/>
      <c r="J11" s="41"/>
      <c r="K11" s="26"/>
    </row>
    <row r="12" spans="1:11" s="21" customFormat="1" ht="17.100000000000001" customHeight="1" x14ac:dyDescent="0.25">
      <c r="A12" s="71" t="s">
        <v>26</v>
      </c>
      <c r="B12" s="27" t="s">
        <v>18</v>
      </c>
      <c r="C12" s="28">
        <f t="shared" ref="C12:C15" si="2">D12+G12+H12+I12</f>
        <v>6858257692</v>
      </c>
      <c r="D12" s="28">
        <f t="shared" ref="D12:D15" si="3">SUM(E12:F12)</f>
        <v>5035107310</v>
      </c>
      <c r="E12" s="29">
        <v>5009407949</v>
      </c>
      <c r="F12" s="29">
        <v>25699361</v>
      </c>
      <c r="G12" s="29">
        <v>1701824640</v>
      </c>
      <c r="H12" s="29">
        <v>50094086</v>
      </c>
      <c r="I12" s="29">
        <v>71231656</v>
      </c>
      <c r="J12" s="43">
        <v>8099.4683999999997</v>
      </c>
      <c r="K12" s="29">
        <f>E12/J12/12</f>
        <v>51540.501400890294</v>
      </c>
    </row>
    <row r="13" spans="1:11" s="21" customFormat="1" ht="17.100000000000001" customHeight="1" x14ac:dyDescent="0.25">
      <c r="A13" s="71" t="s">
        <v>27</v>
      </c>
      <c r="B13" s="27" t="s">
        <v>21</v>
      </c>
      <c r="C13" s="28">
        <f t="shared" si="2"/>
        <v>1259653</v>
      </c>
      <c r="D13" s="28">
        <f t="shared" si="3"/>
        <v>934461</v>
      </c>
      <c r="E13" s="29">
        <v>934461</v>
      </c>
      <c r="F13" s="29"/>
      <c r="G13" s="29">
        <v>315847</v>
      </c>
      <c r="H13" s="29">
        <v>9345</v>
      </c>
      <c r="I13" s="29"/>
      <c r="J13" s="43">
        <v>1.419</v>
      </c>
      <c r="K13" s="29">
        <f>E13/J13/12</f>
        <v>54877.906976744183</v>
      </c>
    </row>
    <row r="14" spans="1:11" s="21" customFormat="1" ht="17.100000000000001" customHeight="1" x14ac:dyDescent="0.25">
      <c r="A14" s="71" t="s">
        <v>28</v>
      </c>
      <c r="B14" s="37" t="s">
        <v>29</v>
      </c>
      <c r="C14" s="28">
        <f t="shared" si="2"/>
        <v>74423515</v>
      </c>
      <c r="D14" s="28">
        <f t="shared" si="3"/>
        <v>55162459</v>
      </c>
      <c r="E14" s="29">
        <v>55162459</v>
      </c>
      <c r="F14" s="29">
        <v>0</v>
      </c>
      <c r="G14" s="29">
        <v>18644920</v>
      </c>
      <c r="H14" s="29">
        <v>551636</v>
      </c>
      <c r="I14" s="29">
        <v>64500</v>
      </c>
      <c r="J14" s="43">
        <v>142.60299999999995</v>
      </c>
      <c r="K14" s="29">
        <f t="shared" ref="K14:K15" si="4">E14/J14/12</f>
        <v>32235.447945227905</v>
      </c>
    </row>
    <row r="15" spans="1:11" s="21" customFormat="1" ht="17.100000000000001" customHeight="1" x14ac:dyDescent="0.25">
      <c r="A15" s="71" t="s">
        <v>26</v>
      </c>
      <c r="B15" s="27" t="s">
        <v>9</v>
      </c>
      <c r="C15" s="28">
        <f t="shared" si="2"/>
        <v>52229173</v>
      </c>
      <c r="D15" s="28">
        <f t="shared" si="3"/>
        <v>38338981</v>
      </c>
      <c r="E15" s="29">
        <v>35740498</v>
      </c>
      <c r="F15" s="29">
        <v>2598483</v>
      </c>
      <c r="G15" s="29">
        <v>12972638</v>
      </c>
      <c r="H15" s="29">
        <v>357405</v>
      </c>
      <c r="I15" s="29">
        <v>560149</v>
      </c>
      <c r="J15" s="43">
        <v>83.5266333</v>
      </c>
      <c r="K15" s="29">
        <f t="shared" si="4"/>
        <v>35657.786213362597</v>
      </c>
    </row>
    <row r="16" spans="1:11" s="21" customFormat="1" ht="17.100000000000001" customHeight="1" x14ac:dyDescent="0.25">
      <c r="A16" s="70"/>
      <c r="B16" s="4" t="s">
        <v>6</v>
      </c>
      <c r="C16" s="5">
        <f t="shared" ref="C16:J16" si="5">SUM(C12:C15)</f>
        <v>6986170033</v>
      </c>
      <c r="D16" s="5">
        <f t="shared" si="5"/>
        <v>5129543211</v>
      </c>
      <c r="E16" s="5">
        <f t="shared" si="5"/>
        <v>5101245367</v>
      </c>
      <c r="F16" s="5">
        <f t="shared" si="5"/>
        <v>28297844</v>
      </c>
      <c r="G16" s="5">
        <f t="shared" si="5"/>
        <v>1733758045</v>
      </c>
      <c r="H16" s="5">
        <f t="shared" si="5"/>
        <v>51012472</v>
      </c>
      <c r="I16" s="5">
        <f t="shared" si="5"/>
        <v>71856305</v>
      </c>
      <c r="J16" s="44">
        <f t="shared" si="5"/>
        <v>8327.0170332999987</v>
      </c>
      <c r="K16" s="5">
        <f>E16/J16/12</f>
        <v>51051.148194284964</v>
      </c>
    </row>
    <row r="17" spans="1:11" s="21" customFormat="1" ht="17.100000000000001" customHeight="1" x14ac:dyDescent="0.25">
      <c r="A17" s="71" t="s">
        <v>30</v>
      </c>
      <c r="B17" s="27" t="s">
        <v>19</v>
      </c>
      <c r="C17" s="28">
        <f t="shared" ref="C17:C21" si="6">D17+G17+H17+I17</f>
        <v>13062855822</v>
      </c>
      <c r="D17" s="28">
        <f t="shared" ref="D17:D21" si="7">SUM(E17:F17)</f>
        <v>9596006080</v>
      </c>
      <c r="E17" s="29">
        <v>9575654892</v>
      </c>
      <c r="F17" s="29">
        <v>20351188</v>
      </c>
      <c r="G17" s="29">
        <v>3243450024</v>
      </c>
      <c r="H17" s="29">
        <v>95756532</v>
      </c>
      <c r="I17" s="29">
        <v>127643186</v>
      </c>
      <c r="J17" s="43">
        <v>16929.451966666664</v>
      </c>
      <c r="K17" s="29">
        <f>E17/J17/12</f>
        <v>47135.089935053409</v>
      </c>
    </row>
    <row r="18" spans="1:11" s="21" customFormat="1" ht="17.100000000000001" customHeight="1" x14ac:dyDescent="0.25">
      <c r="A18" s="71" t="s">
        <v>31</v>
      </c>
      <c r="B18" s="27" t="s">
        <v>21</v>
      </c>
      <c r="C18" s="28">
        <f t="shared" si="6"/>
        <v>14212136</v>
      </c>
      <c r="D18" s="28">
        <f t="shared" si="7"/>
        <v>10543122</v>
      </c>
      <c r="E18" s="29">
        <v>10543122</v>
      </c>
      <c r="F18" s="29"/>
      <c r="G18" s="29">
        <v>3563583</v>
      </c>
      <c r="H18" s="29">
        <v>105431</v>
      </c>
      <c r="I18" s="29"/>
      <c r="J18" s="43">
        <v>16.021000000000001</v>
      </c>
      <c r="K18" s="29">
        <f>E18/J18/12</f>
        <v>54840.116097621874</v>
      </c>
    </row>
    <row r="19" spans="1:11" s="21" customFormat="1" ht="17.100000000000001" customHeight="1" x14ac:dyDescent="0.25">
      <c r="A19" s="71" t="s">
        <v>32</v>
      </c>
      <c r="B19" s="27" t="s">
        <v>33</v>
      </c>
      <c r="C19" s="28">
        <f t="shared" si="6"/>
        <v>289150</v>
      </c>
      <c r="D19" s="28">
        <f t="shared" si="7"/>
        <v>218074</v>
      </c>
      <c r="E19" s="29">
        <v>218074</v>
      </c>
      <c r="F19" s="29"/>
      <c r="G19" s="29">
        <v>73709</v>
      </c>
      <c r="H19" s="29">
        <v>2180</v>
      </c>
      <c r="I19" s="29">
        <v>-4813</v>
      </c>
      <c r="J19" s="43">
        <v>0.14900000000000002</v>
      </c>
      <c r="K19" s="29">
        <v>33512</v>
      </c>
    </row>
    <row r="20" spans="1:11" s="21" customFormat="1" ht="17.100000000000001" customHeight="1" x14ac:dyDescent="0.25">
      <c r="A20" s="71" t="s">
        <v>34</v>
      </c>
      <c r="B20" s="37" t="s">
        <v>29</v>
      </c>
      <c r="C20" s="28">
        <f t="shared" si="6"/>
        <v>1559846110</v>
      </c>
      <c r="D20" s="28">
        <f t="shared" si="7"/>
        <v>1155947285</v>
      </c>
      <c r="E20" s="29">
        <v>1155947285</v>
      </c>
      <c r="F20" s="29">
        <v>0</v>
      </c>
      <c r="G20" s="29">
        <v>390706966</v>
      </c>
      <c r="H20" s="29">
        <v>11560609</v>
      </c>
      <c r="I20" s="29">
        <v>1631250</v>
      </c>
      <c r="J20" s="43">
        <v>2998.8839999999987</v>
      </c>
      <c r="K20" s="29">
        <f>E20/J20/12</f>
        <v>32121.596039282183</v>
      </c>
    </row>
    <row r="21" spans="1:11" s="21" customFormat="1" ht="17.100000000000001" customHeight="1" x14ac:dyDescent="0.25">
      <c r="A21" s="71" t="s">
        <v>23</v>
      </c>
      <c r="B21" s="27" t="s">
        <v>8</v>
      </c>
      <c r="C21" s="28">
        <f t="shared" si="6"/>
        <v>28926211</v>
      </c>
      <c r="D21" s="28">
        <f t="shared" si="7"/>
        <v>20938389</v>
      </c>
      <c r="E21" s="29">
        <v>16268896</v>
      </c>
      <c r="F21" s="29">
        <v>4669493</v>
      </c>
      <c r="G21" s="29">
        <v>7104882</v>
      </c>
      <c r="H21" s="29">
        <v>162675</v>
      </c>
      <c r="I21" s="29">
        <v>720265</v>
      </c>
      <c r="J21" s="43">
        <v>57.757000000000005</v>
      </c>
      <c r="K21" s="29">
        <f t="shared" ref="K20:K21" si="8">E21/J21/12</f>
        <v>23473.195168262431</v>
      </c>
    </row>
    <row r="22" spans="1:11" s="21" customFormat="1" ht="17.100000000000001" customHeight="1" x14ac:dyDescent="0.25">
      <c r="A22" s="70"/>
      <c r="B22" s="6" t="s">
        <v>7</v>
      </c>
      <c r="C22" s="7">
        <f t="shared" ref="C22:J22" si="9">SUM(C17:C21)</f>
        <v>14666129429</v>
      </c>
      <c r="D22" s="7">
        <f t="shared" si="9"/>
        <v>10783652950</v>
      </c>
      <c r="E22" s="7">
        <f t="shared" si="9"/>
        <v>10758632269</v>
      </c>
      <c r="F22" s="7">
        <f t="shared" si="9"/>
        <v>25020681</v>
      </c>
      <c r="G22" s="7">
        <f t="shared" si="9"/>
        <v>3644899164</v>
      </c>
      <c r="H22" s="7">
        <f t="shared" si="9"/>
        <v>107587427</v>
      </c>
      <c r="I22" s="7">
        <f t="shared" si="9"/>
        <v>129989888</v>
      </c>
      <c r="J22" s="45">
        <f t="shared" si="9"/>
        <v>20002.262966666665</v>
      </c>
      <c r="K22" s="7">
        <f>E22/J22/12</f>
        <v>44822.5628558838</v>
      </c>
    </row>
    <row r="23" spans="1:11" s="21" customFormat="1" ht="17.100000000000001" customHeight="1" x14ac:dyDescent="0.25">
      <c r="A23" s="70"/>
      <c r="B23" s="10"/>
      <c r="C23" s="30"/>
      <c r="D23" s="30"/>
      <c r="E23" s="30"/>
      <c r="F23" s="30"/>
      <c r="G23" s="30"/>
      <c r="H23" s="30"/>
      <c r="I23" s="30"/>
      <c r="J23" s="46"/>
      <c r="K23" s="30"/>
    </row>
    <row r="24" spans="1:11" s="21" customFormat="1" ht="17.100000000000001" customHeight="1" x14ac:dyDescent="0.25">
      <c r="A24" s="70"/>
      <c r="B24" s="8" t="s">
        <v>17</v>
      </c>
      <c r="C24" s="31">
        <f t="shared" ref="C24:J24" si="10">C16+C22</f>
        <v>21652299462</v>
      </c>
      <c r="D24" s="31">
        <f t="shared" si="10"/>
        <v>15913196161</v>
      </c>
      <c r="E24" s="31">
        <f t="shared" si="10"/>
        <v>15859877636</v>
      </c>
      <c r="F24" s="31">
        <f t="shared" si="10"/>
        <v>53318525</v>
      </c>
      <c r="G24" s="31">
        <f t="shared" si="10"/>
        <v>5378657209</v>
      </c>
      <c r="H24" s="31">
        <f t="shared" si="10"/>
        <v>158599899</v>
      </c>
      <c r="I24" s="31">
        <f t="shared" si="10"/>
        <v>201846193</v>
      </c>
      <c r="J24" s="47">
        <f t="shared" si="10"/>
        <v>28329.279999966664</v>
      </c>
      <c r="K24" s="9">
        <f>E24/J24/12</f>
        <v>46653.373106136896</v>
      </c>
    </row>
    <row r="25" spans="1:11" s="21" customFormat="1" ht="17.100000000000001" customHeight="1" x14ac:dyDescent="0.25">
      <c r="A25" s="70"/>
      <c r="B25" s="18" t="s">
        <v>13</v>
      </c>
      <c r="C25" s="32">
        <f t="shared" ref="C25:J25" si="11">C8-C24</f>
        <v>0</v>
      </c>
      <c r="D25" s="32">
        <f t="shared" si="11"/>
        <v>0</v>
      </c>
      <c r="E25" s="32">
        <f t="shared" si="11"/>
        <v>0</v>
      </c>
      <c r="F25" s="32">
        <f t="shared" si="11"/>
        <v>0</v>
      </c>
      <c r="G25" s="32">
        <f t="shared" si="11"/>
        <v>0</v>
      </c>
      <c r="H25" s="32">
        <f t="shared" si="11"/>
        <v>0</v>
      </c>
      <c r="I25" s="32">
        <f t="shared" si="11"/>
        <v>0</v>
      </c>
      <c r="J25" s="49">
        <f t="shared" si="11"/>
        <v>3.3334799809381366E-8</v>
      </c>
    </row>
    <row r="26" spans="1:11" ht="17.100000000000001" customHeight="1" x14ac:dyDescent="0.25">
      <c r="A26" s="70"/>
      <c r="B26" s="21"/>
      <c r="C26" s="33"/>
      <c r="D26" s="33"/>
      <c r="E26" s="33"/>
      <c r="F26" s="33"/>
      <c r="G26" s="33"/>
      <c r="H26" s="33"/>
      <c r="I26" s="33"/>
      <c r="J26" s="33"/>
      <c r="K26" s="21"/>
    </row>
    <row r="27" spans="1:11" s="21" customFormat="1" ht="17.100000000000001" customHeight="1" x14ac:dyDescent="0.25">
      <c r="A27" s="72"/>
      <c r="B27" s="18" t="s">
        <v>14</v>
      </c>
      <c r="C27" s="34">
        <f t="shared" ref="C27:I27" si="12">C10/C24%</f>
        <v>0.37481184916377358</v>
      </c>
      <c r="D27" s="34">
        <f t="shared" si="12"/>
        <v>0.37250448872915137</v>
      </c>
      <c r="E27" s="34">
        <f t="shared" si="12"/>
        <v>0.32793061329770273</v>
      </c>
      <c r="F27" s="34">
        <f t="shared" si="12"/>
        <v>13.631239798925421</v>
      </c>
      <c r="G27" s="34">
        <f t="shared" si="12"/>
        <v>0.37328127113965703</v>
      </c>
      <c r="H27" s="34">
        <f t="shared" si="12"/>
        <v>0.32791950264735037</v>
      </c>
      <c r="I27" s="34">
        <f t="shared" si="12"/>
        <v>0.63435132512011261</v>
      </c>
      <c r="J27" s="32"/>
      <c r="K27" s="17"/>
    </row>
    <row r="28" spans="1:11" ht="17.100000000000001" customHeight="1" x14ac:dyDescent="0.25">
      <c r="A28" s="70"/>
      <c r="B28" s="21"/>
      <c r="C28" s="34"/>
      <c r="D28" s="22"/>
      <c r="E28" s="22"/>
      <c r="F28" s="22"/>
      <c r="G28" s="22"/>
      <c r="H28" s="22"/>
      <c r="I28" s="22"/>
      <c r="J28" s="22"/>
      <c r="K28" s="10"/>
    </row>
    <row r="29" spans="1:11" ht="17.100000000000001" customHeight="1" x14ac:dyDescent="0.2">
      <c r="B29" s="17" t="s">
        <v>35</v>
      </c>
      <c r="C29" s="35"/>
      <c r="D29" s="35"/>
      <c r="E29" s="35"/>
      <c r="F29" s="35"/>
      <c r="G29" s="35"/>
      <c r="H29" s="35"/>
      <c r="I29" s="35"/>
      <c r="J29" s="35"/>
      <c r="K29" s="35"/>
    </row>
    <row r="30" spans="1:11" ht="15" x14ac:dyDescent="0.25">
      <c r="B30" s="21" t="s">
        <v>15</v>
      </c>
    </row>
  </sheetData>
  <mergeCells count="12">
    <mergeCell ref="J6:J7"/>
    <mergeCell ref="K6:K7"/>
    <mergeCell ref="A5:A7"/>
    <mergeCell ref="B5:B7"/>
    <mergeCell ref="C5:F5"/>
    <mergeCell ref="G5:J5"/>
    <mergeCell ref="C6:C7"/>
    <mergeCell ref="D6:D7"/>
    <mergeCell ref="E6:F6"/>
    <mergeCell ref="G6:G7"/>
    <mergeCell ref="H6:H7"/>
    <mergeCell ref="I6:I7"/>
  </mergeCells>
  <printOptions horizontalCentered="1"/>
  <pageMargins left="0.39370078740157483" right="0.39370078740157483" top="0.98425196850393704" bottom="0.98425196850393704" header="0.51181102362204722" footer="0.51181102362204722"/>
  <pageSetup paperSize="9" scale="80" orientation="landscape" r:id="rId1"/>
  <headerFooter alignWithMargins="0">
    <oddHeader>&amp;R&amp;"-,Kurzíva"&amp;11&amp;UPříloha č. 1
Rozpis rozpočtu přímých výdajů na vzdělávání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0B778A1060CE249A670BCE1DD9CE9DB" ma:contentTypeVersion="13" ma:contentTypeDescription="Vytvoří nový dokument" ma:contentTypeScope="" ma:versionID="703f0e12c36beeeca265f5a4a396fd98">
  <xsd:schema xmlns:xsd="http://www.w3.org/2001/XMLSchema" xmlns:xs="http://www.w3.org/2001/XMLSchema" xmlns:p="http://schemas.microsoft.com/office/2006/metadata/properties" xmlns:ns3="0fa8a809-754e-4940-9f79-6ca366ca1379" xmlns:ns4="dec30894-6ed9-439d-acf5-08efc27765fd" targetNamespace="http://schemas.microsoft.com/office/2006/metadata/properties" ma:root="true" ma:fieldsID="0bba5f2951a569490868f425ed4148ae" ns3:_="" ns4:_="">
    <xsd:import namespace="0fa8a809-754e-4940-9f79-6ca366ca1379"/>
    <xsd:import namespace="dec30894-6ed9-439d-acf5-08efc27765f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a8a809-754e-4940-9f79-6ca366ca13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c30894-6ed9-439d-acf5-08efc27765f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4505D1B-1467-4AC4-8E7B-09C0EAE8170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D90D75B-E471-462C-824E-81017BA2A7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fa8a809-754e-4940-9f79-6ca366ca1379"/>
    <ds:schemaRef ds:uri="dec30894-6ed9-439d-acf5-08efc27765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CF70949-270E-423F-912E-7A081753DFD8}">
  <ds:schemaRefs>
    <ds:schemaRef ds:uri="http://purl.org/dc/elements/1.1/"/>
    <ds:schemaRef ds:uri="http://schemas.microsoft.com/office/2006/metadata/properties"/>
    <ds:schemaRef ds:uri="0fa8a809-754e-4940-9f79-6ca366ca1379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dec30894-6ed9-439d-acf5-08efc27765fd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2025 Příloha č.1 </vt:lpstr>
    </vt:vector>
  </TitlesOfParts>
  <Company>Jihomoravský kraj, KÚ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vankova.jaroslava</dc:creator>
  <cp:lastModifiedBy>Bendová Jana</cp:lastModifiedBy>
  <cp:lastPrinted>2023-03-14T12:15:56Z</cp:lastPrinted>
  <dcterms:created xsi:type="dcterms:W3CDTF">2007-03-02T12:16:22Z</dcterms:created>
  <dcterms:modified xsi:type="dcterms:W3CDTF">2025-03-10T07:20:52Z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90ebb53-23a2-471a-9c6e-17bd0d11311e_Enabled">
    <vt:lpwstr>True</vt:lpwstr>
  </property>
  <property fmtid="{D5CDD505-2E9C-101B-9397-08002B2CF9AE}" pid="3" name="MSIP_Label_690ebb53-23a2-471a-9c6e-17bd0d11311e_SiteId">
    <vt:lpwstr>418bc066-1b00-4aad-ad98-9ead95bb26a9</vt:lpwstr>
  </property>
  <property fmtid="{D5CDD505-2E9C-101B-9397-08002B2CF9AE}" pid="4" name="MSIP_Label_690ebb53-23a2-471a-9c6e-17bd0d11311e_Owner">
    <vt:lpwstr>MITISKOVA.DANA@kr-jihomoravsky.cz</vt:lpwstr>
  </property>
  <property fmtid="{D5CDD505-2E9C-101B-9397-08002B2CF9AE}" pid="5" name="MSIP_Label_690ebb53-23a2-471a-9c6e-17bd0d11311e_SetDate">
    <vt:lpwstr>2020-02-19T14:59:12.9691677Z</vt:lpwstr>
  </property>
  <property fmtid="{D5CDD505-2E9C-101B-9397-08002B2CF9AE}" pid="6" name="MSIP_Label_690ebb53-23a2-471a-9c6e-17bd0d11311e_Name">
    <vt:lpwstr>Verejne</vt:lpwstr>
  </property>
  <property fmtid="{D5CDD505-2E9C-101B-9397-08002B2CF9AE}" pid="7" name="MSIP_Label_690ebb53-23a2-471a-9c6e-17bd0d11311e_Application">
    <vt:lpwstr>Microsoft Azure Information Protection</vt:lpwstr>
  </property>
  <property fmtid="{D5CDD505-2E9C-101B-9397-08002B2CF9AE}" pid="8" name="MSIP_Label_690ebb53-23a2-471a-9c6e-17bd0d11311e_ActionId">
    <vt:lpwstr>ea2a7015-0fda-4b23-90a9-138e1c1b18b1</vt:lpwstr>
  </property>
  <property fmtid="{D5CDD505-2E9C-101B-9397-08002B2CF9AE}" pid="9" name="MSIP_Label_690ebb53-23a2-471a-9c6e-17bd0d11311e_Extended_MSFT_Method">
    <vt:lpwstr>Automatic</vt:lpwstr>
  </property>
  <property fmtid="{D5CDD505-2E9C-101B-9397-08002B2CF9AE}" pid="10" name="Sensitivity">
    <vt:lpwstr>Verejne</vt:lpwstr>
  </property>
  <property fmtid="{D5CDD505-2E9C-101B-9397-08002B2CF9AE}" pid="11" name="ContentTypeId">
    <vt:lpwstr>0x01010070B778A1060CE249A670BCE1DD9CE9DB</vt:lpwstr>
  </property>
</Properties>
</file>